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odi2\Downloads\DataX_DS_2024\Task1_Excel Dashboard\"/>
    </mc:Choice>
  </mc:AlternateContent>
  <bookViews>
    <workbookView xWindow="0" yWindow="0" windowWidth="19200" windowHeight="8310" activeTab="3"/>
  </bookViews>
  <sheets>
    <sheet name="Data" sheetId="1" r:id="rId1"/>
    <sheet name="Sheet1" sheetId="2" r:id="rId2"/>
    <sheet name="Sheet4" sheetId="17" r:id="rId3"/>
    <sheet name="Dashboard" sheetId="9" r:id="rId4"/>
    <sheet name="Raw Data" sheetId="16" r:id="rId5"/>
    <sheet name="Pivot Tables" sheetId="15" r:id="rId6"/>
  </sheets>
  <definedNames>
    <definedName name="_xlnm._FilterDatabase" localSheetId="1" hidden="1">Sheet1!$A$1:$K$1001</definedName>
    <definedName name="Slicer_Date">#N/A</definedName>
    <definedName name="Slicer_Product_Category">#N/A</definedName>
    <definedName name="Slicer_Product_Subcategory">#N/A</definedName>
    <definedName name="Slicer_region">#N/A</definedName>
  </definedNames>
  <calcPr calcId="162913"/>
  <pivotCaches>
    <pivotCache cacheId="1" r:id="rId7"/>
    <pivotCache cacheId="2" r:id="rId8"/>
    <pivotCache cacheId="3" r:id="rId9"/>
    <pivotCache cacheId="4"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001" i="2" l="1"/>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AG1001" i="1"/>
  <c r="I1001" i="1"/>
  <c r="E1001" i="1"/>
  <c r="AE1001" i="1" s="1"/>
  <c r="AI1000" i="1"/>
  <c r="AG1000" i="1"/>
  <c r="I1000" i="1"/>
  <c r="E1000" i="1"/>
  <c r="AE1000" i="1" s="1"/>
  <c r="AG999" i="1"/>
  <c r="AE999" i="1"/>
  <c r="I999" i="1"/>
  <c r="E999" i="1"/>
  <c r="AG998" i="1"/>
  <c r="I998" i="1"/>
  <c r="E998" i="1"/>
  <c r="AE998" i="1" s="1"/>
  <c r="AI998" i="1" s="1"/>
  <c r="AI997" i="1"/>
  <c r="AG997" i="1"/>
  <c r="I997" i="1"/>
  <c r="E997" i="1"/>
  <c r="AE997" i="1" s="1"/>
  <c r="AG996" i="1"/>
  <c r="AE996" i="1"/>
  <c r="I996" i="1"/>
  <c r="E996" i="1"/>
  <c r="AI995" i="1"/>
  <c r="AG995" i="1"/>
  <c r="I995" i="1"/>
  <c r="E995" i="1"/>
  <c r="AE995" i="1" s="1"/>
  <c r="AG994" i="1"/>
  <c r="I994" i="1"/>
  <c r="E994" i="1"/>
  <c r="AE994" i="1" s="1"/>
  <c r="AG993" i="1"/>
  <c r="AE993" i="1"/>
  <c r="I993" i="1"/>
  <c r="E993" i="1"/>
  <c r="AI992" i="1"/>
  <c r="AG992" i="1"/>
  <c r="I992" i="1"/>
  <c r="E992" i="1"/>
  <c r="AE992" i="1" s="1"/>
  <c r="AI991" i="1"/>
  <c r="AG991" i="1"/>
  <c r="I991" i="1"/>
  <c r="E991" i="1"/>
  <c r="AE991" i="1" s="1"/>
  <c r="AI990" i="1"/>
  <c r="AG990" i="1"/>
  <c r="AE990" i="1"/>
  <c r="I990" i="1"/>
  <c r="E990" i="1"/>
  <c r="AI989" i="1"/>
  <c r="AG989" i="1"/>
  <c r="AE989" i="1"/>
  <c r="I989" i="1"/>
  <c r="E989" i="1"/>
  <c r="AG988" i="1"/>
  <c r="I988" i="1"/>
  <c r="E988" i="1"/>
  <c r="AE988" i="1" s="1"/>
  <c r="AG987" i="1"/>
  <c r="AE987" i="1"/>
  <c r="I987" i="1"/>
  <c r="E987" i="1"/>
  <c r="AI986" i="1"/>
  <c r="AG986" i="1"/>
  <c r="AE986" i="1"/>
  <c r="I986" i="1"/>
  <c r="E986" i="1"/>
  <c r="AG985" i="1"/>
  <c r="I985" i="1"/>
  <c r="E985" i="1"/>
  <c r="AE985" i="1" s="1"/>
  <c r="AG984" i="1"/>
  <c r="AE984" i="1"/>
  <c r="I984" i="1"/>
  <c r="E984" i="1"/>
  <c r="AG983" i="1"/>
  <c r="AE983" i="1"/>
  <c r="AI983" i="1" s="1"/>
  <c r="I983" i="1"/>
  <c r="E983" i="1"/>
  <c r="AI982" i="1"/>
  <c r="AG982" i="1"/>
  <c r="I982" i="1"/>
  <c r="E982" i="1"/>
  <c r="AE982" i="1" s="1"/>
  <c r="AG981" i="1"/>
  <c r="AE981" i="1"/>
  <c r="I981" i="1"/>
  <c r="E981" i="1"/>
  <c r="AG980" i="1"/>
  <c r="I980" i="1"/>
  <c r="E980" i="1"/>
  <c r="AE980" i="1" s="1"/>
  <c r="AI980" i="1" s="1"/>
  <c r="AI979" i="1"/>
  <c r="AG979" i="1"/>
  <c r="I979" i="1"/>
  <c r="E979" i="1"/>
  <c r="AE979" i="1" s="1"/>
  <c r="AI978" i="1"/>
  <c r="AG978" i="1"/>
  <c r="AE978" i="1"/>
  <c r="I978" i="1"/>
  <c r="E978" i="1"/>
  <c r="AI977" i="1"/>
  <c r="AG977" i="1"/>
  <c r="I977" i="1"/>
  <c r="E977" i="1"/>
  <c r="AE977" i="1" s="1"/>
  <c r="AG976" i="1"/>
  <c r="I976" i="1"/>
  <c r="E976" i="1"/>
  <c r="AE976" i="1" s="1"/>
  <c r="AG975" i="1"/>
  <c r="AE975" i="1"/>
  <c r="AI975" i="1" s="1"/>
  <c r="I975" i="1"/>
  <c r="E975" i="1"/>
  <c r="AG974" i="1"/>
  <c r="I974" i="1"/>
  <c r="E974" i="1"/>
  <c r="AE974" i="1" s="1"/>
  <c r="AI973" i="1"/>
  <c r="AG973" i="1"/>
  <c r="I973" i="1"/>
  <c r="E973" i="1"/>
  <c r="AE973" i="1" s="1"/>
  <c r="AI972" i="1"/>
  <c r="AG972" i="1"/>
  <c r="AE972" i="1"/>
  <c r="I972" i="1"/>
  <c r="E972" i="1"/>
  <c r="AI971" i="1"/>
  <c r="AG971" i="1"/>
  <c r="AE971" i="1"/>
  <c r="I971" i="1"/>
  <c r="E971" i="1"/>
  <c r="AI970" i="1"/>
  <c r="AG970" i="1"/>
  <c r="I970" i="1"/>
  <c r="K970" i="1" s="1"/>
  <c r="E970" i="1"/>
  <c r="AE970" i="1" s="1"/>
  <c r="AG969" i="1"/>
  <c r="AE969" i="1"/>
  <c r="I969" i="1"/>
  <c r="E969" i="1"/>
  <c r="AG968" i="1"/>
  <c r="AE968" i="1"/>
  <c r="AI968" i="1" s="1"/>
  <c r="I968" i="1"/>
  <c r="E968" i="1"/>
  <c r="AG967" i="1"/>
  <c r="I967" i="1"/>
  <c r="E967" i="1"/>
  <c r="AE967" i="1" s="1"/>
  <c r="AG966" i="1"/>
  <c r="AE966" i="1"/>
  <c r="I966" i="1"/>
  <c r="E966" i="1"/>
  <c r="AG965" i="1"/>
  <c r="AE965" i="1"/>
  <c r="AI965" i="1" s="1"/>
  <c r="I965" i="1"/>
  <c r="E965" i="1"/>
  <c r="AI964" i="1"/>
  <c r="AG964" i="1"/>
  <c r="I964" i="1"/>
  <c r="E964" i="1"/>
  <c r="AE964" i="1" s="1"/>
  <c r="AG963" i="1"/>
  <c r="AE963" i="1"/>
  <c r="I963" i="1"/>
  <c r="E963" i="1"/>
  <c r="AG962" i="1"/>
  <c r="I962" i="1"/>
  <c r="E962" i="1"/>
  <c r="AE962" i="1" s="1"/>
  <c r="AI962" i="1" s="1"/>
  <c r="AI961" i="1"/>
  <c r="AG961" i="1"/>
  <c r="I961" i="1"/>
  <c r="E961" i="1"/>
  <c r="AE961" i="1" s="1"/>
  <c r="AG960" i="1"/>
  <c r="AE960" i="1"/>
  <c r="I960" i="1"/>
  <c r="E960" i="1"/>
  <c r="AI959" i="1"/>
  <c r="AG959" i="1"/>
  <c r="I959" i="1"/>
  <c r="K959" i="1" s="1"/>
  <c r="E959" i="1"/>
  <c r="AE959" i="1" s="1"/>
  <c r="AG958" i="1"/>
  <c r="I958" i="1"/>
  <c r="E958" i="1"/>
  <c r="AE958" i="1" s="1"/>
  <c r="AG957" i="1"/>
  <c r="AE957" i="1"/>
  <c r="AI957" i="1" s="1"/>
  <c r="I957" i="1"/>
  <c r="E957" i="1"/>
  <c r="AI956" i="1"/>
  <c r="AG956" i="1"/>
  <c r="I956" i="1"/>
  <c r="E956" i="1"/>
  <c r="AE956" i="1" s="1"/>
  <c r="AI955" i="1"/>
  <c r="AG955" i="1"/>
  <c r="I955" i="1"/>
  <c r="E955" i="1"/>
  <c r="AE955" i="1" s="1"/>
  <c r="AI954" i="1"/>
  <c r="AG954" i="1"/>
  <c r="AE954" i="1"/>
  <c r="I954" i="1"/>
  <c r="E954" i="1"/>
  <c r="AI953" i="1"/>
  <c r="AG953" i="1"/>
  <c r="AE953" i="1"/>
  <c r="I953" i="1"/>
  <c r="E953" i="1"/>
  <c r="AG952" i="1"/>
  <c r="I952" i="1"/>
  <c r="E952" i="1"/>
  <c r="AE952" i="1" s="1"/>
  <c r="AG951" i="1"/>
  <c r="AE951" i="1"/>
  <c r="I951" i="1"/>
  <c r="E951" i="1"/>
  <c r="AI950" i="1"/>
  <c r="AG950" i="1"/>
  <c r="AE950" i="1"/>
  <c r="I950" i="1"/>
  <c r="E950" i="1"/>
  <c r="AG949" i="1"/>
  <c r="I949" i="1"/>
  <c r="E949" i="1"/>
  <c r="AE949" i="1" s="1"/>
  <c r="AG948" i="1"/>
  <c r="AE948" i="1"/>
  <c r="I948" i="1"/>
  <c r="E948" i="1"/>
  <c r="AG947" i="1"/>
  <c r="AE947" i="1"/>
  <c r="I947" i="1"/>
  <c r="E947" i="1"/>
  <c r="AI946" i="1"/>
  <c r="AG946" i="1"/>
  <c r="I946" i="1"/>
  <c r="E946" i="1"/>
  <c r="AE946" i="1" s="1"/>
  <c r="AI945" i="1"/>
  <c r="AG945" i="1"/>
  <c r="AE945" i="1"/>
  <c r="I945" i="1"/>
  <c r="E945" i="1"/>
  <c r="AG944" i="1"/>
  <c r="I944" i="1"/>
  <c r="E944" i="1"/>
  <c r="AE944" i="1" s="1"/>
  <c r="AI943" i="1"/>
  <c r="AG943" i="1"/>
  <c r="I943" i="1"/>
  <c r="E943" i="1"/>
  <c r="AE943" i="1" s="1"/>
  <c r="AG942" i="1"/>
  <c r="AE942" i="1"/>
  <c r="I942" i="1"/>
  <c r="E942" i="1"/>
  <c r="AI941" i="1"/>
  <c r="AG941" i="1"/>
  <c r="I941" i="1"/>
  <c r="E941" i="1"/>
  <c r="AE941" i="1" s="1"/>
  <c r="AG940" i="1"/>
  <c r="I940" i="1"/>
  <c r="E940" i="1"/>
  <c r="AE940" i="1" s="1"/>
  <c r="AG939" i="1"/>
  <c r="AE939" i="1"/>
  <c r="I939" i="1"/>
  <c r="E939" i="1"/>
  <c r="AI938" i="1"/>
  <c r="AG938" i="1"/>
  <c r="I938" i="1"/>
  <c r="E938" i="1"/>
  <c r="AE938" i="1" s="1"/>
  <c r="AI937" i="1"/>
  <c r="AG937" i="1"/>
  <c r="I937" i="1"/>
  <c r="E937" i="1"/>
  <c r="AE937" i="1" s="1"/>
  <c r="AI936" i="1"/>
  <c r="AG936" i="1"/>
  <c r="AE936" i="1"/>
  <c r="I936" i="1"/>
  <c r="E936" i="1"/>
  <c r="AI935" i="1"/>
  <c r="AG935" i="1"/>
  <c r="AE935" i="1"/>
  <c r="I935" i="1"/>
  <c r="E935" i="1"/>
  <c r="AG934" i="1"/>
  <c r="I934" i="1"/>
  <c r="E934" i="1"/>
  <c r="AE934" i="1" s="1"/>
  <c r="AG933" i="1"/>
  <c r="AE933" i="1"/>
  <c r="I933" i="1"/>
  <c r="E933" i="1"/>
  <c r="AG932" i="1"/>
  <c r="AE932" i="1"/>
  <c r="I932" i="1"/>
  <c r="E932" i="1"/>
  <c r="AG931" i="1"/>
  <c r="I931" i="1"/>
  <c r="E931" i="1"/>
  <c r="AE931" i="1" s="1"/>
  <c r="AI930" i="1"/>
  <c r="AG930" i="1"/>
  <c r="AE930" i="1"/>
  <c r="I930" i="1"/>
  <c r="E930" i="1"/>
  <c r="AG929" i="1"/>
  <c r="AE929" i="1"/>
  <c r="AI929" i="1" s="1"/>
  <c r="I929" i="1"/>
  <c r="E929" i="1"/>
  <c r="AI928" i="1"/>
  <c r="AG928" i="1"/>
  <c r="I928" i="1"/>
  <c r="E928" i="1"/>
  <c r="AE928" i="1" s="1"/>
  <c r="AG927" i="1"/>
  <c r="AE927" i="1"/>
  <c r="I927" i="1"/>
  <c r="E927" i="1"/>
  <c r="AG926" i="1"/>
  <c r="I926" i="1"/>
  <c r="E926" i="1"/>
  <c r="AE926" i="1" s="1"/>
  <c r="AI926" i="1" s="1"/>
  <c r="AI925" i="1"/>
  <c r="AG925" i="1"/>
  <c r="I925" i="1"/>
  <c r="E925" i="1"/>
  <c r="AE925" i="1" s="1"/>
  <c r="AG924" i="1"/>
  <c r="AE924" i="1"/>
  <c r="I924" i="1"/>
  <c r="E924" i="1"/>
  <c r="AI923" i="1"/>
  <c r="AG923" i="1"/>
  <c r="I923" i="1"/>
  <c r="E923" i="1"/>
  <c r="AE923" i="1" s="1"/>
  <c r="AG922" i="1"/>
  <c r="I922" i="1"/>
  <c r="E922" i="1"/>
  <c r="AE922" i="1" s="1"/>
  <c r="AG921" i="1"/>
  <c r="AE921" i="1"/>
  <c r="AI921" i="1" s="1"/>
  <c r="I921" i="1"/>
  <c r="E921" i="1"/>
  <c r="AG920" i="1"/>
  <c r="I920" i="1"/>
  <c r="E920" i="1"/>
  <c r="AE920" i="1" s="1"/>
  <c r="AF917" i="1" s="1"/>
  <c r="AI919" i="1"/>
  <c r="AG919" i="1"/>
  <c r="I919" i="1"/>
  <c r="E919" i="1"/>
  <c r="AE919" i="1" s="1"/>
  <c r="AI918" i="1"/>
  <c r="AG918" i="1"/>
  <c r="AE918" i="1"/>
  <c r="I918" i="1"/>
  <c r="E918" i="1"/>
  <c r="AI917" i="1"/>
  <c r="AG917" i="1"/>
  <c r="AE917" i="1"/>
  <c r="I917" i="1"/>
  <c r="E917" i="1"/>
  <c r="AG916" i="1"/>
  <c r="I916" i="1"/>
  <c r="E916" i="1"/>
  <c r="AE916" i="1" s="1"/>
  <c r="AG915" i="1"/>
  <c r="AE915" i="1"/>
  <c r="I915" i="1"/>
  <c r="E915" i="1"/>
  <c r="AI914" i="1"/>
  <c r="AG914" i="1"/>
  <c r="AE914" i="1"/>
  <c r="I914" i="1"/>
  <c r="E914" i="1"/>
  <c r="AG913" i="1"/>
  <c r="I913" i="1"/>
  <c r="E913" i="1"/>
  <c r="AE913" i="1" s="1"/>
  <c r="AG912" i="1"/>
  <c r="AE912" i="1"/>
  <c r="I912" i="1"/>
  <c r="E912" i="1"/>
  <c r="AI911" i="1"/>
  <c r="AG911" i="1"/>
  <c r="AE911" i="1"/>
  <c r="I911" i="1"/>
  <c r="E911" i="1"/>
  <c r="AI910" i="1"/>
  <c r="AG910" i="1"/>
  <c r="I910" i="1"/>
  <c r="E910" i="1"/>
  <c r="AE910" i="1" s="1"/>
  <c r="AG909" i="1"/>
  <c r="AE909" i="1"/>
  <c r="I909" i="1"/>
  <c r="E909" i="1"/>
  <c r="AG908" i="1"/>
  <c r="I908" i="1"/>
  <c r="E908" i="1"/>
  <c r="AE908" i="1" s="1"/>
  <c r="AI907" i="1"/>
  <c r="AG907" i="1"/>
  <c r="I907" i="1"/>
  <c r="E907" i="1"/>
  <c r="AE907" i="1" s="1"/>
  <c r="AG906" i="1"/>
  <c r="AE906" i="1"/>
  <c r="I906" i="1"/>
  <c r="E906" i="1"/>
  <c r="AI905" i="1"/>
  <c r="AG905" i="1"/>
  <c r="I905" i="1"/>
  <c r="E905" i="1"/>
  <c r="AE905" i="1" s="1"/>
  <c r="AG904" i="1"/>
  <c r="I904" i="1"/>
  <c r="E904" i="1"/>
  <c r="AE904" i="1" s="1"/>
  <c r="AG903" i="1"/>
  <c r="AE903" i="1"/>
  <c r="I903" i="1"/>
  <c r="E903" i="1"/>
  <c r="AG902" i="1"/>
  <c r="I902" i="1"/>
  <c r="E902" i="1"/>
  <c r="AE902" i="1" s="1"/>
  <c r="AI901" i="1"/>
  <c r="AG901" i="1"/>
  <c r="I901" i="1"/>
  <c r="E901" i="1"/>
  <c r="AE901" i="1" s="1"/>
  <c r="AI900" i="1"/>
  <c r="AG900" i="1"/>
  <c r="AE900" i="1"/>
  <c r="I900" i="1"/>
  <c r="E900" i="1"/>
  <c r="AI899" i="1"/>
  <c r="AG899" i="1"/>
  <c r="AE899" i="1"/>
  <c r="I899" i="1"/>
  <c r="E899" i="1"/>
  <c r="AI898" i="1"/>
  <c r="AG898" i="1"/>
  <c r="I898" i="1"/>
  <c r="E898" i="1"/>
  <c r="AE898" i="1" s="1"/>
  <c r="AG897" i="1"/>
  <c r="AE897" i="1"/>
  <c r="I897" i="1"/>
  <c r="E897" i="1"/>
  <c r="AI896" i="1"/>
  <c r="AG896" i="1"/>
  <c r="AE896" i="1"/>
  <c r="I896" i="1"/>
  <c r="E896" i="1"/>
  <c r="AG895" i="1"/>
  <c r="I895" i="1"/>
  <c r="E895" i="1"/>
  <c r="AE895" i="1" s="1"/>
  <c r="AG894" i="1"/>
  <c r="AE894" i="1"/>
  <c r="AI894" i="1" s="1"/>
  <c r="I894" i="1"/>
  <c r="E894" i="1"/>
  <c r="AG893" i="1"/>
  <c r="I893" i="1"/>
  <c r="E893" i="1"/>
  <c r="AE893" i="1" s="1"/>
  <c r="AI892" i="1"/>
  <c r="AG892" i="1"/>
  <c r="I892" i="1"/>
  <c r="E892" i="1"/>
  <c r="AE892" i="1" s="1"/>
  <c r="AG891" i="1"/>
  <c r="AE891" i="1"/>
  <c r="AI891" i="1" s="1"/>
  <c r="I891" i="1"/>
  <c r="E891" i="1"/>
  <c r="AG890" i="1"/>
  <c r="I890" i="1"/>
  <c r="E890" i="1"/>
  <c r="AE890" i="1" s="1"/>
  <c r="AI890" i="1" s="1"/>
  <c r="AI889" i="1"/>
  <c r="AG889" i="1"/>
  <c r="I889" i="1"/>
  <c r="E889" i="1"/>
  <c r="AE889" i="1" s="1"/>
  <c r="AI888" i="1"/>
  <c r="AG888" i="1"/>
  <c r="AE888" i="1"/>
  <c r="I888" i="1"/>
  <c r="E888" i="1"/>
  <c r="AI887" i="1"/>
  <c r="AG887" i="1"/>
  <c r="I887" i="1"/>
  <c r="E887" i="1"/>
  <c r="AE887" i="1" s="1"/>
  <c r="AG886" i="1"/>
  <c r="I886" i="1"/>
  <c r="E886" i="1"/>
  <c r="AE886" i="1" s="1"/>
  <c r="AG885" i="1"/>
  <c r="AE885" i="1"/>
  <c r="I885" i="1"/>
  <c r="E885" i="1"/>
  <c r="AG884" i="1"/>
  <c r="I884" i="1"/>
  <c r="E884" i="1"/>
  <c r="AE884" i="1" s="1"/>
  <c r="AI883" i="1"/>
  <c r="AG883" i="1"/>
  <c r="I883" i="1"/>
  <c r="E883" i="1"/>
  <c r="AE883" i="1" s="1"/>
  <c r="AI882" i="1"/>
  <c r="AG882" i="1"/>
  <c r="AE882" i="1"/>
  <c r="I882" i="1"/>
  <c r="E882" i="1"/>
  <c r="AI881" i="1"/>
  <c r="AG881" i="1"/>
  <c r="AE881" i="1"/>
  <c r="I881" i="1"/>
  <c r="E881" i="1"/>
  <c r="AG880" i="1"/>
  <c r="I880" i="1"/>
  <c r="E880" i="1"/>
  <c r="AE880" i="1" s="1"/>
  <c r="AG879" i="1"/>
  <c r="AE879" i="1"/>
  <c r="I879" i="1"/>
  <c r="E879" i="1"/>
  <c r="AI878" i="1"/>
  <c r="AG878" i="1"/>
  <c r="AE878" i="1"/>
  <c r="I878" i="1"/>
  <c r="E878" i="1"/>
  <c r="AG877" i="1"/>
  <c r="I877" i="1"/>
  <c r="E877" i="1"/>
  <c r="AE877" i="1" s="1"/>
  <c r="AG876" i="1"/>
  <c r="AE876" i="1"/>
  <c r="I876" i="1"/>
  <c r="E876" i="1"/>
  <c r="AG875" i="1"/>
  <c r="I875" i="1"/>
  <c r="E875" i="1"/>
  <c r="AE875" i="1" s="1"/>
  <c r="AI874" i="1"/>
  <c r="AG874" i="1"/>
  <c r="I874" i="1"/>
  <c r="E874" i="1"/>
  <c r="AE874" i="1" s="1"/>
  <c r="AG873" i="1"/>
  <c r="AE873" i="1"/>
  <c r="I873" i="1"/>
  <c r="E873" i="1"/>
  <c r="AG872" i="1"/>
  <c r="I872" i="1"/>
  <c r="E872" i="1"/>
  <c r="AE872" i="1" s="1"/>
  <c r="AI871" i="1"/>
  <c r="AG871" i="1"/>
  <c r="I871" i="1"/>
  <c r="E871" i="1"/>
  <c r="AE871" i="1" s="1"/>
  <c r="AI870" i="1"/>
  <c r="AG870" i="1"/>
  <c r="AE870" i="1"/>
  <c r="I870" i="1"/>
  <c r="E870" i="1"/>
  <c r="AI869" i="1"/>
  <c r="AG869" i="1"/>
  <c r="I869" i="1"/>
  <c r="E869" i="1"/>
  <c r="AE869" i="1" s="1"/>
  <c r="AG868" i="1"/>
  <c r="I868" i="1"/>
  <c r="E868" i="1"/>
  <c r="AE868" i="1" s="1"/>
  <c r="AG867" i="1"/>
  <c r="AE867" i="1"/>
  <c r="AI867" i="1" s="1"/>
  <c r="I867" i="1"/>
  <c r="E867" i="1"/>
  <c r="AG866" i="1"/>
  <c r="I866" i="1"/>
  <c r="E866" i="1"/>
  <c r="AE866" i="1" s="1"/>
  <c r="AI865" i="1"/>
  <c r="AG865" i="1"/>
  <c r="I865" i="1"/>
  <c r="E865" i="1"/>
  <c r="AE865" i="1" s="1"/>
  <c r="AI864" i="1"/>
  <c r="AG864" i="1"/>
  <c r="AE864" i="1"/>
  <c r="I864" i="1"/>
  <c r="E864" i="1"/>
  <c r="AI863" i="1"/>
  <c r="AG863" i="1"/>
  <c r="AE863" i="1"/>
  <c r="I863" i="1"/>
  <c r="E863" i="1"/>
  <c r="AG862" i="1"/>
  <c r="I862" i="1"/>
  <c r="E862" i="1"/>
  <c r="AE862" i="1" s="1"/>
  <c r="AG861" i="1"/>
  <c r="AE861" i="1"/>
  <c r="I861" i="1"/>
  <c r="E861" i="1"/>
  <c r="AI860" i="1"/>
  <c r="AG860" i="1"/>
  <c r="AE860" i="1"/>
  <c r="I860" i="1"/>
  <c r="E860" i="1"/>
  <c r="AG859" i="1"/>
  <c r="I859" i="1"/>
  <c r="E859" i="1"/>
  <c r="AE859" i="1" s="1"/>
  <c r="AI858" i="1"/>
  <c r="AG858" i="1"/>
  <c r="AE858" i="1"/>
  <c r="I858" i="1"/>
  <c r="E858" i="1"/>
  <c r="AG857" i="1"/>
  <c r="AE857" i="1"/>
  <c r="AI857" i="1" s="1"/>
  <c r="I857" i="1"/>
  <c r="E857" i="1"/>
  <c r="AI856" i="1"/>
  <c r="AG856" i="1"/>
  <c r="I856" i="1"/>
  <c r="E856" i="1"/>
  <c r="AE856" i="1" s="1"/>
  <c r="AG855" i="1"/>
  <c r="AE855" i="1"/>
  <c r="I855" i="1"/>
  <c r="E855" i="1"/>
  <c r="AG854" i="1"/>
  <c r="I854" i="1"/>
  <c r="E854" i="1"/>
  <c r="AE854" i="1" s="1"/>
  <c r="AI854" i="1" s="1"/>
  <c r="AI853" i="1"/>
  <c r="AG853" i="1"/>
  <c r="I853" i="1"/>
  <c r="E853" i="1"/>
  <c r="AE853" i="1" s="1"/>
  <c r="AI852" i="1"/>
  <c r="AG852" i="1"/>
  <c r="AE852" i="1"/>
  <c r="I852" i="1"/>
  <c r="E852" i="1"/>
  <c r="AI851" i="1"/>
  <c r="AG851" i="1"/>
  <c r="I851" i="1"/>
  <c r="E851" i="1"/>
  <c r="AE851" i="1" s="1"/>
  <c r="AG850" i="1"/>
  <c r="I850" i="1"/>
  <c r="E850" i="1"/>
  <c r="AE850" i="1" s="1"/>
  <c r="AG849" i="1"/>
  <c r="AE849" i="1"/>
  <c r="I849" i="1"/>
  <c r="E849" i="1"/>
  <c r="AI848" i="1"/>
  <c r="AG848" i="1"/>
  <c r="I848" i="1"/>
  <c r="E848" i="1"/>
  <c r="AE848" i="1" s="1"/>
  <c r="AI847" i="1"/>
  <c r="AG847" i="1"/>
  <c r="I847" i="1"/>
  <c r="E847" i="1"/>
  <c r="AE847" i="1" s="1"/>
  <c r="AI846" i="1"/>
  <c r="AG846" i="1"/>
  <c r="AE846" i="1"/>
  <c r="I846" i="1"/>
  <c r="E846" i="1"/>
  <c r="AI845" i="1"/>
  <c r="AG845" i="1"/>
  <c r="AE845" i="1"/>
  <c r="I845" i="1"/>
  <c r="E845" i="1"/>
  <c r="AG844" i="1"/>
  <c r="I844" i="1"/>
  <c r="E844" i="1"/>
  <c r="AE844" i="1" s="1"/>
  <c r="AI843" i="1"/>
  <c r="AG843" i="1"/>
  <c r="AE843" i="1"/>
  <c r="I843" i="1"/>
  <c r="E843" i="1"/>
  <c r="AI842" i="1"/>
  <c r="AG842" i="1"/>
  <c r="AE842" i="1"/>
  <c r="I842" i="1"/>
  <c r="E842" i="1"/>
  <c r="AG841" i="1"/>
  <c r="I841" i="1"/>
  <c r="E841" i="1"/>
  <c r="AE841" i="1" s="1"/>
  <c r="AG840" i="1"/>
  <c r="AE840" i="1"/>
  <c r="I840" i="1"/>
  <c r="E840" i="1"/>
  <c r="AI839" i="1"/>
  <c r="AG839" i="1"/>
  <c r="I839" i="1"/>
  <c r="E839" i="1"/>
  <c r="AE839" i="1" s="1"/>
  <c r="AI838" i="1"/>
  <c r="AG838" i="1"/>
  <c r="I838" i="1"/>
  <c r="E838" i="1"/>
  <c r="AE838" i="1" s="1"/>
  <c r="AI837" i="1"/>
  <c r="AG837" i="1"/>
  <c r="AE837" i="1"/>
  <c r="I837" i="1"/>
  <c r="E837" i="1"/>
  <c r="AG836" i="1"/>
  <c r="I836" i="1"/>
  <c r="E836" i="1"/>
  <c r="AE836" i="1" s="1"/>
  <c r="AI835" i="1"/>
  <c r="AG835" i="1"/>
  <c r="I835" i="1"/>
  <c r="E835" i="1"/>
  <c r="AE835" i="1" s="1"/>
  <c r="AI834" i="1"/>
  <c r="AG834" i="1"/>
  <c r="AE834" i="1"/>
  <c r="I834" i="1"/>
  <c r="E834" i="1"/>
  <c r="AI833" i="1"/>
  <c r="AG833" i="1"/>
  <c r="I833" i="1"/>
  <c r="E833" i="1"/>
  <c r="AE833" i="1" s="1"/>
  <c r="AG832" i="1"/>
  <c r="I832" i="1"/>
  <c r="E832" i="1"/>
  <c r="AE832" i="1" s="1"/>
  <c r="AG831" i="1"/>
  <c r="AE831" i="1"/>
  <c r="AI831" i="1" s="1"/>
  <c r="I831" i="1"/>
  <c r="E831" i="1"/>
  <c r="AG830" i="1"/>
  <c r="AE830" i="1"/>
  <c r="I830" i="1"/>
  <c r="E830" i="1"/>
  <c r="AI829" i="1"/>
  <c r="AG829" i="1"/>
  <c r="I829" i="1"/>
  <c r="E829" i="1"/>
  <c r="AE829" i="1" s="1"/>
  <c r="AI828" i="1"/>
  <c r="AG828" i="1"/>
  <c r="AE828" i="1"/>
  <c r="I828" i="1"/>
  <c r="E828" i="1"/>
  <c r="AI827" i="1"/>
  <c r="AG827" i="1"/>
  <c r="AE827" i="1"/>
  <c r="I827" i="1"/>
  <c r="E827" i="1"/>
  <c r="AI826" i="1"/>
  <c r="AG826" i="1"/>
  <c r="I826" i="1"/>
  <c r="E826" i="1"/>
  <c r="AE826" i="1" s="1"/>
  <c r="AG825" i="1"/>
  <c r="AE825" i="1"/>
  <c r="I825" i="1"/>
  <c r="E825" i="1"/>
  <c r="AG824" i="1"/>
  <c r="AE824" i="1"/>
  <c r="I824" i="1"/>
  <c r="E824" i="1"/>
  <c r="AG823" i="1"/>
  <c r="I823" i="1"/>
  <c r="E823" i="1"/>
  <c r="AE823" i="1" s="1"/>
  <c r="AI822" i="1"/>
  <c r="AG822" i="1"/>
  <c r="AE822" i="1"/>
  <c r="I822" i="1"/>
  <c r="E822" i="1"/>
  <c r="AG821" i="1"/>
  <c r="AE821" i="1"/>
  <c r="I821" i="1"/>
  <c r="E821" i="1"/>
  <c r="AI820" i="1"/>
  <c r="AG820" i="1"/>
  <c r="I820" i="1"/>
  <c r="E820" i="1"/>
  <c r="AE820" i="1" s="1"/>
  <c r="AG819" i="1"/>
  <c r="AE819" i="1"/>
  <c r="AI819" i="1" s="1"/>
  <c r="I819" i="1"/>
  <c r="E819" i="1"/>
  <c r="AG818" i="1"/>
  <c r="I818" i="1"/>
  <c r="E818" i="1"/>
  <c r="AE818" i="1" s="1"/>
  <c r="AI818" i="1" s="1"/>
  <c r="AI817" i="1"/>
  <c r="AG817" i="1"/>
  <c r="I817" i="1"/>
  <c r="E817" i="1"/>
  <c r="AE817" i="1" s="1"/>
  <c r="AG816" i="1"/>
  <c r="AE816" i="1"/>
  <c r="I816" i="1"/>
  <c r="E816" i="1"/>
  <c r="AI815" i="1"/>
  <c r="AG815" i="1"/>
  <c r="I815" i="1"/>
  <c r="E815" i="1"/>
  <c r="AE815" i="1" s="1"/>
  <c r="AG814" i="1"/>
  <c r="I814" i="1"/>
  <c r="E814" i="1"/>
  <c r="AE814" i="1" s="1"/>
  <c r="AG813" i="1"/>
  <c r="AE813" i="1"/>
  <c r="K813" i="1"/>
  <c r="I813" i="1"/>
  <c r="E813" i="1"/>
  <c r="AG812" i="1"/>
  <c r="I812" i="1"/>
  <c r="E812" i="1"/>
  <c r="AE812" i="1" s="1"/>
  <c r="AI811" i="1"/>
  <c r="AG811" i="1"/>
  <c r="I811" i="1"/>
  <c r="E811" i="1"/>
  <c r="AE811" i="1" s="1"/>
  <c r="AI810" i="1"/>
  <c r="AG810" i="1"/>
  <c r="AE810" i="1"/>
  <c r="K810" i="1"/>
  <c r="I810" i="1"/>
  <c r="E810" i="1"/>
  <c r="AI809" i="1"/>
  <c r="AG809" i="1"/>
  <c r="AE809" i="1"/>
  <c r="I809" i="1"/>
  <c r="E809" i="1"/>
  <c r="AG808" i="1"/>
  <c r="I808" i="1"/>
  <c r="E808" i="1"/>
  <c r="AE808" i="1" s="1"/>
  <c r="AI807" i="1"/>
  <c r="AG807" i="1"/>
  <c r="AE807" i="1"/>
  <c r="I807" i="1"/>
  <c r="E807" i="1"/>
  <c r="AI806" i="1"/>
  <c r="AG806" i="1"/>
  <c r="AE806" i="1"/>
  <c r="I806" i="1"/>
  <c r="E806" i="1"/>
  <c r="AG805" i="1"/>
  <c r="I805" i="1"/>
  <c r="K785" i="1" s="1"/>
  <c r="E805" i="1"/>
  <c r="AE805" i="1" s="1"/>
  <c r="AG804" i="1"/>
  <c r="AE804" i="1"/>
  <c r="I804" i="1"/>
  <c r="E804" i="1"/>
  <c r="AG803" i="1"/>
  <c r="AE803" i="1"/>
  <c r="AI803" i="1" s="1"/>
  <c r="I803" i="1"/>
  <c r="E803" i="1"/>
  <c r="AI802" i="1"/>
  <c r="AG802" i="1"/>
  <c r="I802" i="1"/>
  <c r="E802" i="1"/>
  <c r="AE802" i="1" s="1"/>
  <c r="AG801" i="1"/>
  <c r="AE801" i="1"/>
  <c r="AI801" i="1" s="1"/>
  <c r="I801" i="1"/>
  <c r="E801" i="1"/>
  <c r="AG800" i="1"/>
  <c r="I800" i="1"/>
  <c r="E800" i="1"/>
  <c r="AE800" i="1" s="1"/>
  <c r="AI799" i="1"/>
  <c r="AG799" i="1"/>
  <c r="I799" i="1"/>
  <c r="E799" i="1"/>
  <c r="AE799" i="1" s="1"/>
  <c r="AI798" i="1"/>
  <c r="AG798" i="1"/>
  <c r="AE798" i="1"/>
  <c r="I798" i="1"/>
  <c r="E798" i="1"/>
  <c r="AI797" i="1"/>
  <c r="AG797" i="1"/>
  <c r="I797" i="1"/>
  <c r="E797" i="1"/>
  <c r="AE797" i="1" s="1"/>
  <c r="AG796" i="1"/>
  <c r="I796" i="1"/>
  <c r="E796" i="1"/>
  <c r="AE796" i="1" s="1"/>
  <c r="AG795" i="1"/>
  <c r="AE795" i="1"/>
  <c r="I795" i="1"/>
  <c r="E795" i="1"/>
  <c r="AG794" i="1"/>
  <c r="I794" i="1"/>
  <c r="E794" i="1"/>
  <c r="AE794" i="1" s="1"/>
  <c r="AI793" i="1"/>
  <c r="AG793" i="1"/>
  <c r="I793" i="1"/>
  <c r="E793" i="1"/>
  <c r="AE793" i="1" s="1"/>
  <c r="AI792" i="1"/>
  <c r="AG792" i="1"/>
  <c r="AE792" i="1"/>
  <c r="I792" i="1"/>
  <c r="E792" i="1"/>
  <c r="AI791" i="1"/>
  <c r="AG791" i="1"/>
  <c r="AE791" i="1"/>
  <c r="I791" i="1"/>
  <c r="E791" i="1"/>
  <c r="AG790" i="1"/>
  <c r="I790" i="1"/>
  <c r="E790" i="1"/>
  <c r="AE790" i="1" s="1"/>
  <c r="AG789" i="1"/>
  <c r="AE789" i="1"/>
  <c r="I789" i="1"/>
  <c r="E789" i="1"/>
  <c r="AI788" i="1"/>
  <c r="AG788" i="1"/>
  <c r="AE788" i="1"/>
  <c r="I788" i="1"/>
  <c r="E788" i="1"/>
  <c r="AG787" i="1"/>
  <c r="I787" i="1"/>
  <c r="E787" i="1"/>
  <c r="AE787" i="1" s="1"/>
  <c r="AI786" i="1"/>
  <c r="AG786" i="1"/>
  <c r="AE786" i="1"/>
  <c r="I786" i="1"/>
  <c r="E786" i="1"/>
  <c r="AG785" i="1"/>
  <c r="I785" i="1"/>
  <c r="E785" i="1"/>
  <c r="AE785" i="1" s="1"/>
  <c r="AG784" i="1"/>
  <c r="I784" i="1"/>
  <c r="E784" i="1"/>
  <c r="AE784" i="1" s="1"/>
  <c r="AG783" i="1"/>
  <c r="AE783" i="1"/>
  <c r="AI783" i="1" s="1"/>
  <c r="I783" i="1"/>
  <c r="E783" i="1"/>
  <c r="AG782" i="1"/>
  <c r="I782" i="1"/>
  <c r="E782" i="1"/>
  <c r="AE782" i="1" s="1"/>
  <c r="AI781" i="1"/>
  <c r="AG781" i="1"/>
  <c r="I781" i="1"/>
  <c r="E781" i="1"/>
  <c r="AE781" i="1" s="1"/>
  <c r="AG780" i="1"/>
  <c r="AE780" i="1"/>
  <c r="AI780" i="1" s="1"/>
  <c r="I780" i="1"/>
  <c r="E780" i="1"/>
  <c r="AG779" i="1"/>
  <c r="I779" i="1"/>
  <c r="E779" i="1"/>
  <c r="AE779" i="1" s="1"/>
  <c r="AI779" i="1" s="1"/>
  <c r="AI778" i="1"/>
  <c r="AG778" i="1"/>
  <c r="I778" i="1"/>
  <c r="E778" i="1"/>
  <c r="AE778" i="1" s="1"/>
  <c r="AG777" i="1"/>
  <c r="I777" i="1"/>
  <c r="E777" i="1"/>
  <c r="AE777" i="1" s="1"/>
  <c r="AG776" i="1"/>
  <c r="AE776" i="1"/>
  <c r="AI776" i="1" s="1"/>
  <c r="I776" i="1"/>
  <c r="E776" i="1"/>
  <c r="AG775" i="1"/>
  <c r="I775" i="1"/>
  <c r="E775" i="1"/>
  <c r="AE775" i="1" s="1"/>
  <c r="AI774" i="1"/>
  <c r="AG774" i="1"/>
  <c r="AE774" i="1"/>
  <c r="I774" i="1"/>
  <c r="E774" i="1"/>
  <c r="AG773" i="1"/>
  <c r="I773" i="1"/>
  <c r="E773" i="1"/>
  <c r="AE773" i="1" s="1"/>
  <c r="AG772" i="1"/>
  <c r="AE772" i="1"/>
  <c r="I772" i="1"/>
  <c r="E772" i="1"/>
  <c r="AI771" i="1"/>
  <c r="AG771" i="1"/>
  <c r="AE771" i="1"/>
  <c r="I771" i="1"/>
  <c r="E771" i="1"/>
  <c r="AG770" i="1"/>
  <c r="I770" i="1"/>
  <c r="E770" i="1"/>
  <c r="AE770" i="1" s="1"/>
  <c r="AI769" i="1"/>
  <c r="AG769" i="1"/>
  <c r="AE769" i="1"/>
  <c r="I769" i="1"/>
  <c r="E769" i="1"/>
  <c r="AG768" i="1"/>
  <c r="I768" i="1"/>
  <c r="E768" i="1"/>
  <c r="AE768" i="1" s="1"/>
  <c r="AI767" i="1"/>
  <c r="AG767" i="1"/>
  <c r="I767" i="1"/>
  <c r="E767" i="1"/>
  <c r="AE767" i="1" s="1"/>
  <c r="AG766" i="1"/>
  <c r="I766" i="1"/>
  <c r="E766" i="1"/>
  <c r="AE766" i="1" s="1"/>
  <c r="AG765" i="1"/>
  <c r="I765" i="1"/>
  <c r="E765" i="1"/>
  <c r="AE765" i="1" s="1"/>
  <c r="AG764" i="1"/>
  <c r="AE764" i="1"/>
  <c r="AI764" i="1" s="1"/>
  <c r="I764" i="1"/>
  <c r="E764" i="1"/>
  <c r="AI763" i="1"/>
  <c r="AG763" i="1"/>
  <c r="I763" i="1"/>
  <c r="E763" i="1"/>
  <c r="AE763" i="1" s="1"/>
  <c r="AG762" i="1"/>
  <c r="AE762" i="1"/>
  <c r="AI762" i="1" s="1"/>
  <c r="K762" i="1"/>
  <c r="I762" i="1"/>
  <c r="E762" i="1"/>
  <c r="AG761" i="1"/>
  <c r="I761" i="1"/>
  <c r="E761" i="1"/>
  <c r="AE761" i="1" s="1"/>
  <c r="AG760" i="1"/>
  <c r="AE760" i="1"/>
  <c r="I760" i="1"/>
  <c r="E760" i="1"/>
  <c r="AI759" i="1"/>
  <c r="AG759" i="1"/>
  <c r="I759" i="1"/>
  <c r="E759" i="1"/>
  <c r="AE759" i="1" s="1"/>
  <c r="AG758" i="1"/>
  <c r="AE758" i="1"/>
  <c r="I758" i="1"/>
  <c r="E758" i="1"/>
  <c r="AG757" i="1"/>
  <c r="AE757" i="1"/>
  <c r="AI757" i="1" s="1"/>
  <c r="I757" i="1"/>
  <c r="E757" i="1"/>
  <c r="AG756" i="1"/>
  <c r="I756" i="1"/>
  <c r="E756" i="1"/>
  <c r="AE756" i="1" s="1"/>
  <c r="AI755" i="1"/>
  <c r="AG755" i="1"/>
  <c r="AE755" i="1"/>
  <c r="I755" i="1"/>
  <c r="E755" i="1"/>
  <c r="AG754" i="1"/>
  <c r="I754" i="1"/>
  <c r="E754" i="1"/>
  <c r="AE754" i="1" s="1"/>
  <c r="AI753" i="1"/>
  <c r="AG753" i="1"/>
  <c r="AE753" i="1"/>
  <c r="I753" i="1"/>
  <c r="E753" i="1"/>
  <c r="AG752" i="1"/>
  <c r="AE752" i="1"/>
  <c r="I752" i="1"/>
  <c r="E752" i="1"/>
  <c r="AG751" i="1"/>
  <c r="AE751" i="1"/>
  <c r="I751" i="1"/>
  <c r="E751" i="1"/>
  <c r="AG750" i="1"/>
  <c r="I750" i="1"/>
  <c r="E750" i="1"/>
  <c r="AE750" i="1" s="1"/>
  <c r="AG749" i="1"/>
  <c r="I749" i="1"/>
  <c r="E749" i="1"/>
  <c r="AE749" i="1" s="1"/>
  <c r="AG748" i="1"/>
  <c r="I748" i="1"/>
  <c r="E748" i="1"/>
  <c r="AE748" i="1" s="1"/>
  <c r="AG747" i="1"/>
  <c r="AE747" i="1"/>
  <c r="AI747" i="1" s="1"/>
  <c r="I747" i="1"/>
  <c r="E747" i="1"/>
  <c r="AG746" i="1"/>
  <c r="AE746" i="1"/>
  <c r="AI746" i="1" s="1"/>
  <c r="I746" i="1"/>
  <c r="E746" i="1"/>
  <c r="AI745" i="1"/>
  <c r="AG745" i="1"/>
  <c r="I745" i="1"/>
  <c r="E745" i="1"/>
  <c r="AE745" i="1" s="1"/>
  <c r="AI744" i="1"/>
  <c r="AG744" i="1"/>
  <c r="AE744" i="1"/>
  <c r="I744" i="1"/>
  <c r="E744" i="1"/>
  <c r="AG743" i="1"/>
  <c r="AE743" i="1"/>
  <c r="AI743" i="1" s="1"/>
  <c r="I743" i="1"/>
  <c r="E743" i="1"/>
  <c r="AI742" i="1"/>
  <c r="AG742" i="1"/>
  <c r="I742" i="1"/>
  <c r="E742" i="1"/>
  <c r="AE742" i="1" s="1"/>
  <c r="AI741" i="1"/>
  <c r="AG741" i="1"/>
  <c r="AE741" i="1"/>
  <c r="I741" i="1"/>
  <c r="E741" i="1"/>
  <c r="AI740" i="1"/>
  <c r="AG740" i="1"/>
  <c r="AE740" i="1"/>
  <c r="I740" i="1"/>
  <c r="E740" i="1"/>
  <c r="AG739" i="1"/>
  <c r="I739" i="1"/>
  <c r="E739" i="1"/>
  <c r="AE739" i="1" s="1"/>
  <c r="AI738" i="1"/>
  <c r="AG738" i="1"/>
  <c r="AE738" i="1"/>
  <c r="I738" i="1"/>
  <c r="E738" i="1"/>
  <c r="AI737" i="1"/>
  <c r="AG737" i="1"/>
  <c r="AE737" i="1"/>
  <c r="I737" i="1"/>
  <c r="E737" i="1"/>
  <c r="AG736" i="1"/>
  <c r="I736" i="1"/>
  <c r="E736" i="1"/>
  <c r="AE736" i="1" s="1"/>
  <c r="AI735" i="1"/>
  <c r="AG735" i="1"/>
  <c r="AE735" i="1"/>
  <c r="I735" i="1"/>
  <c r="E735" i="1"/>
  <c r="AG734" i="1"/>
  <c r="AE734" i="1"/>
  <c r="AI734" i="1" s="1"/>
  <c r="I734" i="1"/>
  <c r="E734" i="1"/>
  <c r="AI733" i="1"/>
  <c r="AG733" i="1"/>
  <c r="I733" i="1"/>
  <c r="E733" i="1"/>
  <c r="AE733" i="1" s="1"/>
  <c r="AI732" i="1"/>
  <c r="AG732" i="1"/>
  <c r="AE732" i="1"/>
  <c r="I732" i="1"/>
  <c r="E732" i="1"/>
  <c r="AG731" i="1"/>
  <c r="I731" i="1"/>
  <c r="E731" i="1"/>
  <c r="AE731" i="1" s="1"/>
  <c r="AI730" i="1"/>
  <c r="AG730" i="1"/>
  <c r="I730" i="1"/>
  <c r="E730" i="1"/>
  <c r="AE730" i="1" s="1"/>
  <c r="AG729" i="1"/>
  <c r="AE729" i="1"/>
  <c r="AI729" i="1" s="1"/>
  <c r="I729" i="1"/>
  <c r="E729" i="1"/>
  <c r="AG728" i="1"/>
  <c r="AE728" i="1"/>
  <c r="AI728" i="1" s="1"/>
  <c r="I728" i="1"/>
  <c r="E728" i="1"/>
  <c r="AI727" i="1"/>
  <c r="AG727" i="1"/>
  <c r="I727" i="1"/>
  <c r="K725" i="1" s="1"/>
  <c r="E727" i="1"/>
  <c r="AE727" i="1" s="1"/>
  <c r="AI726" i="1"/>
  <c r="AG726" i="1"/>
  <c r="AE726" i="1"/>
  <c r="I726" i="1"/>
  <c r="E726" i="1"/>
  <c r="AG725" i="1"/>
  <c r="AE725" i="1"/>
  <c r="AI725" i="1" s="1"/>
  <c r="I725" i="1"/>
  <c r="E725" i="1"/>
  <c r="AG724" i="1"/>
  <c r="I724" i="1"/>
  <c r="E724" i="1"/>
  <c r="AE724" i="1" s="1"/>
  <c r="AG723" i="1"/>
  <c r="AE723" i="1"/>
  <c r="I723" i="1"/>
  <c r="E723" i="1"/>
  <c r="AI722" i="1"/>
  <c r="AG722" i="1"/>
  <c r="I722" i="1"/>
  <c r="E722" i="1"/>
  <c r="AE722" i="1" s="1"/>
  <c r="AG721" i="1"/>
  <c r="I721" i="1"/>
  <c r="E721" i="1"/>
  <c r="AE721" i="1" s="1"/>
  <c r="AI720" i="1"/>
  <c r="AG720" i="1"/>
  <c r="AE720" i="1"/>
  <c r="I720" i="1"/>
  <c r="E720" i="1"/>
  <c r="AG719" i="1"/>
  <c r="AE719" i="1"/>
  <c r="AI719" i="1" s="1"/>
  <c r="I719" i="1"/>
  <c r="E719" i="1"/>
  <c r="AI718" i="1"/>
  <c r="AG718" i="1"/>
  <c r="I718" i="1"/>
  <c r="E718" i="1"/>
  <c r="AE718" i="1" s="1"/>
  <c r="AG717" i="1"/>
  <c r="AE717" i="1"/>
  <c r="I717" i="1"/>
  <c r="E717" i="1"/>
  <c r="AG716" i="1"/>
  <c r="AE716" i="1"/>
  <c r="I716" i="1"/>
  <c r="E716" i="1"/>
  <c r="AG715" i="1"/>
  <c r="I715" i="1"/>
  <c r="E715" i="1"/>
  <c r="AE715" i="1" s="1"/>
  <c r="AG714" i="1"/>
  <c r="AE714" i="1"/>
  <c r="I714" i="1"/>
  <c r="E714" i="1"/>
  <c r="AG713" i="1"/>
  <c r="I713" i="1"/>
  <c r="E713" i="1"/>
  <c r="AE713" i="1" s="1"/>
  <c r="AI712" i="1"/>
  <c r="AG712" i="1"/>
  <c r="AE712" i="1"/>
  <c r="I712" i="1"/>
  <c r="E712" i="1"/>
  <c r="AG711" i="1"/>
  <c r="I711" i="1"/>
  <c r="E711" i="1"/>
  <c r="AE711" i="1" s="1"/>
  <c r="AI710" i="1"/>
  <c r="AG710" i="1"/>
  <c r="I710" i="1"/>
  <c r="E710" i="1"/>
  <c r="AE710" i="1" s="1"/>
  <c r="AI709" i="1"/>
  <c r="AG709" i="1"/>
  <c r="AE709" i="1"/>
  <c r="I709" i="1"/>
  <c r="E709" i="1"/>
  <c r="AG708" i="1"/>
  <c r="AE708" i="1"/>
  <c r="I708" i="1"/>
  <c r="E708" i="1"/>
  <c r="AG707" i="1"/>
  <c r="I707" i="1"/>
  <c r="E707" i="1"/>
  <c r="AE707" i="1" s="1"/>
  <c r="AG706" i="1"/>
  <c r="I706" i="1"/>
  <c r="E706" i="1"/>
  <c r="AE706" i="1" s="1"/>
  <c r="AG705" i="1"/>
  <c r="AE705" i="1"/>
  <c r="AI705" i="1" s="1"/>
  <c r="I705" i="1"/>
  <c r="E705" i="1"/>
  <c r="AG704" i="1"/>
  <c r="AE704" i="1"/>
  <c r="AI704" i="1" s="1"/>
  <c r="I704" i="1"/>
  <c r="E704" i="1"/>
  <c r="AG703" i="1"/>
  <c r="AE703" i="1"/>
  <c r="I703" i="1"/>
  <c r="E703" i="1"/>
  <c r="AG702" i="1"/>
  <c r="AE702" i="1"/>
  <c r="I702" i="1"/>
  <c r="E702" i="1"/>
  <c r="AG701" i="1"/>
  <c r="AE701" i="1"/>
  <c r="I701" i="1"/>
  <c r="E701" i="1"/>
  <c r="AG700" i="1"/>
  <c r="AE700" i="1"/>
  <c r="I700" i="1"/>
  <c r="E700" i="1"/>
  <c r="AG699" i="1"/>
  <c r="I699" i="1"/>
  <c r="E699" i="1"/>
  <c r="AE699" i="1" s="1"/>
  <c r="AI698" i="1"/>
  <c r="AG698" i="1"/>
  <c r="AE698" i="1"/>
  <c r="I698" i="1"/>
  <c r="E698" i="1"/>
  <c r="AG697" i="1"/>
  <c r="I697" i="1"/>
  <c r="E697" i="1"/>
  <c r="AE697" i="1" s="1"/>
  <c r="AI696" i="1"/>
  <c r="AG696" i="1"/>
  <c r="I696" i="1"/>
  <c r="E696" i="1"/>
  <c r="AE696" i="1" s="1"/>
  <c r="AG695" i="1"/>
  <c r="AE695" i="1"/>
  <c r="AI695" i="1" s="1"/>
  <c r="I695" i="1"/>
  <c r="E695" i="1"/>
  <c r="AG694" i="1"/>
  <c r="I694" i="1"/>
  <c r="E694" i="1"/>
  <c r="AE694" i="1" s="1"/>
  <c r="AG693" i="1"/>
  <c r="AE693" i="1"/>
  <c r="AI693" i="1" s="1"/>
  <c r="I693" i="1"/>
  <c r="E693" i="1"/>
  <c r="AI692" i="1"/>
  <c r="AG692" i="1"/>
  <c r="I692" i="1"/>
  <c r="E692" i="1"/>
  <c r="AE692" i="1" s="1"/>
  <c r="AG691" i="1"/>
  <c r="AE691" i="1"/>
  <c r="I691" i="1"/>
  <c r="E691" i="1"/>
  <c r="AI690" i="1"/>
  <c r="AG690" i="1"/>
  <c r="I690" i="1"/>
  <c r="E690" i="1"/>
  <c r="AE690" i="1" s="1"/>
  <c r="AG689" i="1"/>
  <c r="I689" i="1"/>
  <c r="E689" i="1"/>
  <c r="AE689" i="1" s="1"/>
  <c r="AI688" i="1"/>
  <c r="AG688" i="1"/>
  <c r="I688" i="1"/>
  <c r="E688" i="1"/>
  <c r="AE688" i="1" s="1"/>
  <c r="AG687" i="1"/>
  <c r="AE687" i="1"/>
  <c r="I687" i="1"/>
  <c r="E687" i="1"/>
  <c r="AI686" i="1"/>
  <c r="AG686" i="1"/>
  <c r="I686" i="1"/>
  <c r="E686" i="1"/>
  <c r="AE686" i="1" s="1"/>
  <c r="AG685" i="1"/>
  <c r="I685" i="1"/>
  <c r="E685" i="1"/>
  <c r="AE685" i="1" s="1"/>
  <c r="AI684" i="1"/>
  <c r="AG684" i="1"/>
  <c r="AE684" i="1"/>
  <c r="I684" i="1"/>
  <c r="E684" i="1"/>
  <c r="AG683" i="1"/>
  <c r="AE683" i="1"/>
  <c r="AI683" i="1" s="1"/>
  <c r="I683" i="1"/>
  <c r="E683" i="1"/>
  <c r="AG682" i="1"/>
  <c r="I682" i="1"/>
  <c r="E682" i="1"/>
  <c r="AE682" i="1" s="1"/>
  <c r="AI681" i="1"/>
  <c r="AG681" i="1"/>
  <c r="AE681" i="1"/>
  <c r="I681" i="1"/>
  <c r="E681" i="1"/>
  <c r="AG680" i="1"/>
  <c r="I680" i="1"/>
  <c r="E680" i="1"/>
  <c r="AE680" i="1" s="1"/>
  <c r="AI679" i="1"/>
  <c r="AG679" i="1"/>
  <c r="AE679" i="1"/>
  <c r="I679" i="1"/>
  <c r="E679" i="1"/>
  <c r="AG678" i="1"/>
  <c r="I678" i="1"/>
  <c r="E678" i="1"/>
  <c r="AE678" i="1" s="1"/>
  <c r="AG677" i="1"/>
  <c r="AE677" i="1"/>
  <c r="I677" i="1"/>
  <c r="E677" i="1"/>
  <c r="AG676" i="1"/>
  <c r="AE676" i="1"/>
  <c r="I676" i="1"/>
  <c r="E676" i="1"/>
  <c r="AG675" i="1"/>
  <c r="AE675" i="1"/>
  <c r="I675" i="1"/>
  <c r="E675" i="1"/>
  <c r="AG674" i="1"/>
  <c r="I674" i="1"/>
  <c r="E674" i="1"/>
  <c r="AE674" i="1" s="1"/>
  <c r="AG673" i="1"/>
  <c r="AE673" i="1"/>
  <c r="I673" i="1"/>
  <c r="E673" i="1"/>
  <c r="AG672" i="1"/>
  <c r="I672" i="1"/>
  <c r="E672" i="1"/>
  <c r="AE672" i="1" s="1"/>
  <c r="AI671" i="1"/>
  <c r="AG671" i="1"/>
  <c r="I671" i="1"/>
  <c r="E671" i="1"/>
  <c r="AE671" i="1" s="1"/>
  <c r="AG670" i="1"/>
  <c r="I670" i="1"/>
  <c r="K667" i="1" s="1"/>
  <c r="E670" i="1"/>
  <c r="AE670" i="1" s="1"/>
  <c r="AG669" i="1"/>
  <c r="AE669" i="1"/>
  <c r="AI669" i="1" s="1"/>
  <c r="I669" i="1"/>
  <c r="E669" i="1"/>
  <c r="AG668" i="1"/>
  <c r="I668" i="1"/>
  <c r="E668" i="1"/>
  <c r="AE668" i="1" s="1"/>
  <c r="AG667" i="1"/>
  <c r="AE667" i="1"/>
  <c r="I667" i="1"/>
  <c r="E667" i="1"/>
  <c r="AG666" i="1"/>
  <c r="I666" i="1"/>
  <c r="E666" i="1"/>
  <c r="AE666" i="1" s="1"/>
  <c r="AI665" i="1"/>
  <c r="AG665" i="1"/>
  <c r="AE665" i="1"/>
  <c r="I665" i="1"/>
  <c r="E665" i="1"/>
  <c r="AI664" i="1"/>
  <c r="AG664" i="1"/>
  <c r="I664" i="1"/>
  <c r="E664" i="1"/>
  <c r="AE664" i="1" s="1"/>
  <c r="AG663" i="1"/>
  <c r="I663" i="1"/>
  <c r="E663" i="1"/>
  <c r="AE663" i="1" s="1"/>
  <c r="AI662" i="1"/>
  <c r="AG662" i="1"/>
  <c r="AE662" i="1"/>
  <c r="I662" i="1"/>
  <c r="E662" i="1"/>
  <c r="AG661" i="1"/>
  <c r="I661" i="1"/>
  <c r="E661" i="1"/>
  <c r="AE661" i="1" s="1"/>
  <c r="AI660" i="1"/>
  <c r="AG660" i="1"/>
  <c r="I660" i="1"/>
  <c r="E660" i="1"/>
  <c r="AE660" i="1" s="1"/>
  <c r="AG659" i="1"/>
  <c r="AE659" i="1"/>
  <c r="I659" i="1"/>
  <c r="E659" i="1"/>
  <c r="AG658" i="1"/>
  <c r="AE658" i="1"/>
  <c r="I658" i="1"/>
  <c r="E658" i="1"/>
  <c r="AG657" i="1"/>
  <c r="AE657" i="1"/>
  <c r="AI657" i="1" s="1"/>
  <c r="I657" i="1"/>
  <c r="E657" i="1"/>
  <c r="AI656" i="1"/>
  <c r="AG656" i="1"/>
  <c r="I656" i="1"/>
  <c r="E656" i="1"/>
  <c r="AE656" i="1" s="1"/>
  <c r="AG655" i="1"/>
  <c r="I655" i="1"/>
  <c r="E655" i="1"/>
  <c r="AE655" i="1" s="1"/>
  <c r="AI654" i="1"/>
  <c r="AG654" i="1"/>
  <c r="I654" i="1"/>
  <c r="E654" i="1"/>
  <c r="AE654" i="1" s="1"/>
  <c r="AI653" i="1"/>
  <c r="AG653" i="1"/>
  <c r="AE653" i="1"/>
  <c r="I653" i="1"/>
  <c r="E653" i="1"/>
  <c r="AG652" i="1"/>
  <c r="I652" i="1"/>
  <c r="E652" i="1"/>
  <c r="AE652" i="1" s="1"/>
  <c r="AI651" i="1"/>
  <c r="AG651" i="1"/>
  <c r="AE651" i="1"/>
  <c r="I651" i="1"/>
  <c r="E651" i="1"/>
  <c r="AG650" i="1"/>
  <c r="AE650" i="1"/>
  <c r="AI650" i="1" s="1"/>
  <c r="I650" i="1"/>
  <c r="E650" i="1"/>
  <c r="AI649" i="1"/>
  <c r="AG649" i="1"/>
  <c r="I649" i="1"/>
  <c r="E649" i="1"/>
  <c r="AE649" i="1" s="1"/>
  <c r="AG648" i="1"/>
  <c r="AE648" i="1"/>
  <c r="AI648" i="1" s="1"/>
  <c r="I648" i="1"/>
  <c r="E648" i="1"/>
  <c r="AG647" i="1"/>
  <c r="I647" i="1"/>
  <c r="E647" i="1"/>
  <c r="AE647" i="1" s="1"/>
  <c r="AI646" i="1"/>
  <c r="AG646" i="1"/>
  <c r="I646" i="1"/>
  <c r="E646" i="1"/>
  <c r="AE646" i="1" s="1"/>
  <c r="AI645" i="1"/>
  <c r="AG645" i="1"/>
  <c r="I645" i="1"/>
  <c r="E645" i="1"/>
  <c r="AE645" i="1" s="1"/>
  <c r="AG644" i="1"/>
  <c r="AE644" i="1"/>
  <c r="AI644" i="1" s="1"/>
  <c r="I644" i="1"/>
  <c r="E644" i="1"/>
  <c r="AG643" i="1"/>
  <c r="I643" i="1"/>
  <c r="E643" i="1"/>
  <c r="AE643" i="1" s="1"/>
  <c r="AG642" i="1"/>
  <c r="AE642" i="1"/>
  <c r="I642" i="1"/>
  <c r="E642" i="1"/>
  <c r="AG641" i="1"/>
  <c r="AE641" i="1"/>
  <c r="I641" i="1"/>
  <c r="E641" i="1"/>
  <c r="AG640" i="1"/>
  <c r="AE640" i="1"/>
  <c r="I640" i="1"/>
  <c r="E640" i="1"/>
  <c r="AI639" i="1"/>
  <c r="AG639" i="1"/>
  <c r="I639" i="1"/>
  <c r="E639" i="1"/>
  <c r="AE639" i="1" s="1"/>
  <c r="AI638" i="1"/>
  <c r="AG638" i="1"/>
  <c r="I638" i="1"/>
  <c r="E638" i="1"/>
  <c r="AE638" i="1" s="1"/>
  <c r="AG637" i="1"/>
  <c r="AE637" i="1"/>
  <c r="I637" i="1"/>
  <c r="E637" i="1"/>
  <c r="AG636" i="1"/>
  <c r="I636" i="1"/>
  <c r="E636" i="1"/>
  <c r="AE636" i="1" s="1"/>
  <c r="AG635" i="1"/>
  <c r="I635" i="1"/>
  <c r="E635" i="1"/>
  <c r="AE635" i="1" s="1"/>
  <c r="AG634" i="1"/>
  <c r="I634" i="1"/>
  <c r="E634" i="1"/>
  <c r="AE634" i="1" s="1"/>
  <c r="AG633" i="1"/>
  <c r="AE633" i="1"/>
  <c r="K633" i="1"/>
  <c r="I633" i="1"/>
  <c r="E633" i="1"/>
  <c r="AG632" i="1"/>
  <c r="AE632" i="1"/>
  <c r="I632" i="1"/>
  <c r="E632" i="1"/>
  <c r="AG631" i="1"/>
  <c r="AE631" i="1"/>
  <c r="I631" i="1"/>
  <c r="E631" i="1"/>
  <c r="AG630" i="1"/>
  <c r="I630" i="1"/>
  <c r="E630" i="1"/>
  <c r="AE630" i="1" s="1"/>
  <c r="AG629" i="1"/>
  <c r="AE629" i="1"/>
  <c r="AI629" i="1" s="1"/>
  <c r="I629" i="1"/>
  <c r="E629" i="1"/>
  <c r="AG628" i="1"/>
  <c r="AE628" i="1"/>
  <c r="I628" i="1"/>
  <c r="E628" i="1"/>
  <c r="AI627" i="1"/>
  <c r="AG627" i="1"/>
  <c r="I627" i="1"/>
  <c r="E627" i="1"/>
  <c r="AE627" i="1" s="1"/>
  <c r="AG626" i="1"/>
  <c r="AE626" i="1"/>
  <c r="I626" i="1"/>
  <c r="E626" i="1"/>
  <c r="AG625" i="1"/>
  <c r="AE625" i="1"/>
  <c r="I625" i="1"/>
  <c r="E625" i="1"/>
  <c r="AI624" i="1"/>
  <c r="AG624" i="1"/>
  <c r="I624" i="1"/>
  <c r="E624" i="1"/>
  <c r="AE624" i="1" s="1"/>
  <c r="AI623" i="1"/>
  <c r="AG623" i="1"/>
  <c r="AE623" i="1"/>
  <c r="I623" i="1"/>
  <c r="E623" i="1"/>
  <c r="AG622" i="1"/>
  <c r="AE622" i="1"/>
  <c r="I622" i="1"/>
  <c r="E622" i="1"/>
  <c r="AG621" i="1"/>
  <c r="I621" i="1"/>
  <c r="E621" i="1"/>
  <c r="AE621" i="1" s="1"/>
  <c r="AG620" i="1"/>
  <c r="I620" i="1"/>
  <c r="E620" i="1"/>
  <c r="AE620" i="1" s="1"/>
  <c r="AG619" i="1"/>
  <c r="I619" i="1"/>
  <c r="E619" i="1"/>
  <c r="AE619" i="1" s="1"/>
  <c r="AG618" i="1"/>
  <c r="I618" i="1"/>
  <c r="E618" i="1"/>
  <c r="AE618" i="1" s="1"/>
  <c r="AG617" i="1"/>
  <c r="I617" i="1"/>
  <c r="E617" i="1"/>
  <c r="AE617" i="1" s="1"/>
  <c r="AG616" i="1"/>
  <c r="AE616" i="1"/>
  <c r="I616" i="1"/>
  <c r="E616" i="1"/>
  <c r="AG615" i="1"/>
  <c r="AE615" i="1"/>
  <c r="I615" i="1"/>
  <c r="E615" i="1"/>
  <c r="AG614" i="1"/>
  <c r="I614" i="1"/>
  <c r="E614" i="1"/>
  <c r="AE614" i="1" s="1"/>
  <c r="AI613" i="1"/>
  <c r="AG613" i="1"/>
  <c r="I613" i="1"/>
  <c r="E613" i="1"/>
  <c r="AE613" i="1" s="1"/>
  <c r="AI612" i="1"/>
  <c r="AG612" i="1"/>
  <c r="AE612" i="1"/>
  <c r="I612" i="1"/>
  <c r="E612" i="1"/>
  <c r="AI611" i="1"/>
  <c r="AG611" i="1"/>
  <c r="I611" i="1"/>
  <c r="E611" i="1"/>
  <c r="AE611" i="1" s="1"/>
  <c r="AG610" i="1"/>
  <c r="AE610" i="1"/>
  <c r="I610" i="1"/>
  <c r="E610" i="1"/>
  <c r="AG609" i="1"/>
  <c r="I609" i="1"/>
  <c r="E609" i="1"/>
  <c r="AE609" i="1" s="1"/>
  <c r="AG608" i="1"/>
  <c r="AE608" i="1"/>
  <c r="AI608" i="1" s="1"/>
  <c r="I608" i="1"/>
  <c r="E608" i="1"/>
  <c r="AI607" i="1"/>
  <c r="AG607" i="1"/>
  <c r="I607" i="1"/>
  <c r="E607" i="1"/>
  <c r="AE607" i="1" s="1"/>
  <c r="AI606" i="1"/>
  <c r="AG606" i="1"/>
  <c r="AE606" i="1"/>
  <c r="I606" i="1"/>
  <c r="E606" i="1"/>
  <c r="AG605" i="1"/>
  <c r="I605" i="1"/>
  <c r="E605" i="1"/>
  <c r="AE605" i="1" s="1"/>
  <c r="AG604" i="1"/>
  <c r="AE604" i="1"/>
  <c r="I604" i="1"/>
  <c r="E604" i="1"/>
  <c r="AG603" i="1"/>
  <c r="I603" i="1"/>
  <c r="E603" i="1"/>
  <c r="AE603" i="1" s="1"/>
  <c r="AI603" i="1" s="1"/>
  <c r="AI602" i="1"/>
  <c r="AG602" i="1"/>
  <c r="AE602" i="1"/>
  <c r="I602" i="1"/>
  <c r="E602" i="1"/>
  <c r="AI601" i="1"/>
  <c r="AG601" i="1"/>
  <c r="AE601" i="1"/>
  <c r="I601" i="1"/>
  <c r="E601" i="1"/>
  <c r="AI600" i="1"/>
  <c r="AG600" i="1"/>
  <c r="AE600" i="1"/>
  <c r="K600" i="1"/>
  <c r="I600" i="1"/>
  <c r="E600" i="1"/>
  <c r="AI599" i="1"/>
  <c r="AG599" i="1"/>
  <c r="I599" i="1"/>
  <c r="E599" i="1"/>
  <c r="AE599" i="1" s="1"/>
  <c r="AG598" i="1"/>
  <c r="I598" i="1"/>
  <c r="E598" i="1"/>
  <c r="AE598" i="1" s="1"/>
  <c r="AG597" i="1"/>
  <c r="AE597" i="1"/>
  <c r="AI597" i="1" s="1"/>
  <c r="I597" i="1"/>
  <c r="E597" i="1"/>
  <c r="AI596" i="1"/>
  <c r="AG596" i="1"/>
  <c r="I596" i="1"/>
  <c r="E596" i="1"/>
  <c r="AE596" i="1" s="1"/>
  <c r="AI595" i="1"/>
  <c r="AG595" i="1"/>
  <c r="AE595" i="1"/>
  <c r="I595" i="1"/>
  <c r="E595" i="1"/>
  <c r="AG594" i="1"/>
  <c r="AE594" i="1"/>
  <c r="AI594" i="1" s="1"/>
  <c r="I594" i="1"/>
  <c r="E594" i="1"/>
  <c r="AG593" i="1"/>
  <c r="I593" i="1"/>
  <c r="E593" i="1"/>
  <c r="AE593" i="1" s="1"/>
  <c r="AG592" i="1"/>
  <c r="AE592" i="1"/>
  <c r="AI592" i="1" s="1"/>
  <c r="K592" i="1"/>
  <c r="I592" i="1"/>
  <c r="E592" i="1"/>
  <c r="AG591" i="1"/>
  <c r="I591" i="1"/>
  <c r="E591" i="1"/>
  <c r="AE591" i="1" s="1"/>
  <c r="AG590" i="1"/>
  <c r="I590" i="1"/>
  <c r="E590" i="1"/>
  <c r="AE590" i="1" s="1"/>
  <c r="AI589" i="1"/>
  <c r="AG589" i="1"/>
  <c r="AE589" i="1"/>
  <c r="I589" i="1"/>
  <c r="E589" i="1"/>
  <c r="AG588" i="1"/>
  <c r="AE588" i="1"/>
  <c r="I588" i="1"/>
  <c r="E588" i="1"/>
  <c r="AG587" i="1"/>
  <c r="AE587" i="1"/>
  <c r="AI587" i="1" s="1"/>
  <c r="I587" i="1"/>
  <c r="E587" i="1"/>
  <c r="AG586" i="1"/>
  <c r="AE586" i="1"/>
  <c r="AI586" i="1" s="1"/>
  <c r="I586" i="1"/>
  <c r="E586" i="1"/>
  <c r="AG585" i="1"/>
  <c r="I585" i="1"/>
  <c r="E585" i="1"/>
  <c r="AE585" i="1" s="1"/>
  <c r="AI584" i="1"/>
  <c r="AG584" i="1"/>
  <c r="AE584" i="1"/>
  <c r="I584" i="1"/>
  <c r="E584" i="1"/>
  <c r="AG583" i="1"/>
  <c r="I583" i="1"/>
  <c r="K583" i="1" s="1"/>
  <c r="E583" i="1"/>
  <c r="AE583" i="1" s="1"/>
  <c r="AG582" i="1"/>
  <c r="AE582" i="1"/>
  <c r="AI582" i="1" s="1"/>
  <c r="I582" i="1"/>
  <c r="E582" i="1"/>
  <c r="AG581" i="1"/>
  <c r="I581" i="1"/>
  <c r="E581" i="1"/>
  <c r="AE581" i="1" s="1"/>
  <c r="AI580" i="1"/>
  <c r="AG580" i="1"/>
  <c r="I580" i="1"/>
  <c r="E580" i="1"/>
  <c r="AE580" i="1" s="1"/>
  <c r="AG579" i="1"/>
  <c r="AE579" i="1"/>
  <c r="AI579" i="1" s="1"/>
  <c r="I579" i="1"/>
  <c r="E579" i="1"/>
  <c r="AG578" i="1"/>
  <c r="I578" i="1"/>
  <c r="E578" i="1"/>
  <c r="AE578" i="1" s="1"/>
  <c r="AI577" i="1"/>
  <c r="AG577" i="1"/>
  <c r="I577" i="1"/>
  <c r="E577" i="1"/>
  <c r="AE577" i="1" s="1"/>
  <c r="AG576" i="1"/>
  <c r="I576" i="1"/>
  <c r="E576" i="1"/>
  <c r="AE576" i="1" s="1"/>
  <c r="AG575" i="1"/>
  <c r="I575" i="1"/>
  <c r="E575" i="1"/>
  <c r="AE575" i="1" s="1"/>
  <c r="AI574" i="1"/>
  <c r="AG574" i="1"/>
  <c r="AE574" i="1"/>
  <c r="I574" i="1"/>
  <c r="E574" i="1"/>
  <c r="AG573" i="1"/>
  <c r="AE573" i="1"/>
  <c r="I573" i="1"/>
  <c r="E573" i="1"/>
  <c r="AI572" i="1"/>
  <c r="AG572" i="1"/>
  <c r="I572" i="1"/>
  <c r="E572" i="1"/>
  <c r="AE572" i="1" s="1"/>
  <c r="AG571" i="1"/>
  <c r="AE571" i="1"/>
  <c r="I571" i="1"/>
  <c r="E571" i="1"/>
  <c r="AG570" i="1"/>
  <c r="I570" i="1"/>
  <c r="E570" i="1"/>
  <c r="AE570" i="1" s="1"/>
  <c r="AG569" i="1"/>
  <c r="AE569" i="1"/>
  <c r="AI569" i="1" s="1"/>
  <c r="I569" i="1"/>
  <c r="E569" i="1"/>
  <c r="AG568" i="1"/>
  <c r="I568" i="1"/>
  <c r="E568" i="1"/>
  <c r="AE568" i="1" s="1"/>
  <c r="AG567" i="1"/>
  <c r="I567" i="1"/>
  <c r="E567" i="1"/>
  <c r="AE567" i="1" s="1"/>
  <c r="AI566" i="1"/>
  <c r="AG566" i="1"/>
  <c r="AE566" i="1"/>
  <c r="I566" i="1"/>
  <c r="E566" i="1"/>
  <c r="AG565" i="1"/>
  <c r="AE565" i="1"/>
  <c r="AI565" i="1" s="1"/>
  <c r="I565" i="1"/>
  <c r="E565" i="1"/>
  <c r="AG564" i="1"/>
  <c r="AE564" i="1"/>
  <c r="I564" i="1"/>
  <c r="E564" i="1"/>
  <c r="AG563" i="1"/>
  <c r="AE563" i="1"/>
  <c r="AI563" i="1" s="1"/>
  <c r="I563" i="1"/>
  <c r="E563" i="1"/>
  <c r="AG562" i="1"/>
  <c r="I562" i="1"/>
  <c r="E562" i="1"/>
  <c r="AE562" i="1" s="1"/>
  <c r="AG561" i="1"/>
  <c r="AE561" i="1"/>
  <c r="I561" i="1"/>
  <c r="E561" i="1"/>
  <c r="AG560" i="1"/>
  <c r="AE560" i="1"/>
  <c r="AI560" i="1" s="1"/>
  <c r="I560" i="1"/>
  <c r="E560" i="1"/>
  <c r="AI559" i="1"/>
  <c r="AG559" i="1"/>
  <c r="I559" i="1"/>
  <c r="E559" i="1"/>
  <c r="AE559" i="1" s="1"/>
  <c r="AG558" i="1"/>
  <c r="AE558" i="1"/>
  <c r="I558" i="1"/>
  <c r="E558" i="1"/>
  <c r="AG557" i="1"/>
  <c r="AE557" i="1"/>
  <c r="I557" i="1"/>
  <c r="E557" i="1"/>
  <c r="AG556" i="1"/>
  <c r="AE556" i="1"/>
  <c r="AI556" i="1" s="1"/>
  <c r="I556" i="1"/>
  <c r="E556" i="1"/>
  <c r="AG555" i="1"/>
  <c r="AE555" i="1"/>
  <c r="AI555" i="1" s="1"/>
  <c r="I555" i="1"/>
  <c r="E555" i="1"/>
  <c r="AI554" i="1"/>
  <c r="AG554" i="1"/>
  <c r="I554" i="1"/>
  <c r="E554" i="1"/>
  <c r="AE554" i="1" s="1"/>
  <c r="AI553" i="1"/>
  <c r="AG553" i="1"/>
  <c r="AE553" i="1"/>
  <c r="I553" i="1"/>
  <c r="E553" i="1"/>
  <c r="AG552" i="1"/>
  <c r="AE552" i="1"/>
  <c r="I552" i="1"/>
  <c r="E552" i="1"/>
  <c r="AI551" i="1"/>
  <c r="AG551" i="1"/>
  <c r="AE551" i="1"/>
  <c r="I551" i="1"/>
  <c r="E551" i="1"/>
  <c r="AG550" i="1"/>
  <c r="AE550" i="1"/>
  <c r="AI550" i="1" s="1"/>
  <c r="I550" i="1"/>
  <c r="E550" i="1"/>
  <c r="AG549" i="1"/>
  <c r="I549" i="1"/>
  <c r="E549" i="1"/>
  <c r="AE549" i="1" s="1"/>
  <c r="AG548" i="1"/>
  <c r="AE548" i="1"/>
  <c r="AI548" i="1" s="1"/>
  <c r="I548" i="1"/>
  <c r="E548" i="1"/>
  <c r="AG547" i="1"/>
  <c r="I547" i="1"/>
  <c r="E547" i="1"/>
  <c r="AE547" i="1" s="1"/>
  <c r="AI547" i="1" s="1"/>
  <c r="AG546" i="1"/>
  <c r="I546" i="1"/>
  <c r="E546" i="1"/>
  <c r="AE546" i="1" s="1"/>
  <c r="AG545" i="1"/>
  <c r="I545" i="1"/>
  <c r="E545" i="1"/>
  <c r="AE545" i="1" s="1"/>
  <c r="AG544" i="1"/>
  <c r="I544" i="1"/>
  <c r="E544" i="1"/>
  <c r="AE544" i="1" s="1"/>
  <c r="AG543" i="1"/>
  <c r="AE543" i="1"/>
  <c r="AI543" i="1" s="1"/>
  <c r="I543" i="1"/>
  <c r="E543" i="1"/>
  <c r="AG542" i="1"/>
  <c r="I542" i="1"/>
  <c r="E542" i="1"/>
  <c r="AE542" i="1" s="1"/>
  <c r="AG541" i="1"/>
  <c r="I541" i="1"/>
  <c r="E541" i="1"/>
  <c r="AE541" i="1" s="1"/>
  <c r="AG540" i="1"/>
  <c r="AE540" i="1"/>
  <c r="I540" i="1"/>
  <c r="E540" i="1"/>
  <c r="AG539" i="1"/>
  <c r="I539" i="1"/>
  <c r="E539" i="1"/>
  <c r="AE539" i="1" s="1"/>
  <c r="AG538" i="1"/>
  <c r="AE538" i="1"/>
  <c r="AI538" i="1" s="1"/>
  <c r="I538" i="1"/>
  <c r="E538" i="1"/>
  <c r="AG537" i="1"/>
  <c r="I537" i="1"/>
  <c r="E537" i="1"/>
  <c r="AE537" i="1" s="1"/>
  <c r="AI536" i="1"/>
  <c r="AG536" i="1"/>
  <c r="I536" i="1"/>
  <c r="E536" i="1"/>
  <c r="AE536" i="1" s="1"/>
  <c r="AI535" i="1"/>
  <c r="AG535" i="1"/>
  <c r="AE535" i="1"/>
  <c r="I535" i="1"/>
  <c r="E535" i="1"/>
  <c r="AG534" i="1"/>
  <c r="AE534" i="1"/>
  <c r="I534" i="1"/>
  <c r="E534" i="1"/>
  <c r="AG533" i="1"/>
  <c r="AE533" i="1"/>
  <c r="AI533" i="1" s="1"/>
  <c r="I533" i="1"/>
  <c r="E533" i="1"/>
  <c r="AI532" i="1"/>
  <c r="AG532" i="1"/>
  <c r="AE532" i="1"/>
  <c r="I532" i="1"/>
  <c r="E532" i="1"/>
  <c r="AG531" i="1"/>
  <c r="I531" i="1"/>
  <c r="E531" i="1"/>
  <c r="AE531" i="1" s="1"/>
  <c r="AG530" i="1"/>
  <c r="AE530" i="1"/>
  <c r="AI530" i="1" s="1"/>
  <c r="I530" i="1"/>
  <c r="E530" i="1"/>
  <c r="AG529" i="1"/>
  <c r="I529" i="1"/>
  <c r="E529" i="1"/>
  <c r="AE529" i="1" s="1"/>
  <c r="AI529" i="1" s="1"/>
  <c r="AG528" i="1"/>
  <c r="AE528" i="1"/>
  <c r="I528" i="1"/>
  <c r="E528" i="1"/>
  <c r="AG527" i="1"/>
  <c r="I527" i="1"/>
  <c r="E527" i="1"/>
  <c r="AE527" i="1" s="1"/>
  <c r="AI527" i="1" s="1"/>
  <c r="AI526" i="1"/>
  <c r="AG526" i="1"/>
  <c r="I526" i="1"/>
  <c r="E526" i="1"/>
  <c r="AE526" i="1" s="1"/>
  <c r="AG525" i="1"/>
  <c r="AE525" i="1"/>
  <c r="I525" i="1"/>
  <c r="E525" i="1"/>
  <c r="AG524" i="1"/>
  <c r="I524" i="1"/>
  <c r="E524" i="1"/>
  <c r="AE524" i="1" s="1"/>
  <c r="AI524" i="1" s="1"/>
  <c r="AI523" i="1"/>
  <c r="AG523" i="1"/>
  <c r="I523" i="1"/>
  <c r="E523" i="1"/>
  <c r="AE523" i="1" s="1"/>
  <c r="AG522" i="1"/>
  <c r="I522" i="1"/>
  <c r="E522" i="1"/>
  <c r="AE522" i="1" s="1"/>
  <c r="AG521" i="1"/>
  <c r="I521" i="1"/>
  <c r="E521" i="1"/>
  <c r="AE521" i="1" s="1"/>
  <c r="AI520" i="1"/>
  <c r="AG520" i="1"/>
  <c r="AE520" i="1"/>
  <c r="I520" i="1"/>
  <c r="E520" i="1"/>
  <c r="AG519" i="1"/>
  <c r="AE519" i="1"/>
  <c r="I519" i="1"/>
  <c r="E519" i="1"/>
  <c r="AI518" i="1"/>
  <c r="AG518" i="1"/>
  <c r="I518" i="1"/>
  <c r="E518" i="1"/>
  <c r="AE518" i="1" s="1"/>
  <c r="AG517" i="1"/>
  <c r="AE517" i="1"/>
  <c r="AI517" i="1" s="1"/>
  <c r="I517" i="1"/>
  <c r="E517" i="1"/>
  <c r="AG516" i="1"/>
  <c r="I516" i="1"/>
  <c r="E516" i="1"/>
  <c r="AE516" i="1" s="1"/>
  <c r="AI515" i="1"/>
  <c r="AG515" i="1"/>
  <c r="AE515" i="1"/>
  <c r="I515" i="1"/>
  <c r="E515" i="1"/>
  <c r="AI514" i="1"/>
  <c r="AG514" i="1"/>
  <c r="I514" i="1"/>
  <c r="E514" i="1"/>
  <c r="AE514" i="1" s="1"/>
  <c r="AG513" i="1"/>
  <c r="I513" i="1"/>
  <c r="E513" i="1"/>
  <c r="AE513" i="1" s="1"/>
  <c r="AI512" i="1"/>
  <c r="AG512" i="1"/>
  <c r="AE512" i="1"/>
  <c r="I512" i="1"/>
  <c r="E512" i="1"/>
  <c r="AG511" i="1"/>
  <c r="AE511" i="1"/>
  <c r="K511" i="1"/>
  <c r="I511" i="1"/>
  <c r="E511" i="1"/>
  <c r="AG510" i="1"/>
  <c r="AE510" i="1"/>
  <c r="I510" i="1"/>
  <c r="E510" i="1"/>
  <c r="AG509" i="1"/>
  <c r="AE509" i="1"/>
  <c r="I509" i="1"/>
  <c r="E509" i="1"/>
  <c r="AG508" i="1"/>
  <c r="I508" i="1"/>
  <c r="E508" i="1"/>
  <c r="AE508" i="1" s="1"/>
  <c r="AG507" i="1"/>
  <c r="AE507" i="1"/>
  <c r="AI507" i="1" s="1"/>
  <c r="I507" i="1"/>
  <c r="E507" i="1"/>
  <c r="AG506" i="1"/>
  <c r="AE506" i="1"/>
  <c r="I506" i="1"/>
  <c r="K506" i="1" s="1"/>
  <c r="E506" i="1"/>
  <c r="AI505" i="1"/>
  <c r="AG505" i="1"/>
  <c r="I505" i="1"/>
  <c r="E505" i="1"/>
  <c r="AE505" i="1" s="1"/>
  <c r="AG504" i="1"/>
  <c r="I504" i="1"/>
  <c r="E504" i="1"/>
  <c r="AE504" i="1" s="1"/>
  <c r="AG503" i="1"/>
  <c r="AE503" i="1"/>
  <c r="I503" i="1"/>
  <c r="E503" i="1"/>
  <c r="AG502" i="1"/>
  <c r="AE502" i="1"/>
  <c r="I502" i="1"/>
  <c r="E502" i="1"/>
  <c r="AG501" i="1"/>
  <c r="AE501" i="1"/>
  <c r="AI501" i="1" s="1"/>
  <c r="I501" i="1"/>
  <c r="E501" i="1"/>
  <c r="AG500" i="1"/>
  <c r="I500" i="1"/>
  <c r="E500" i="1"/>
  <c r="AE500" i="1" s="1"/>
  <c r="AI499" i="1"/>
  <c r="AG499" i="1"/>
  <c r="AE499" i="1"/>
  <c r="I499" i="1"/>
  <c r="E499" i="1"/>
  <c r="AG498" i="1"/>
  <c r="I498" i="1"/>
  <c r="E498" i="1"/>
  <c r="AE498" i="1" s="1"/>
  <c r="AI497" i="1"/>
  <c r="AG497" i="1"/>
  <c r="AE497" i="1"/>
  <c r="I497" i="1"/>
  <c r="E497" i="1"/>
  <c r="AG496" i="1"/>
  <c r="I496" i="1"/>
  <c r="E496" i="1"/>
  <c r="AE496" i="1" s="1"/>
  <c r="AG495" i="1"/>
  <c r="I495" i="1"/>
  <c r="E495" i="1"/>
  <c r="AE495" i="1" s="1"/>
  <c r="AI494" i="1"/>
  <c r="AG494" i="1"/>
  <c r="I494" i="1"/>
  <c r="E494" i="1"/>
  <c r="AE494" i="1" s="1"/>
  <c r="AI493" i="1"/>
  <c r="AG493" i="1"/>
  <c r="I493" i="1"/>
  <c r="E493" i="1"/>
  <c r="AE493" i="1" s="1"/>
  <c r="AG492" i="1"/>
  <c r="AE492" i="1"/>
  <c r="I492" i="1"/>
  <c r="E492" i="1"/>
  <c r="AG491" i="1"/>
  <c r="AE491" i="1"/>
  <c r="AI491" i="1" s="1"/>
  <c r="I491" i="1"/>
  <c r="E491" i="1"/>
  <c r="AG490" i="1"/>
  <c r="AE490" i="1"/>
  <c r="I490" i="1"/>
  <c r="E490" i="1"/>
  <c r="AG489" i="1"/>
  <c r="AE489" i="1"/>
  <c r="I489" i="1"/>
  <c r="E489" i="1"/>
  <c r="AI488" i="1"/>
  <c r="AG488" i="1"/>
  <c r="AE488" i="1"/>
  <c r="I488" i="1"/>
  <c r="E488" i="1"/>
  <c r="AG487" i="1"/>
  <c r="I487" i="1"/>
  <c r="E487" i="1"/>
  <c r="AE487" i="1" s="1"/>
  <c r="AI487" i="1" s="1"/>
  <c r="AG486" i="1"/>
  <c r="I486" i="1"/>
  <c r="E486" i="1"/>
  <c r="AE486" i="1" s="1"/>
  <c r="AG485" i="1"/>
  <c r="AE485" i="1"/>
  <c r="I485" i="1"/>
  <c r="E485" i="1"/>
  <c r="AG484" i="1"/>
  <c r="I484" i="1"/>
  <c r="E484" i="1"/>
  <c r="AE484" i="1" s="1"/>
  <c r="AG483" i="1"/>
  <c r="AE483" i="1"/>
  <c r="I483" i="1"/>
  <c r="E483" i="1"/>
  <c r="AG482" i="1"/>
  <c r="I482" i="1"/>
  <c r="E482" i="1"/>
  <c r="AE482" i="1" s="1"/>
  <c r="AI481" i="1"/>
  <c r="AG481" i="1"/>
  <c r="AE481" i="1"/>
  <c r="I481" i="1"/>
  <c r="E481" i="1"/>
  <c r="AG480" i="1"/>
  <c r="I480" i="1"/>
  <c r="E480" i="1"/>
  <c r="AE480" i="1" s="1"/>
  <c r="AG479" i="1"/>
  <c r="I479" i="1"/>
  <c r="E479" i="1"/>
  <c r="AE479" i="1" s="1"/>
  <c r="AI479" i="1" s="1"/>
  <c r="AG478" i="1"/>
  <c r="AE478" i="1"/>
  <c r="I478" i="1"/>
  <c r="E478" i="1"/>
  <c r="AG477" i="1"/>
  <c r="I477" i="1"/>
  <c r="E477" i="1"/>
  <c r="AE477" i="1" s="1"/>
  <c r="AG476" i="1"/>
  <c r="AE476" i="1"/>
  <c r="AI476" i="1" s="1"/>
  <c r="I476" i="1"/>
  <c r="E476" i="1"/>
  <c r="AG475" i="1"/>
  <c r="AE475" i="1"/>
  <c r="AI475" i="1" s="1"/>
  <c r="I475" i="1"/>
  <c r="E475" i="1"/>
  <c r="AG474" i="1"/>
  <c r="AE474" i="1"/>
  <c r="I474" i="1"/>
  <c r="E474" i="1"/>
  <c r="AG473" i="1"/>
  <c r="AE473" i="1"/>
  <c r="I473" i="1"/>
  <c r="E473" i="1"/>
  <c r="AG472" i="1"/>
  <c r="I472" i="1"/>
  <c r="E472" i="1"/>
  <c r="AE472" i="1" s="1"/>
  <c r="AG471" i="1"/>
  <c r="AE471" i="1"/>
  <c r="I471" i="1"/>
  <c r="E471" i="1"/>
  <c r="AG470" i="1"/>
  <c r="AE470" i="1"/>
  <c r="AI470" i="1" s="1"/>
  <c r="I470" i="1"/>
  <c r="E470" i="1"/>
  <c r="AG469" i="1"/>
  <c r="AE469" i="1"/>
  <c r="I469" i="1"/>
  <c r="E469" i="1"/>
  <c r="AG468" i="1"/>
  <c r="AE468" i="1"/>
  <c r="I468" i="1"/>
  <c r="E468" i="1"/>
  <c r="AG467" i="1"/>
  <c r="I467" i="1"/>
  <c r="E467" i="1"/>
  <c r="AE467" i="1" s="1"/>
  <c r="AG466" i="1"/>
  <c r="AE466" i="1"/>
  <c r="I466" i="1"/>
  <c r="E466" i="1"/>
  <c r="AG465" i="1"/>
  <c r="I465" i="1"/>
  <c r="E465" i="1"/>
  <c r="AE465" i="1" s="1"/>
  <c r="AG464" i="1"/>
  <c r="AE464" i="1"/>
  <c r="AI464" i="1" s="1"/>
  <c r="I464" i="1"/>
  <c r="E464" i="1"/>
  <c r="AG463" i="1"/>
  <c r="AE463" i="1"/>
  <c r="AI463" i="1" s="1"/>
  <c r="I463" i="1"/>
  <c r="E463" i="1"/>
  <c r="AG462" i="1"/>
  <c r="I462" i="1"/>
  <c r="E462" i="1"/>
  <c r="AE462" i="1" s="1"/>
  <c r="AI461" i="1"/>
  <c r="AG461" i="1"/>
  <c r="AE461" i="1"/>
  <c r="I461" i="1"/>
  <c r="E461" i="1"/>
  <c r="AG460" i="1"/>
  <c r="I460" i="1"/>
  <c r="E460" i="1"/>
  <c r="AE460" i="1" s="1"/>
  <c r="AG459" i="1"/>
  <c r="AE459" i="1"/>
  <c r="I459" i="1"/>
  <c r="E459" i="1"/>
  <c r="AG458" i="1"/>
  <c r="I458" i="1"/>
  <c r="E458" i="1"/>
  <c r="AE458" i="1" s="1"/>
  <c r="AI457" i="1"/>
  <c r="AG457" i="1"/>
  <c r="AE457" i="1"/>
  <c r="I457" i="1"/>
  <c r="E457" i="1"/>
  <c r="AG456" i="1"/>
  <c r="I456" i="1"/>
  <c r="E456" i="1"/>
  <c r="AE456" i="1" s="1"/>
  <c r="AI455" i="1"/>
  <c r="AG455" i="1"/>
  <c r="I455" i="1"/>
  <c r="E455" i="1"/>
  <c r="AE455" i="1" s="1"/>
  <c r="AG454" i="1"/>
  <c r="AE454" i="1"/>
  <c r="I454" i="1"/>
  <c r="E454" i="1"/>
  <c r="AG453" i="1"/>
  <c r="I453" i="1"/>
  <c r="E453" i="1"/>
  <c r="AE453" i="1" s="1"/>
  <c r="AG452" i="1"/>
  <c r="AE452" i="1"/>
  <c r="AI452" i="1" s="1"/>
  <c r="I452" i="1"/>
  <c r="E452" i="1"/>
  <c r="AG451" i="1"/>
  <c r="AE451" i="1"/>
  <c r="AI451" i="1" s="1"/>
  <c r="I451" i="1"/>
  <c r="E451" i="1"/>
  <c r="AG450" i="1"/>
  <c r="I450" i="1"/>
  <c r="E450" i="1"/>
  <c r="AE450" i="1" s="1"/>
  <c r="AG449" i="1"/>
  <c r="AE449" i="1"/>
  <c r="AI449" i="1" s="1"/>
  <c r="I449" i="1"/>
  <c r="E449" i="1"/>
  <c r="AG448" i="1"/>
  <c r="I448" i="1"/>
  <c r="E448" i="1"/>
  <c r="AE448" i="1" s="1"/>
  <c r="AG447" i="1"/>
  <c r="AE447" i="1"/>
  <c r="I447" i="1"/>
  <c r="E447" i="1"/>
  <c r="AG446" i="1"/>
  <c r="I446" i="1"/>
  <c r="E446" i="1"/>
  <c r="AE446" i="1" s="1"/>
  <c r="AI446" i="1" s="1"/>
  <c r="AG445" i="1"/>
  <c r="AE445" i="1"/>
  <c r="AI445" i="1" s="1"/>
  <c r="I445" i="1"/>
  <c r="E445" i="1"/>
  <c r="AG444" i="1"/>
  <c r="AE444" i="1"/>
  <c r="I444" i="1"/>
  <c r="E444" i="1"/>
  <c r="AG443" i="1"/>
  <c r="I443" i="1"/>
  <c r="K443" i="1" s="1"/>
  <c r="E443" i="1"/>
  <c r="AE443" i="1" s="1"/>
  <c r="AG442" i="1"/>
  <c r="AE442" i="1"/>
  <c r="I442" i="1"/>
  <c r="E442" i="1"/>
  <c r="AG441" i="1"/>
  <c r="I441" i="1"/>
  <c r="E441" i="1"/>
  <c r="AE441" i="1" s="1"/>
  <c r="AG440" i="1"/>
  <c r="AE440" i="1"/>
  <c r="AI440" i="1" s="1"/>
  <c r="I440" i="1"/>
  <c r="E440" i="1"/>
  <c r="AG439" i="1"/>
  <c r="AE439" i="1"/>
  <c r="AI439" i="1" s="1"/>
  <c r="I439" i="1"/>
  <c r="E439" i="1"/>
  <c r="AG438" i="1"/>
  <c r="I438" i="1"/>
  <c r="E438" i="1"/>
  <c r="AE438" i="1" s="1"/>
  <c r="AI437" i="1"/>
  <c r="AG437" i="1"/>
  <c r="AE437" i="1"/>
  <c r="I437" i="1"/>
  <c r="E437" i="1"/>
  <c r="AG436" i="1"/>
  <c r="I436" i="1"/>
  <c r="K436" i="1" s="1"/>
  <c r="E436" i="1"/>
  <c r="AE436" i="1" s="1"/>
  <c r="AG435" i="1"/>
  <c r="AE435" i="1"/>
  <c r="I435" i="1"/>
  <c r="E435" i="1"/>
  <c r="AG434" i="1"/>
  <c r="I434" i="1"/>
  <c r="E434" i="1"/>
  <c r="AE434" i="1" s="1"/>
  <c r="AI433" i="1"/>
  <c r="AG433" i="1"/>
  <c r="AE433" i="1"/>
  <c r="I433" i="1"/>
  <c r="E433" i="1"/>
  <c r="AG432" i="1"/>
  <c r="I432" i="1"/>
  <c r="E432" i="1"/>
  <c r="AE432" i="1" s="1"/>
  <c r="AI431" i="1"/>
  <c r="AG431" i="1"/>
  <c r="I431" i="1"/>
  <c r="E431" i="1"/>
  <c r="AE431" i="1" s="1"/>
  <c r="AG430" i="1"/>
  <c r="AE430" i="1"/>
  <c r="I430" i="1"/>
  <c r="E430" i="1"/>
  <c r="AG429" i="1"/>
  <c r="I429" i="1"/>
  <c r="E429" i="1"/>
  <c r="AE429" i="1" s="1"/>
  <c r="AG428" i="1"/>
  <c r="AE428" i="1"/>
  <c r="AI428" i="1" s="1"/>
  <c r="I428" i="1"/>
  <c r="E428" i="1"/>
  <c r="AG427" i="1"/>
  <c r="AE427" i="1"/>
  <c r="AI427" i="1" s="1"/>
  <c r="I427" i="1"/>
  <c r="E427" i="1"/>
  <c r="AG426" i="1"/>
  <c r="I426" i="1"/>
  <c r="E426" i="1"/>
  <c r="AE426" i="1" s="1"/>
  <c r="AG425" i="1"/>
  <c r="AE425" i="1"/>
  <c r="AI425" i="1" s="1"/>
  <c r="I425" i="1"/>
  <c r="E425" i="1"/>
  <c r="AG424" i="1"/>
  <c r="I424" i="1"/>
  <c r="E424" i="1"/>
  <c r="AE424" i="1" s="1"/>
  <c r="AG423" i="1"/>
  <c r="AE423" i="1"/>
  <c r="I423" i="1"/>
  <c r="E423" i="1"/>
  <c r="AG422" i="1"/>
  <c r="I422" i="1"/>
  <c r="E422" i="1"/>
  <c r="AE422" i="1" s="1"/>
  <c r="AG421" i="1"/>
  <c r="AE421" i="1"/>
  <c r="AI421" i="1" s="1"/>
  <c r="I421" i="1"/>
  <c r="E421" i="1"/>
  <c r="AG420" i="1"/>
  <c r="I420" i="1"/>
  <c r="E420" i="1"/>
  <c r="AE420" i="1" s="1"/>
  <c r="AG419" i="1"/>
  <c r="I419" i="1"/>
  <c r="K419" i="1" s="1"/>
  <c r="E419" i="1"/>
  <c r="AE419" i="1" s="1"/>
  <c r="AG418" i="1"/>
  <c r="AE418" i="1"/>
  <c r="I418" i="1"/>
  <c r="E418" i="1"/>
  <c r="AG417" i="1"/>
  <c r="I417" i="1"/>
  <c r="E417" i="1"/>
  <c r="AE417" i="1" s="1"/>
  <c r="AG416" i="1"/>
  <c r="AE416" i="1"/>
  <c r="AI416" i="1" s="1"/>
  <c r="I416" i="1"/>
  <c r="E416" i="1"/>
  <c r="AG415" i="1"/>
  <c r="AE415" i="1"/>
  <c r="I415" i="1"/>
  <c r="E415" i="1"/>
  <c r="AG414" i="1"/>
  <c r="AE414" i="1"/>
  <c r="I414" i="1"/>
  <c r="E414" i="1"/>
  <c r="AG413" i="1"/>
  <c r="AE413" i="1"/>
  <c r="AI413" i="1" s="1"/>
  <c r="I413" i="1"/>
  <c r="E413" i="1"/>
  <c r="AG412" i="1"/>
  <c r="I412" i="1"/>
  <c r="E412" i="1"/>
  <c r="AE412" i="1" s="1"/>
  <c r="AG411" i="1"/>
  <c r="AE411" i="1"/>
  <c r="I411" i="1"/>
  <c r="E411" i="1"/>
  <c r="AG410" i="1"/>
  <c r="AE410" i="1"/>
  <c r="AI410" i="1" s="1"/>
  <c r="I410" i="1"/>
  <c r="E410" i="1"/>
  <c r="AG409" i="1"/>
  <c r="AE409" i="1"/>
  <c r="AI409" i="1" s="1"/>
  <c r="I409" i="1"/>
  <c r="E409" i="1"/>
  <c r="AG408" i="1"/>
  <c r="AE408" i="1"/>
  <c r="I408" i="1"/>
  <c r="K394" i="1" s="1"/>
  <c r="E408" i="1"/>
  <c r="AG407" i="1"/>
  <c r="I407" i="1"/>
  <c r="E407" i="1"/>
  <c r="AE407" i="1" s="1"/>
  <c r="AG406" i="1"/>
  <c r="AE406" i="1"/>
  <c r="I406" i="1"/>
  <c r="E406" i="1"/>
  <c r="AG405" i="1"/>
  <c r="I405" i="1"/>
  <c r="E405" i="1"/>
  <c r="AE405" i="1" s="1"/>
  <c r="AG404" i="1"/>
  <c r="AE404" i="1"/>
  <c r="AI404" i="1" s="1"/>
  <c r="I404" i="1"/>
  <c r="E404" i="1"/>
  <c r="AG403" i="1"/>
  <c r="AE403" i="1"/>
  <c r="AI403" i="1" s="1"/>
  <c r="I403" i="1"/>
  <c r="E403" i="1"/>
  <c r="AG402" i="1"/>
  <c r="I402" i="1"/>
  <c r="E402" i="1"/>
  <c r="AE402" i="1" s="1"/>
  <c r="AG401" i="1"/>
  <c r="AE401" i="1"/>
  <c r="AI401" i="1" s="1"/>
  <c r="I401" i="1"/>
  <c r="E401" i="1"/>
  <c r="AG400" i="1"/>
  <c r="I400" i="1"/>
  <c r="E400" i="1"/>
  <c r="AE400" i="1" s="1"/>
  <c r="AG399" i="1"/>
  <c r="AE399" i="1"/>
  <c r="I399" i="1"/>
  <c r="E399" i="1"/>
  <c r="AG398" i="1"/>
  <c r="I398" i="1"/>
  <c r="E398" i="1"/>
  <c r="AE398" i="1" s="1"/>
  <c r="AG397" i="1"/>
  <c r="AE397" i="1"/>
  <c r="AI397" i="1" s="1"/>
  <c r="I397" i="1"/>
  <c r="E397" i="1"/>
  <c r="AG396" i="1"/>
  <c r="I396" i="1"/>
  <c r="E396" i="1"/>
  <c r="AE396" i="1" s="1"/>
  <c r="AI395" i="1"/>
  <c r="AG395" i="1"/>
  <c r="I395" i="1"/>
  <c r="E395" i="1"/>
  <c r="AE395" i="1" s="1"/>
  <c r="AG394" i="1"/>
  <c r="AE394" i="1"/>
  <c r="AI394" i="1" s="1"/>
  <c r="I394" i="1"/>
  <c r="E394" i="1"/>
  <c r="AG393" i="1"/>
  <c r="I393" i="1"/>
  <c r="E393" i="1"/>
  <c r="AE393" i="1" s="1"/>
  <c r="AI393" i="1" s="1"/>
  <c r="AG392" i="1"/>
  <c r="I392" i="1"/>
  <c r="E392" i="1"/>
  <c r="AE392" i="1" s="1"/>
  <c r="AG391" i="1"/>
  <c r="I391" i="1"/>
  <c r="E391" i="1"/>
  <c r="AE391" i="1" s="1"/>
  <c r="AF388" i="1" s="1"/>
  <c r="AG390" i="1"/>
  <c r="I390" i="1"/>
  <c r="E390" i="1"/>
  <c r="AE390" i="1" s="1"/>
  <c r="AI389" i="1"/>
  <c r="AG389" i="1"/>
  <c r="AE389" i="1"/>
  <c r="I389" i="1"/>
  <c r="E389" i="1"/>
  <c r="AG388" i="1"/>
  <c r="AE388" i="1"/>
  <c r="AI388" i="1" s="1"/>
  <c r="I388" i="1"/>
  <c r="E388" i="1"/>
  <c r="AG387" i="1"/>
  <c r="I387" i="1"/>
  <c r="E387" i="1"/>
  <c r="AE387" i="1" s="1"/>
  <c r="AG386" i="1"/>
  <c r="AE386" i="1"/>
  <c r="I386" i="1"/>
  <c r="E386" i="1"/>
  <c r="AG385" i="1"/>
  <c r="I385" i="1"/>
  <c r="E385" i="1"/>
  <c r="AE385" i="1" s="1"/>
  <c r="AG384" i="1"/>
  <c r="AE384" i="1"/>
  <c r="AI384" i="1" s="1"/>
  <c r="I384" i="1"/>
  <c r="E384" i="1"/>
  <c r="AG383" i="1"/>
  <c r="I383" i="1"/>
  <c r="E383" i="1"/>
  <c r="AE383" i="1" s="1"/>
  <c r="AI382" i="1"/>
  <c r="AG382" i="1"/>
  <c r="I382" i="1"/>
  <c r="E382" i="1"/>
  <c r="AE382" i="1" s="1"/>
  <c r="AG381" i="1"/>
  <c r="I381" i="1"/>
  <c r="E381" i="1"/>
  <c r="AE381" i="1" s="1"/>
  <c r="AG380" i="1"/>
  <c r="I380" i="1"/>
  <c r="E380" i="1"/>
  <c r="AE380" i="1" s="1"/>
  <c r="AI380" i="1" s="1"/>
  <c r="AG379" i="1"/>
  <c r="I379" i="1"/>
  <c r="E379" i="1"/>
  <c r="AE379" i="1" s="1"/>
  <c r="AG378" i="1"/>
  <c r="I378" i="1"/>
  <c r="E378" i="1"/>
  <c r="AE378" i="1" s="1"/>
  <c r="AG377" i="1"/>
  <c r="I377" i="1"/>
  <c r="E377" i="1"/>
  <c r="AE377" i="1" s="1"/>
  <c r="AI376" i="1"/>
  <c r="AG376" i="1"/>
  <c r="AE376" i="1"/>
  <c r="I376" i="1"/>
  <c r="E376" i="1"/>
  <c r="AG375" i="1"/>
  <c r="AE375" i="1"/>
  <c r="AI375" i="1" s="1"/>
  <c r="I375" i="1"/>
  <c r="E375" i="1"/>
  <c r="AG374" i="1"/>
  <c r="I374" i="1"/>
  <c r="E374" i="1"/>
  <c r="AE374" i="1" s="1"/>
  <c r="AG373" i="1"/>
  <c r="I373" i="1"/>
  <c r="E373" i="1"/>
  <c r="AE373" i="1" s="1"/>
  <c r="AG372" i="1"/>
  <c r="K372" i="1"/>
  <c r="I372" i="1"/>
  <c r="E372" i="1"/>
  <c r="AE372" i="1" s="1"/>
  <c r="AI371" i="1"/>
  <c r="AG371" i="1"/>
  <c r="AE371" i="1"/>
  <c r="I371" i="1"/>
  <c r="E371" i="1"/>
  <c r="AG370" i="1"/>
  <c r="AE370" i="1"/>
  <c r="AI370" i="1" s="1"/>
  <c r="K370" i="1"/>
  <c r="I370" i="1"/>
  <c r="E370" i="1"/>
  <c r="AG369" i="1"/>
  <c r="I369" i="1"/>
  <c r="E369" i="1"/>
  <c r="AE369" i="1" s="1"/>
  <c r="AG368" i="1"/>
  <c r="I368" i="1"/>
  <c r="E368" i="1"/>
  <c r="AE368" i="1" s="1"/>
  <c r="AI367" i="1"/>
  <c r="AG367" i="1"/>
  <c r="I367" i="1"/>
  <c r="E367" i="1"/>
  <c r="AE367" i="1" s="1"/>
  <c r="AG366" i="1"/>
  <c r="AE366" i="1"/>
  <c r="I366" i="1"/>
  <c r="E366" i="1"/>
  <c r="AG365" i="1"/>
  <c r="I365" i="1"/>
  <c r="E365" i="1"/>
  <c r="AE365" i="1" s="1"/>
  <c r="AI364" i="1"/>
  <c r="AG364" i="1"/>
  <c r="I364" i="1"/>
  <c r="E364" i="1"/>
  <c r="AE364" i="1" s="1"/>
  <c r="AG363" i="1"/>
  <c r="I363" i="1"/>
  <c r="E363" i="1"/>
  <c r="AE363" i="1" s="1"/>
  <c r="AI363" i="1" s="1"/>
  <c r="AG362" i="1"/>
  <c r="AE362" i="1"/>
  <c r="AI362" i="1" s="1"/>
  <c r="I362" i="1"/>
  <c r="E362" i="1"/>
  <c r="AG361" i="1"/>
  <c r="I361" i="1"/>
  <c r="E361" i="1"/>
  <c r="AE361" i="1" s="1"/>
  <c r="AG360" i="1"/>
  <c r="I360" i="1"/>
  <c r="E360" i="1"/>
  <c r="AE360" i="1" s="1"/>
  <c r="AI360" i="1" s="1"/>
  <c r="AI359" i="1"/>
  <c r="AG359" i="1"/>
  <c r="I359" i="1"/>
  <c r="E359" i="1"/>
  <c r="AE359" i="1" s="1"/>
  <c r="AI358" i="1"/>
  <c r="AG358" i="1"/>
  <c r="AE358" i="1"/>
  <c r="I358" i="1"/>
  <c r="E358" i="1"/>
  <c r="AG357" i="1"/>
  <c r="AE357" i="1"/>
  <c r="AI357" i="1" s="1"/>
  <c r="I357" i="1"/>
  <c r="E357" i="1"/>
  <c r="AG356" i="1"/>
  <c r="I356" i="1"/>
  <c r="E356" i="1"/>
  <c r="AE356" i="1" s="1"/>
  <c r="AG355" i="1"/>
  <c r="AE355" i="1"/>
  <c r="I355" i="1"/>
  <c r="E355" i="1"/>
  <c r="AG354" i="1"/>
  <c r="I354" i="1"/>
  <c r="E354" i="1"/>
  <c r="AE354" i="1" s="1"/>
  <c r="AI353" i="1"/>
  <c r="AG353" i="1"/>
  <c r="AE353" i="1"/>
  <c r="I353" i="1"/>
  <c r="E353" i="1"/>
  <c r="AG352" i="1"/>
  <c r="I352" i="1"/>
  <c r="E352" i="1"/>
  <c r="AE352" i="1" s="1"/>
  <c r="AG351" i="1"/>
  <c r="I351" i="1"/>
  <c r="E351" i="1"/>
  <c r="AE351" i="1" s="1"/>
  <c r="AI351" i="1" s="1"/>
  <c r="AG350" i="1"/>
  <c r="I350" i="1"/>
  <c r="E350" i="1"/>
  <c r="AE350" i="1" s="1"/>
  <c r="AG349" i="1"/>
  <c r="I349" i="1"/>
  <c r="E349" i="1"/>
  <c r="AE349" i="1" s="1"/>
  <c r="AG348" i="1"/>
  <c r="AE348" i="1"/>
  <c r="AI348" i="1" s="1"/>
  <c r="I348" i="1"/>
  <c r="E348" i="1"/>
  <c r="AG347" i="1"/>
  <c r="AE347" i="1"/>
  <c r="AI347" i="1" s="1"/>
  <c r="I347" i="1"/>
  <c r="E347" i="1"/>
  <c r="AG346" i="1"/>
  <c r="I346" i="1"/>
  <c r="E346" i="1"/>
  <c r="AE346" i="1" s="1"/>
  <c r="AI345" i="1"/>
  <c r="AG345" i="1"/>
  <c r="AE345" i="1"/>
  <c r="I345" i="1"/>
  <c r="E345" i="1"/>
  <c r="AG344" i="1"/>
  <c r="I344" i="1"/>
  <c r="E344" i="1"/>
  <c r="AE344" i="1" s="1"/>
  <c r="AG343" i="1"/>
  <c r="AE343" i="1"/>
  <c r="AI343" i="1" s="1"/>
  <c r="I343" i="1"/>
  <c r="E343" i="1"/>
  <c r="AG342" i="1"/>
  <c r="I342" i="1"/>
  <c r="E342" i="1"/>
  <c r="AE342" i="1" s="1"/>
  <c r="AI341" i="1"/>
  <c r="AG341" i="1"/>
  <c r="I341" i="1"/>
  <c r="E341" i="1"/>
  <c r="AE341" i="1" s="1"/>
  <c r="AG340" i="1"/>
  <c r="I340" i="1"/>
  <c r="E340" i="1"/>
  <c r="AE340" i="1" s="1"/>
  <c r="AG339" i="1"/>
  <c r="AE339" i="1"/>
  <c r="I339" i="1"/>
  <c r="E339" i="1"/>
  <c r="AG338" i="1"/>
  <c r="AE338" i="1"/>
  <c r="AI338" i="1" s="1"/>
  <c r="I338" i="1"/>
  <c r="E338" i="1"/>
  <c r="AG337" i="1"/>
  <c r="I337" i="1"/>
  <c r="E337" i="1"/>
  <c r="AE337" i="1" s="1"/>
  <c r="AG336" i="1"/>
  <c r="I336" i="1"/>
  <c r="E336" i="1"/>
  <c r="AE336" i="1" s="1"/>
  <c r="AI335" i="1"/>
  <c r="AG335" i="1"/>
  <c r="AE335" i="1"/>
  <c r="I335" i="1"/>
  <c r="E335" i="1"/>
  <c r="AG334" i="1"/>
  <c r="I334" i="1"/>
  <c r="K334" i="1" s="1"/>
  <c r="E334" i="1"/>
  <c r="AE334" i="1" s="1"/>
  <c r="AI333" i="1"/>
  <c r="AG333" i="1"/>
  <c r="AE333" i="1"/>
  <c r="I333" i="1"/>
  <c r="E333" i="1"/>
  <c r="AG332" i="1"/>
  <c r="AE332" i="1"/>
  <c r="AI332" i="1" s="1"/>
  <c r="I332" i="1"/>
  <c r="E332" i="1"/>
  <c r="AG331" i="1"/>
  <c r="I331" i="1"/>
  <c r="E331" i="1"/>
  <c r="AE331" i="1" s="1"/>
  <c r="AG330" i="1"/>
  <c r="AE330" i="1"/>
  <c r="I330" i="1"/>
  <c r="E330" i="1"/>
  <c r="AG329" i="1"/>
  <c r="I329" i="1"/>
  <c r="E329" i="1"/>
  <c r="AE329" i="1" s="1"/>
  <c r="AG328" i="1"/>
  <c r="I328" i="1"/>
  <c r="E328" i="1"/>
  <c r="AE328" i="1" s="1"/>
  <c r="AG327" i="1"/>
  <c r="AE327" i="1"/>
  <c r="AI327" i="1" s="1"/>
  <c r="I327" i="1"/>
  <c r="E327" i="1"/>
  <c r="AG326" i="1"/>
  <c r="AE326" i="1"/>
  <c r="AI326" i="1" s="1"/>
  <c r="I326" i="1"/>
  <c r="E326" i="1"/>
  <c r="AG325" i="1"/>
  <c r="I325" i="1"/>
  <c r="E325" i="1"/>
  <c r="AE325" i="1" s="1"/>
  <c r="AI325" i="1" s="1"/>
  <c r="AI324" i="1"/>
  <c r="AG324" i="1"/>
  <c r="AE324" i="1"/>
  <c r="I324" i="1"/>
  <c r="E324" i="1"/>
  <c r="AG323" i="1"/>
  <c r="I323" i="1"/>
  <c r="K323" i="1" s="1"/>
  <c r="E323" i="1"/>
  <c r="AE323" i="1" s="1"/>
  <c r="AI322" i="1"/>
  <c r="AG322" i="1"/>
  <c r="I322" i="1"/>
  <c r="E322" i="1"/>
  <c r="AE322" i="1" s="1"/>
  <c r="AG321" i="1"/>
  <c r="AE321" i="1"/>
  <c r="AI321" i="1" s="1"/>
  <c r="I321" i="1"/>
  <c r="E321" i="1"/>
  <c r="AG320" i="1"/>
  <c r="I320" i="1"/>
  <c r="E320" i="1"/>
  <c r="AE320" i="1" s="1"/>
  <c r="AG319" i="1"/>
  <c r="I319" i="1"/>
  <c r="E319" i="1"/>
  <c r="AE319" i="1" s="1"/>
  <c r="AI319" i="1" s="1"/>
  <c r="AG318" i="1"/>
  <c r="AE318" i="1"/>
  <c r="AI318" i="1" s="1"/>
  <c r="I318" i="1"/>
  <c r="E318" i="1"/>
  <c r="AG317" i="1"/>
  <c r="AE317" i="1"/>
  <c r="AI317" i="1" s="1"/>
  <c r="I317" i="1"/>
  <c r="E317" i="1"/>
  <c r="AG316" i="1"/>
  <c r="I316" i="1"/>
  <c r="E316" i="1"/>
  <c r="AE316" i="1" s="1"/>
  <c r="AG315" i="1"/>
  <c r="AE315" i="1"/>
  <c r="AI315" i="1" s="1"/>
  <c r="I315" i="1"/>
  <c r="E315" i="1"/>
  <c r="AG314" i="1"/>
  <c r="I314" i="1"/>
  <c r="E314" i="1"/>
  <c r="AE314" i="1" s="1"/>
  <c r="AI313" i="1"/>
  <c r="AG313" i="1"/>
  <c r="I313" i="1"/>
  <c r="E313" i="1"/>
  <c r="AE313" i="1" s="1"/>
  <c r="AG312" i="1"/>
  <c r="AE312" i="1"/>
  <c r="AI312" i="1" s="1"/>
  <c r="I312" i="1"/>
  <c r="E312" i="1"/>
  <c r="AG311" i="1"/>
  <c r="I311" i="1"/>
  <c r="E311" i="1"/>
  <c r="AE311" i="1" s="1"/>
  <c r="AI310" i="1"/>
  <c r="AG310" i="1"/>
  <c r="I310" i="1"/>
  <c r="E310" i="1"/>
  <c r="AE310" i="1" s="1"/>
  <c r="AG309" i="1"/>
  <c r="AE309" i="1"/>
  <c r="AI309" i="1" s="1"/>
  <c r="I309" i="1"/>
  <c r="E309" i="1"/>
  <c r="AG308" i="1"/>
  <c r="AE308" i="1"/>
  <c r="AI308" i="1" s="1"/>
  <c r="I308" i="1"/>
  <c r="E308" i="1"/>
  <c r="AG307" i="1"/>
  <c r="I307" i="1"/>
  <c r="E307" i="1"/>
  <c r="AE307" i="1" s="1"/>
  <c r="AG306" i="1"/>
  <c r="AE306" i="1"/>
  <c r="AI306" i="1" s="1"/>
  <c r="I306" i="1"/>
  <c r="K306" i="1" s="1"/>
  <c r="E306" i="1"/>
  <c r="AG305" i="1"/>
  <c r="I305" i="1"/>
  <c r="E305" i="1"/>
  <c r="AE305" i="1" s="1"/>
  <c r="AI304" i="1"/>
  <c r="AG304" i="1"/>
  <c r="I304" i="1"/>
  <c r="E304" i="1"/>
  <c r="AE304" i="1" s="1"/>
  <c r="AG303" i="1"/>
  <c r="AE303" i="1"/>
  <c r="AI303" i="1" s="1"/>
  <c r="I303" i="1"/>
  <c r="E303" i="1"/>
  <c r="AG302" i="1"/>
  <c r="I302" i="1"/>
  <c r="E302" i="1"/>
  <c r="AE302" i="1" s="1"/>
  <c r="AI301" i="1"/>
  <c r="AG301" i="1"/>
  <c r="I301" i="1"/>
  <c r="E301" i="1"/>
  <c r="AE301" i="1" s="1"/>
  <c r="AG300" i="1"/>
  <c r="AE300" i="1"/>
  <c r="AI300" i="1" s="1"/>
  <c r="I300" i="1"/>
  <c r="E300" i="1"/>
  <c r="AG299" i="1"/>
  <c r="AE299" i="1"/>
  <c r="AI299" i="1" s="1"/>
  <c r="I299" i="1"/>
  <c r="E299" i="1"/>
  <c r="AG298" i="1"/>
  <c r="I298" i="1"/>
  <c r="E298" i="1"/>
  <c r="AE298" i="1" s="1"/>
  <c r="AI298" i="1" s="1"/>
  <c r="AG297" i="1"/>
  <c r="AE297" i="1"/>
  <c r="I297" i="1"/>
  <c r="E297" i="1"/>
  <c r="AG296" i="1"/>
  <c r="I296" i="1"/>
  <c r="E296" i="1"/>
  <c r="AE296" i="1" s="1"/>
  <c r="AI295" i="1"/>
  <c r="AG295" i="1"/>
  <c r="I295" i="1"/>
  <c r="E295" i="1"/>
  <c r="AE295" i="1" s="1"/>
  <c r="AG294" i="1"/>
  <c r="AE294" i="1"/>
  <c r="AI294" i="1" s="1"/>
  <c r="I294" i="1"/>
  <c r="K294" i="1" s="1"/>
  <c r="E294" i="1"/>
  <c r="AG293" i="1"/>
  <c r="I293" i="1"/>
  <c r="E293" i="1"/>
  <c r="AE293" i="1" s="1"/>
  <c r="AI292" i="1"/>
  <c r="AG292" i="1"/>
  <c r="I292" i="1"/>
  <c r="E292" i="1"/>
  <c r="AE292" i="1" s="1"/>
  <c r="AG291" i="1"/>
  <c r="AE291" i="1"/>
  <c r="AI291" i="1" s="1"/>
  <c r="I291" i="1"/>
  <c r="E291" i="1"/>
  <c r="AG290" i="1"/>
  <c r="AE290" i="1"/>
  <c r="AI290" i="1" s="1"/>
  <c r="I290" i="1"/>
  <c r="E290" i="1"/>
  <c r="AG289" i="1"/>
  <c r="I289" i="1"/>
  <c r="E289" i="1"/>
  <c r="AE289" i="1" s="1"/>
  <c r="AI289" i="1" s="1"/>
  <c r="AG288" i="1"/>
  <c r="AE288" i="1"/>
  <c r="AI288" i="1" s="1"/>
  <c r="I288" i="1"/>
  <c r="E288" i="1"/>
  <c r="AG287" i="1"/>
  <c r="I287" i="1"/>
  <c r="E287" i="1"/>
  <c r="AE287" i="1" s="1"/>
  <c r="AI286" i="1"/>
  <c r="AG286" i="1"/>
  <c r="I286" i="1"/>
  <c r="E286" i="1"/>
  <c r="AE286" i="1" s="1"/>
  <c r="AG285" i="1"/>
  <c r="AE285" i="1"/>
  <c r="AI285" i="1" s="1"/>
  <c r="I285" i="1"/>
  <c r="E285" i="1"/>
  <c r="AG284" i="1"/>
  <c r="I284" i="1"/>
  <c r="E284" i="1"/>
  <c r="AE284" i="1" s="1"/>
  <c r="AI283" i="1"/>
  <c r="AG283" i="1"/>
  <c r="I283" i="1"/>
  <c r="K267" i="1" s="1"/>
  <c r="E283" i="1"/>
  <c r="AE283" i="1" s="1"/>
  <c r="AG282" i="1"/>
  <c r="AE282" i="1"/>
  <c r="AI282" i="1" s="1"/>
  <c r="I282" i="1"/>
  <c r="E282" i="1"/>
  <c r="AG281" i="1"/>
  <c r="AE281" i="1"/>
  <c r="AI281" i="1" s="1"/>
  <c r="I281" i="1"/>
  <c r="E281" i="1"/>
  <c r="AG280" i="1"/>
  <c r="I280" i="1"/>
  <c r="E280" i="1"/>
  <c r="AE280" i="1" s="1"/>
  <c r="AI280" i="1" s="1"/>
  <c r="AG279" i="1"/>
  <c r="AE279" i="1"/>
  <c r="AI279" i="1" s="1"/>
  <c r="I279" i="1"/>
  <c r="E279" i="1"/>
  <c r="AG278" i="1"/>
  <c r="I278" i="1"/>
  <c r="E278" i="1"/>
  <c r="AE278" i="1" s="1"/>
  <c r="AI278" i="1" s="1"/>
  <c r="AI277" i="1"/>
  <c r="AG277" i="1"/>
  <c r="I277" i="1"/>
  <c r="E277" i="1"/>
  <c r="AE277" i="1" s="1"/>
  <c r="AG276" i="1"/>
  <c r="AE276" i="1"/>
  <c r="AI276" i="1" s="1"/>
  <c r="I276" i="1"/>
  <c r="E276" i="1"/>
  <c r="AG275" i="1"/>
  <c r="I275" i="1"/>
  <c r="E275" i="1"/>
  <c r="AE275" i="1" s="1"/>
  <c r="AI274" i="1"/>
  <c r="AG274" i="1"/>
  <c r="I274" i="1"/>
  <c r="E274" i="1"/>
  <c r="AE274" i="1" s="1"/>
  <c r="AG273" i="1"/>
  <c r="AE273" i="1"/>
  <c r="AI273" i="1" s="1"/>
  <c r="I273" i="1"/>
  <c r="E273" i="1"/>
  <c r="AG272" i="1"/>
  <c r="AE272" i="1"/>
  <c r="AI272" i="1" s="1"/>
  <c r="I272" i="1"/>
  <c r="E272" i="1"/>
  <c r="AG271" i="1"/>
  <c r="I271" i="1"/>
  <c r="E271" i="1"/>
  <c r="AE271" i="1" s="1"/>
  <c r="AI271" i="1" s="1"/>
  <c r="AG270" i="1"/>
  <c r="AE270" i="1"/>
  <c r="I270" i="1"/>
  <c r="E270" i="1"/>
  <c r="AG269" i="1"/>
  <c r="AE269" i="1"/>
  <c r="AI269" i="1" s="1"/>
  <c r="I269" i="1"/>
  <c r="E269" i="1"/>
  <c r="AI268" i="1"/>
  <c r="AG268" i="1"/>
  <c r="I268" i="1"/>
  <c r="E268" i="1"/>
  <c r="AE268" i="1" s="1"/>
  <c r="AG267" i="1"/>
  <c r="AE267" i="1"/>
  <c r="AI267" i="1" s="1"/>
  <c r="I267" i="1"/>
  <c r="E267" i="1"/>
  <c r="AG266" i="1"/>
  <c r="I266" i="1"/>
  <c r="E266" i="1"/>
  <c r="AE266" i="1" s="1"/>
  <c r="AG265" i="1"/>
  <c r="I265" i="1"/>
  <c r="E265" i="1"/>
  <c r="AE265" i="1" s="1"/>
  <c r="AI265" i="1" s="1"/>
  <c r="AG264" i="1"/>
  <c r="AE264" i="1"/>
  <c r="AI264" i="1" s="1"/>
  <c r="I264" i="1"/>
  <c r="E264" i="1"/>
  <c r="AG263" i="1"/>
  <c r="AE263" i="1"/>
  <c r="I263" i="1"/>
  <c r="E263" i="1"/>
  <c r="AG262" i="1"/>
  <c r="I262" i="1"/>
  <c r="E262" i="1"/>
  <c r="AE262" i="1" s="1"/>
  <c r="AI262" i="1" s="1"/>
  <c r="AG261" i="1"/>
  <c r="AE261" i="1"/>
  <c r="I261" i="1"/>
  <c r="E261" i="1"/>
  <c r="AG260" i="1"/>
  <c r="AE260" i="1"/>
  <c r="AI260" i="1" s="1"/>
  <c r="I260" i="1"/>
  <c r="E260" i="1"/>
  <c r="AI259" i="1"/>
  <c r="AG259" i="1"/>
  <c r="I259" i="1"/>
  <c r="E259" i="1"/>
  <c r="AE259" i="1" s="1"/>
  <c r="AG258" i="1"/>
  <c r="AE258" i="1"/>
  <c r="AI258" i="1" s="1"/>
  <c r="I258" i="1"/>
  <c r="E258" i="1"/>
  <c r="AG257" i="1"/>
  <c r="I257" i="1"/>
  <c r="E257" i="1"/>
  <c r="AE257" i="1" s="1"/>
  <c r="AG256" i="1"/>
  <c r="I256" i="1"/>
  <c r="E256" i="1"/>
  <c r="AE256" i="1" s="1"/>
  <c r="AI256" i="1" s="1"/>
  <c r="AG255" i="1"/>
  <c r="AE255" i="1"/>
  <c r="AI255" i="1" s="1"/>
  <c r="I255" i="1"/>
  <c r="E255" i="1"/>
  <c r="AG254" i="1"/>
  <c r="AE254" i="1"/>
  <c r="AI254" i="1" s="1"/>
  <c r="I254" i="1"/>
  <c r="E254" i="1"/>
  <c r="AG253" i="1"/>
  <c r="I253" i="1"/>
  <c r="E253" i="1"/>
  <c r="AE253" i="1" s="1"/>
  <c r="AI253" i="1" s="1"/>
  <c r="AG252" i="1"/>
  <c r="AE252" i="1"/>
  <c r="I252" i="1"/>
  <c r="E252" i="1"/>
  <c r="AG251" i="1"/>
  <c r="AE251" i="1"/>
  <c r="AI251" i="1" s="1"/>
  <c r="I251" i="1"/>
  <c r="E251" i="1"/>
  <c r="AI250" i="1"/>
  <c r="AG250" i="1"/>
  <c r="I250" i="1"/>
  <c r="E250" i="1"/>
  <c r="AE250" i="1" s="1"/>
  <c r="AG249" i="1"/>
  <c r="AE249" i="1"/>
  <c r="AI249" i="1" s="1"/>
  <c r="I249" i="1"/>
  <c r="K249" i="1" s="1"/>
  <c r="E249" i="1"/>
  <c r="AG248" i="1"/>
  <c r="I248" i="1"/>
  <c r="E248" i="1"/>
  <c r="AE248" i="1" s="1"/>
  <c r="AG247" i="1"/>
  <c r="I247" i="1"/>
  <c r="E247" i="1"/>
  <c r="AE247" i="1" s="1"/>
  <c r="AI247" i="1" s="1"/>
  <c r="AI246" i="1"/>
  <c r="AG246" i="1"/>
  <c r="AE246" i="1"/>
  <c r="I246" i="1"/>
  <c r="E246" i="1"/>
  <c r="AG245" i="1"/>
  <c r="AE245" i="1"/>
  <c r="AI245" i="1" s="1"/>
  <c r="I245" i="1"/>
  <c r="E245" i="1"/>
  <c r="AG244" i="1"/>
  <c r="I244" i="1"/>
  <c r="E244" i="1"/>
  <c r="AE244" i="1" s="1"/>
  <c r="AI244" i="1" s="1"/>
  <c r="AG243" i="1"/>
  <c r="AE243" i="1"/>
  <c r="AI243" i="1" s="1"/>
  <c r="I243" i="1"/>
  <c r="E243" i="1"/>
  <c r="AG242" i="1"/>
  <c r="AE242" i="1"/>
  <c r="AI242" i="1" s="1"/>
  <c r="I242" i="1"/>
  <c r="E242" i="1"/>
  <c r="AI241" i="1"/>
  <c r="AG241" i="1"/>
  <c r="I241" i="1"/>
  <c r="E241" i="1"/>
  <c r="AE241" i="1" s="1"/>
  <c r="AG240" i="1"/>
  <c r="AE240" i="1"/>
  <c r="AI240" i="1" s="1"/>
  <c r="I240" i="1"/>
  <c r="E240" i="1"/>
  <c r="AG239" i="1"/>
  <c r="I239" i="1"/>
  <c r="E239" i="1"/>
  <c r="AE239" i="1" s="1"/>
  <c r="AG238" i="1"/>
  <c r="I238" i="1"/>
  <c r="E238" i="1"/>
  <c r="AE238" i="1" s="1"/>
  <c r="AI238" i="1" s="1"/>
  <c r="AI237" i="1"/>
  <c r="AG237" i="1"/>
  <c r="AE237" i="1"/>
  <c r="I237" i="1"/>
  <c r="E237" i="1"/>
  <c r="AG236" i="1"/>
  <c r="AE236" i="1"/>
  <c r="AI236" i="1" s="1"/>
  <c r="I236" i="1"/>
  <c r="E236" i="1"/>
  <c r="AG235" i="1"/>
  <c r="I235" i="1"/>
  <c r="E235" i="1"/>
  <c r="AE235" i="1" s="1"/>
  <c r="AI235" i="1" s="1"/>
  <c r="AG234" i="1"/>
  <c r="AE234" i="1"/>
  <c r="AI234" i="1" s="1"/>
  <c r="I234" i="1"/>
  <c r="E234" i="1"/>
  <c r="AG233" i="1"/>
  <c r="I233" i="1"/>
  <c r="E233" i="1"/>
  <c r="AE233" i="1" s="1"/>
  <c r="AI232" i="1"/>
  <c r="AG232" i="1"/>
  <c r="I232" i="1"/>
  <c r="E232" i="1"/>
  <c r="AE232" i="1" s="1"/>
  <c r="AG231" i="1"/>
  <c r="AE231" i="1"/>
  <c r="AI231" i="1" s="1"/>
  <c r="I231" i="1"/>
  <c r="E231" i="1"/>
  <c r="AG230" i="1"/>
  <c r="I230" i="1"/>
  <c r="E230" i="1"/>
  <c r="AE230" i="1" s="1"/>
  <c r="AI229" i="1"/>
  <c r="AG229" i="1"/>
  <c r="I229" i="1"/>
  <c r="E229" i="1"/>
  <c r="AE229" i="1" s="1"/>
  <c r="AI228" i="1"/>
  <c r="AG228" i="1"/>
  <c r="AE228" i="1"/>
  <c r="I228" i="1"/>
  <c r="E228" i="1"/>
  <c r="AG227" i="1"/>
  <c r="AE227" i="1"/>
  <c r="AI227" i="1" s="1"/>
  <c r="I227" i="1"/>
  <c r="E227" i="1"/>
  <c r="AG226" i="1"/>
  <c r="I226" i="1"/>
  <c r="E226" i="1"/>
  <c r="AE226" i="1" s="1"/>
  <c r="AI226" i="1" s="1"/>
  <c r="AG225" i="1"/>
  <c r="AE225" i="1"/>
  <c r="AI225" i="1" s="1"/>
  <c r="I225" i="1"/>
  <c r="E225" i="1"/>
  <c r="AG224" i="1"/>
  <c r="I224" i="1"/>
  <c r="E224" i="1"/>
  <c r="AE224" i="1" s="1"/>
  <c r="AI223" i="1"/>
  <c r="AG223" i="1"/>
  <c r="I223" i="1"/>
  <c r="E223" i="1"/>
  <c r="AE223" i="1" s="1"/>
  <c r="AG222" i="1"/>
  <c r="AE222" i="1"/>
  <c r="AI222" i="1" s="1"/>
  <c r="I222" i="1"/>
  <c r="E222" i="1"/>
  <c r="AG221" i="1"/>
  <c r="I221" i="1"/>
  <c r="E221" i="1"/>
  <c r="AE221" i="1" s="1"/>
  <c r="AI220" i="1"/>
  <c r="AG220" i="1"/>
  <c r="I220" i="1"/>
  <c r="E220" i="1"/>
  <c r="AE220" i="1" s="1"/>
  <c r="AI219" i="1"/>
  <c r="AG219" i="1"/>
  <c r="AE219" i="1"/>
  <c r="I219" i="1"/>
  <c r="E219" i="1"/>
  <c r="AG218" i="1"/>
  <c r="AE218" i="1"/>
  <c r="AI218" i="1" s="1"/>
  <c r="I218" i="1"/>
  <c r="E218" i="1"/>
  <c r="AG217" i="1"/>
  <c r="I217" i="1"/>
  <c r="E217" i="1"/>
  <c r="AE217" i="1" s="1"/>
  <c r="AI216" i="1"/>
  <c r="AG216" i="1"/>
  <c r="AE216" i="1"/>
  <c r="I216" i="1"/>
  <c r="E216" i="1"/>
  <c r="AG215" i="1"/>
  <c r="I215" i="1"/>
  <c r="K215" i="1" s="1"/>
  <c r="E215" i="1"/>
  <c r="AE215" i="1" s="1"/>
  <c r="AI214" i="1"/>
  <c r="AG214" i="1"/>
  <c r="I214" i="1"/>
  <c r="E214" i="1"/>
  <c r="AE214" i="1" s="1"/>
  <c r="AG213" i="1"/>
  <c r="AE213" i="1"/>
  <c r="AI213" i="1" s="1"/>
  <c r="I213" i="1"/>
  <c r="E213" i="1"/>
  <c r="AG212" i="1"/>
  <c r="I212" i="1"/>
  <c r="E212" i="1"/>
  <c r="AE212" i="1" s="1"/>
  <c r="AG211" i="1"/>
  <c r="I211" i="1"/>
  <c r="E211" i="1"/>
  <c r="AE211" i="1" s="1"/>
  <c r="AI211" i="1" s="1"/>
  <c r="AI210" i="1"/>
  <c r="AG210" i="1"/>
  <c r="AE210" i="1"/>
  <c r="I210" i="1"/>
  <c r="E210" i="1"/>
  <c r="AG209" i="1"/>
  <c r="AE209" i="1"/>
  <c r="AI209" i="1" s="1"/>
  <c r="I209" i="1"/>
  <c r="E209" i="1"/>
  <c r="AG208" i="1"/>
  <c r="I208" i="1"/>
  <c r="E208" i="1"/>
  <c r="AE208" i="1" s="1"/>
  <c r="AI208" i="1" s="1"/>
  <c r="AI207" i="1"/>
  <c r="AG207" i="1"/>
  <c r="AE207" i="1"/>
  <c r="I207" i="1"/>
  <c r="E207" i="1"/>
  <c r="AG206" i="1"/>
  <c r="AE206" i="1"/>
  <c r="AI206" i="1" s="1"/>
  <c r="K206" i="1"/>
  <c r="I206" i="1"/>
  <c r="E206" i="1"/>
  <c r="AI205" i="1"/>
  <c r="AG205" i="1"/>
  <c r="I205" i="1"/>
  <c r="E205" i="1"/>
  <c r="AE205" i="1" s="1"/>
  <c r="AG204" i="1"/>
  <c r="AE204" i="1"/>
  <c r="I204" i="1"/>
  <c r="K204" i="1" s="1"/>
  <c r="E204" i="1"/>
  <c r="AG203" i="1"/>
  <c r="I203" i="1"/>
  <c r="E203" i="1"/>
  <c r="AE203" i="1" s="1"/>
  <c r="AG202" i="1"/>
  <c r="I202" i="1"/>
  <c r="E202" i="1"/>
  <c r="AE202" i="1" s="1"/>
  <c r="AI201" i="1"/>
  <c r="AG201" i="1"/>
  <c r="AE201" i="1"/>
  <c r="I201" i="1"/>
  <c r="E201" i="1"/>
  <c r="AG200" i="1"/>
  <c r="AE200" i="1"/>
  <c r="AI200" i="1" s="1"/>
  <c r="I200" i="1"/>
  <c r="E200" i="1"/>
  <c r="AG199" i="1"/>
  <c r="I199" i="1"/>
  <c r="E199" i="1"/>
  <c r="AE199" i="1" s="1"/>
  <c r="AI199" i="1" s="1"/>
  <c r="AG198" i="1"/>
  <c r="AE198" i="1"/>
  <c r="AI198" i="1" s="1"/>
  <c r="I198" i="1"/>
  <c r="E198" i="1"/>
  <c r="AG197" i="1"/>
  <c r="AE197" i="1"/>
  <c r="AI197" i="1" s="1"/>
  <c r="I197" i="1"/>
  <c r="E197" i="1"/>
  <c r="AI196" i="1"/>
  <c r="AG196" i="1"/>
  <c r="I196" i="1"/>
  <c r="E196" i="1"/>
  <c r="AE196" i="1" s="1"/>
  <c r="AG195" i="1"/>
  <c r="AE195" i="1"/>
  <c r="AI195" i="1" s="1"/>
  <c r="I195" i="1"/>
  <c r="K195" i="1" s="1"/>
  <c r="E195" i="1"/>
  <c r="AG194" i="1"/>
  <c r="I194" i="1"/>
  <c r="E194" i="1"/>
  <c r="AE194" i="1" s="1"/>
  <c r="AG193" i="1"/>
  <c r="I193" i="1"/>
  <c r="E193" i="1"/>
  <c r="AE193" i="1" s="1"/>
  <c r="AI193" i="1" s="1"/>
  <c r="AI192" i="1"/>
  <c r="AG192" i="1"/>
  <c r="AE192" i="1"/>
  <c r="I192" i="1"/>
  <c r="E192" i="1"/>
  <c r="AG191" i="1"/>
  <c r="AE191" i="1"/>
  <c r="AI191" i="1" s="1"/>
  <c r="I191" i="1"/>
  <c r="E191" i="1"/>
  <c r="AG190" i="1"/>
  <c r="I190" i="1"/>
  <c r="E190" i="1"/>
  <c r="AE190" i="1" s="1"/>
  <c r="AI190" i="1" s="1"/>
  <c r="AG189" i="1"/>
  <c r="AE189" i="1"/>
  <c r="AI189" i="1" s="1"/>
  <c r="I189" i="1"/>
  <c r="E189" i="1"/>
  <c r="AG188" i="1"/>
  <c r="AE188" i="1"/>
  <c r="AI188" i="1" s="1"/>
  <c r="I188" i="1"/>
  <c r="E188" i="1"/>
  <c r="AI187" i="1"/>
  <c r="AG187" i="1"/>
  <c r="I187" i="1"/>
  <c r="E187" i="1"/>
  <c r="AE187" i="1" s="1"/>
  <c r="AG186" i="1"/>
  <c r="AE186" i="1"/>
  <c r="AI186" i="1" s="1"/>
  <c r="I186" i="1"/>
  <c r="E186" i="1"/>
  <c r="AG185" i="1"/>
  <c r="I185" i="1"/>
  <c r="E185" i="1"/>
  <c r="AE185" i="1" s="1"/>
  <c r="AG184" i="1"/>
  <c r="I184" i="1"/>
  <c r="E184" i="1"/>
  <c r="AE184" i="1" s="1"/>
  <c r="AI183" i="1"/>
  <c r="AG183" i="1"/>
  <c r="AE183" i="1"/>
  <c r="I183" i="1"/>
  <c r="E183" i="1"/>
  <c r="AG182" i="1"/>
  <c r="AE182" i="1"/>
  <c r="AI182" i="1" s="1"/>
  <c r="I182" i="1"/>
  <c r="E182" i="1"/>
  <c r="AG181" i="1"/>
  <c r="I181" i="1"/>
  <c r="E181" i="1"/>
  <c r="AE181" i="1" s="1"/>
  <c r="AI181" i="1" s="1"/>
  <c r="AG180" i="1"/>
  <c r="AE180" i="1"/>
  <c r="AI180" i="1" s="1"/>
  <c r="I180" i="1"/>
  <c r="E180" i="1"/>
  <c r="AG179" i="1"/>
  <c r="I179" i="1"/>
  <c r="E179" i="1"/>
  <c r="AE179" i="1" s="1"/>
  <c r="AI178" i="1"/>
  <c r="AG178" i="1"/>
  <c r="I178" i="1"/>
  <c r="E178" i="1"/>
  <c r="AE178" i="1" s="1"/>
  <c r="AG177" i="1"/>
  <c r="AE177" i="1"/>
  <c r="AI177" i="1" s="1"/>
  <c r="I177" i="1"/>
  <c r="E177" i="1"/>
  <c r="AG176" i="1"/>
  <c r="I176" i="1"/>
  <c r="E176" i="1"/>
  <c r="AE176" i="1" s="1"/>
  <c r="AI175" i="1"/>
  <c r="AG175" i="1"/>
  <c r="I175" i="1"/>
  <c r="E175" i="1"/>
  <c r="AE175" i="1" s="1"/>
  <c r="AI174" i="1"/>
  <c r="AG174" i="1"/>
  <c r="AE174" i="1"/>
  <c r="I174" i="1"/>
  <c r="E174" i="1"/>
  <c r="AG173" i="1"/>
  <c r="AE173" i="1"/>
  <c r="AI173" i="1" s="1"/>
  <c r="I173" i="1"/>
  <c r="E173" i="1"/>
  <c r="AG172" i="1"/>
  <c r="I172" i="1"/>
  <c r="E172" i="1"/>
  <c r="AE172" i="1" s="1"/>
  <c r="AI172" i="1" s="1"/>
  <c r="AG171" i="1"/>
  <c r="AE171" i="1"/>
  <c r="AI171" i="1" s="1"/>
  <c r="I171" i="1"/>
  <c r="E171" i="1"/>
  <c r="AG170" i="1"/>
  <c r="I170" i="1"/>
  <c r="E170" i="1"/>
  <c r="AE170" i="1" s="1"/>
  <c r="AI169" i="1"/>
  <c r="AG169" i="1"/>
  <c r="I169" i="1"/>
  <c r="E169" i="1"/>
  <c r="AE169" i="1" s="1"/>
  <c r="AG168" i="1"/>
  <c r="AE168" i="1"/>
  <c r="AI168" i="1" s="1"/>
  <c r="I168" i="1"/>
  <c r="E168" i="1"/>
  <c r="AG167" i="1"/>
  <c r="I167" i="1"/>
  <c r="E167" i="1"/>
  <c r="AE167" i="1" s="1"/>
  <c r="AI166" i="1"/>
  <c r="AG166" i="1"/>
  <c r="I166" i="1"/>
  <c r="E166" i="1"/>
  <c r="AE166" i="1" s="1"/>
  <c r="AI165" i="1"/>
  <c r="AG165" i="1"/>
  <c r="AE165" i="1"/>
  <c r="I165" i="1"/>
  <c r="E165" i="1"/>
  <c r="AG164" i="1"/>
  <c r="AE164" i="1"/>
  <c r="AI164" i="1" s="1"/>
  <c r="I164" i="1"/>
  <c r="E164" i="1"/>
  <c r="AG163" i="1"/>
  <c r="I163" i="1"/>
  <c r="E163" i="1"/>
  <c r="AE163" i="1" s="1"/>
  <c r="AG162" i="1"/>
  <c r="AE162" i="1"/>
  <c r="AI162" i="1" s="1"/>
  <c r="I162" i="1"/>
  <c r="E162" i="1"/>
  <c r="AG161" i="1"/>
  <c r="I161" i="1"/>
  <c r="E161" i="1"/>
  <c r="AE161" i="1" s="1"/>
  <c r="AI160" i="1"/>
  <c r="AG160" i="1"/>
  <c r="I160" i="1"/>
  <c r="E160" i="1"/>
  <c r="AE160" i="1" s="1"/>
  <c r="AG159" i="1"/>
  <c r="AE159" i="1"/>
  <c r="AI159" i="1" s="1"/>
  <c r="I159" i="1"/>
  <c r="E159" i="1"/>
  <c r="AG158" i="1"/>
  <c r="I158" i="1"/>
  <c r="E158" i="1"/>
  <c r="AE158" i="1" s="1"/>
  <c r="AG157" i="1"/>
  <c r="I157" i="1"/>
  <c r="E157" i="1"/>
  <c r="AE157" i="1" s="1"/>
  <c r="AI157" i="1" s="1"/>
  <c r="AI156" i="1"/>
  <c r="AG156" i="1"/>
  <c r="AE156" i="1"/>
  <c r="I156" i="1"/>
  <c r="E156" i="1"/>
  <c r="AG155" i="1"/>
  <c r="AE155" i="1"/>
  <c r="AI155" i="1" s="1"/>
  <c r="I155" i="1"/>
  <c r="E155" i="1"/>
  <c r="AG154" i="1"/>
  <c r="I154" i="1"/>
  <c r="E154" i="1"/>
  <c r="AE154" i="1" s="1"/>
  <c r="AI154" i="1" s="1"/>
  <c r="AI153" i="1"/>
  <c r="AG153" i="1"/>
  <c r="AE153" i="1"/>
  <c r="I153" i="1"/>
  <c r="E153" i="1"/>
  <c r="AG152" i="1"/>
  <c r="I152" i="1"/>
  <c r="K152" i="1" s="1"/>
  <c r="E152" i="1"/>
  <c r="AE152" i="1" s="1"/>
  <c r="AI151" i="1"/>
  <c r="AG151" i="1"/>
  <c r="I151" i="1"/>
  <c r="E151" i="1"/>
  <c r="AE151" i="1" s="1"/>
  <c r="AG150" i="1"/>
  <c r="AE150" i="1"/>
  <c r="I150" i="1"/>
  <c r="K150" i="1" s="1"/>
  <c r="E150" i="1"/>
  <c r="AG149" i="1"/>
  <c r="I149" i="1"/>
  <c r="E149" i="1"/>
  <c r="AE149" i="1" s="1"/>
  <c r="AG148" i="1"/>
  <c r="I148" i="1"/>
  <c r="E148" i="1"/>
  <c r="AE148" i="1" s="1"/>
  <c r="AI147" i="1"/>
  <c r="AG147" i="1"/>
  <c r="AE147" i="1"/>
  <c r="I147" i="1"/>
  <c r="E147" i="1"/>
  <c r="AG146" i="1"/>
  <c r="AE146" i="1"/>
  <c r="AI146" i="1" s="1"/>
  <c r="I146" i="1"/>
  <c r="E146" i="1"/>
  <c r="AG145" i="1"/>
  <c r="I145" i="1"/>
  <c r="E145" i="1"/>
  <c r="AE145" i="1" s="1"/>
  <c r="AI145" i="1" s="1"/>
  <c r="AG144" i="1"/>
  <c r="AE144" i="1"/>
  <c r="AI144" i="1" s="1"/>
  <c r="I144" i="1"/>
  <c r="E144" i="1"/>
  <c r="AG143" i="1"/>
  <c r="AE143" i="1"/>
  <c r="AI143" i="1" s="1"/>
  <c r="I143" i="1"/>
  <c r="E143" i="1"/>
  <c r="AI142" i="1"/>
  <c r="AG142" i="1"/>
  <c r="I142" i="1"/>
  <c r="E142" i="1"/>
  <c r="AE142" i="1" s="1"/>
  <c r="AG141" i="1"/>
  <c r="AE141" i="1"/>
  <c r="AI141" i="1" s="1"/>
  <c r="I141" i="1"/>
  <c r="K141" i="1" s="1"/>
  <c r="E141" i="1"/>
  <c r="AG140" i="1"/>
  <c r="I140" i="1"/>
  <c r="E140" i="1"/>
  <c r="AE140" i="1" s="1"/>
  <c r="AG139" i="1"/>
  <c r="I139" i="1"/>
  <c r="K137" i="1" s="1"/>
  <c r="E139" i="1"/>
  <c r="AE139" i="1" s="1"/>
  <c r="AI139" i="1" s="1"/>
  <c r="AI138" i="1"/>
  <c r="AG138" i="1"/>
  <c r="AE138" i="1"/>
  <c r="I138" i="1"/>
  <c r="E138" i="1"/>
  <c r="AG137" i="1"/>
  <c r="AE137" i="1"/>
  <c r="AI137" i="1" s="1"/>
  <c r="I137" i="1"/>
  <c r="E137" i="1"/>
  <c r="AG136" i="1"/>
  <c r="I136" i="1"/>
  <c r="E136" i="1"/>
  <c r="AE136" i="1" s="1"/>
  <c r="AI136" i="1" s="1"/>
  <c r="AG135" i="1"/>
  <c r="AE135" i="1"/>
  <c r="AI135" i="1" s="1"/>
  <c r="I135" i="1"/>
  <c r="E135" i="1"/>
  <c r="AG134" i="1"/>
  <c r="AE134" i="1"/>
  <c r="AI134" i="1" s="1"/>
  <c r="I134" i="1"/>
  <c r="E134" i="1"/>
  <c r="AI133" i="1"/>
  <c r="AG133" i="1"/>
  <c r="I133" i="1"/>
  <c r="E133" i="1"/>
  <c r="AE133" i="1" s="1"/>
  <c r="AG132" i="1"/>
  <c r="AE132" i="1"/>
  <c r="AI132" i="1" s="1"/>
  <c r="I132" i="1"/>
  <c r="E132" i="1"/>
  <c r="AG131" i="1"/>
  <c r="I131" i="1"/>
  <c r="E131" i="1"/>
  <c r="AE131" i="1" s="1"/>
  <c r="AG130" i="1"/>
  <c r="I130" i="1"/>
  <c r="E130" i="1"/>
  <c r="AE130" i="1" s="1"/>
  <c r="AI129" i="1"/>
  <c r="AG129" i="1"/>
  <c r="AE129" i="1"/>
  <c r="I129" i="1"/>
  <c r="E129" i="1"/>
  <c r="AG128" i="1"/>
  <c r="AE128" i="1"/>
  <c r="AI128" i="1" s="1"/>
  <c r="I128" i="1"/>
  <c r="E128" i="1"/>
  <c r="AG127" i="1"/>
  <c r="I127" i="1"/>
  <c r="E127" i="1"/>
  <c r="AE127" i="1" s="1"/>
  <c r="AI127" i="1" s="1"/>
  <c r="AG126" i="1"/>
  <c r="AE126" i="1"/>
  <c r="AI126" i="1" s="1"/>
  <c r="I126" i="1"/>
  <c r="E126" i="1"/>
  <c r="AG125" i="1"/>
  <c r="I125" i="1"/>
  <c r="E125" i="1"/>
  <c r="AE125" i="1" s="1"/>
  <c r="AI124" i="1"/>
  <c r="AG124" i="1"/>
  <c r="I124" i="1"/>
  <c r="E124" i="1"/>
  <c r="AE124" i="1" s="1"/>
  <c r="AG123" i="1"/>
  <c r="AE123" i="1"/>
  <c r="AI123" i="1" s="1"/>
  <c r="I123" i="1"/>
  <c r="E123" i="1"/>
  <c r="AG122" i="1"/>
  <c r="I122" i="1"/>
  <c r="E122" i="1"/>
  <c r="AE122" i="1" s="1"/>
  <c r="AI121" i="1"/>
  <c r="AG121" i="1"/>
  <c r="I121" i="1"/>
  <c r="E121" i="1"/>
  <c r="AE121" i="1" s="1"/>
  <c r="AI120" i="1"/>
  <c r="AG120" i="1"/>
  <c r="AE120" i="1"/>
  <c r="I120" i="1"/>
  <c r="E120" i="1"/>
  <c r="AG119" i="1"/>
  <c r="AE119" i="1"/>
  <c r="AI119" i="1" s="1"/>
  <c r="I119" i="1"/>
  <c r="E119" i="1"/>
  <c r="AG118" i="1"/>
  <c r="I118" i="1"/>
  <c r="E118" i="1"/>
  <c r="AE118" i="1" s="1"/>
  <c r="AI118" i="1" s="1"/>
  <c r="AG117" i="1"/>
  <c r="AE117" i="1"/>
  <c r="AI117" i="1" s="1"/>
  <c r="I117" i="1"/>
  <c r="E117" i="1"/>
  <c r="AG116" i="1"/>
  <c r="I116" i="1"/>
  <c r="E116" i="1"/>
  <c r="AE116" i="1" s="1"/>
  <c r="AI115" i="1"/>
  <c r="AG115" i="1"/>
  <c r="I115" i="1"/>
  <c r="E115" i="1"/>
  <c r="AE115" i="1" s="1"/>
  <c r="AG114" i="1"/>
  <c r="AE114" i="1"/>
  <c r="AI114" i="1" s="1"/>
  <c r="I114" i="1"/>
  <c r="E114" i="1"/>
  <c r="AG113" i="1"/>
  <c r="I113" i="1"/>
  <c r="E113" i="1"/>
  <c r="AE113" i="1" s="1"/>
  <c r="AI112" i="1"/>
  <c r="AG112" i="1"/>
  <c r="I112" i="1"/>
  <c r="E112" i="1"/>
  <c r="AE112" i="1" s="1"/>
  <c r="AI111" i="1"/>
  <c r="AG111" i="1"/>
  <c r="AE111" i="1"/>
  <c r="I111" i="1"/>
  <c r="E111" i="1"/>
  <c r="AG110" i="1"/>
  <c r="AE110" i="1"/>
  <c r="AI110" i="1" s="1"/>
  <c r="I110" i="1"/>
  <c r="E110" i="1"/>
  <c r="AG109" i="1"/>
  <c r="I109" i="1"/>
  <c r="E109" i="1"/>
  <c r="AE109" i="1" s="1"/>
  <c r="AG108" i="1"/>
  <c r="AE108" i="1"/>
  <c r="I108" i="1"/>
  <c r="E108" i="1"/>
  <c r="AG107" i="1"/>
  <c r="I107" i="1"/>
  <c r="K107" i="1" s="1"/>
  <c r="E107" i="1"/>
  <c r="AE107" i="1" s="1"/>
  <c r="AI106" i="1"/>
  <c r="AG106" i="1"/>
  <c r="I106" i="1"/>
  <c r="E106" i="1"/>
  <c r="AE106" i="1" s="1"/>
  <c r="AG105" i="1"/>
  <c r="AE105" i="1"/>
  <c r="AI105" i="1" s="1"/>
  <c r="I105" i="1"/>
  <c r="K105" i="1" s="1"/>
  <c r="E105" i="1"/>
  <c r="AG104" i="1"/>
  <c r="I104" i="1"/>
  <c r="E104" i="1"/>
  <c r="AE104" i="1" s="1"/>
  <c r="AG103" i="1"/>
  <c r="I103" i="1"/>
  <c r="E103" i="1"/>
  <c r="AE103" i="1" s="1"/>
  <c r="AI103" i="1" s="1"/>
  <c r="AI102" i="1"/>
  <c r="AG102" i="1"/>
  <c r="AE102" i="1"/>
  <c r="I102" i="1"/>
  <c r="E102" i="1"/>
  <c r="AG101" i="1"/>
  <c r="AE101" i="1"/>
  <c r="AI101" i="1" s="1"/>
  <c r="I101" i="1"/>
  <c r="E101" i="1"/>
  <c r="AG100" i="1"/>
  <c r="I100" i="1"/>
  <c r="E100" i="1"/>
  <c r="AE100" i="1" s="1"/>
  <c r="AI100" i="1" s="1"/>
  <c r="AI99" i="1"/>
  <c r="AG99" i="1"/>
  <c r="AE99" i="1"/>
  <c r="I99" i="1"/>
  <c r="E99" i="1"/>
  <c r="AG98" i="1"/>
  <c r="I98" i="1"/>
  <c r="E98" i="1"/>
  <c r="AE98" i="1" s="1"/>
  <c r="AI97" i="1"/>
  <c r="AG97" i="1"/>
  <c r="I97" i="1"/>
  <c r="E97" i="1"/>
  <c r="AE97" i="1" s="1"/>
  <c r="AG96" i="1"/>
  <c r="AE96" i="1"/>
  <c r="I96" i="1"/>
  <c r="K96" i="1" s="1"/>
  <c r="E96" i="1"/>
  <c r="AG95" i="1"/>
  <c r="I95" i="1"/>
  <c r="E95" i="1"/>
  <c r="AE95" i="1" s="1"/>
  <c r="AG94" i="1"/>
  <c r="I94" i="1"/>
  <c r="E94" i="1"/>
  <c r="AE94" i="1" s="1"/>
  <c r="AI93" i="1"/>
  <c r="AG93" i="1"/>
  <c r="AE93" i="1"/>
  <c r="I93" i="1"/>
  <c r="E93" i="1"/>
  <c r="AG92" i="1"/>
  <c r="AE92" i="1"/>
  <c r="AI92" i="1" s="1"/>
  <c r="I92" i="1"/>
  <c r="E92" i="1"/>
  <c r="AG91" i="1"/>
  <c r="I91" i="1"/>
  <c r="E91" i="1"/>
  <c r="AE91" i="1" s="1"/>
  <c r="AI91" i="1" s="1"/>
  <c r="AG90" i="1"/>
  <c r="AE90" i="1"/>
  <c r="AI90" i="1" s="1"/>
  <c r="I90" i="1"/>
  <c r="E90" i="1"/>
  <c r="AG89" i="1"/>
  <c r="AE89" i="1"/>
  <c r="AI89" i="1" s="1"/>
  <c r="I89" i="1"/>
  <c r="E89" i="1"/>
  <c r="AI88" i="1"/>
  <c r="AG88" i="1"/>
  <c r="I88" i="1"/>
  <c r="E88" i="1"/>
  <c r="AE88" i="1" s="1"/>
  <c r="AG87" i="1"/>
  <c r="AE87" i="1"/>
  <c r="AI87" i="1" s="1"/>
  <c r="I87" i="1"/>
  <c r="K87" i="1" s="1"/>
  <c r="E87" i="1"/>
  <c r="AG86" i="1"/>
  <c r="I86" i="1"/>
  <c r="E86" i="1"/>
  <c r="AE86" i="1" s="1"/>
  <c r="AG85" i="1"/>
  <c r="I85" i="1"/>
  <c r="E85" i="1"/>
  <c r="AE85" i="1" s="1"/>
  <c r="AI85" i="1" s="1"/>
  <c r="AI84" i="1"/>
  <c r="AG84" i="1"/>
  <c r="AE84" i="1"/>
  <c r="I84" i="1"/>
  <c r="E84" i="1"/>
  <c r="AG83" i="1"/>
  <c r="AE83" i="1"/>
  <c r="AI83" i="1" s="1"/>
  <c r="I83" i="1"/>
  <c r="E83" i="1"/>
  <c r="AG82" i="1"/>
  <c r="I82" i="1"/>
  <c r="E82" i="1"/>
  <c r="AE82" i="1" s="1"/>
  <c r="AI82" i="1" s="1"/>
  <c r="AG81" i="1"/>
  <c r="AE81" i="1"/>
  <c r="I81" i="1"/>
  <c r="E81" i="1"/>
  <c r="AG80" i="1"/>
  <c r="AE80" i="1"/>
  <c r="AI80" i="1" s="1"/>
  <c r="I80" i="1"/>
  <c r="E80" i="1"/>
  <c r="AG79" i="1"/>
  <c r="I79" i="1"/>
  <c r="E79" i="1"/>
  <c r="AE79" i="1" s="1"/>
  <c r="AI78" i="1"/>
  <c r="AG78" i="1"/>
  <c r="AE78" i="1"/>
  <c r="I78" i="1"/>
  <c r="E78" i="1"/>
  <c r="AG77" i="1"/>
  <c r="I77" i="1"/>
  <c r="E77" i="1"/>
  <c r="AE77" i="1" s="1"/>
  <c r="AI76" i="1"/>
  <c r="AG76" i="1"/>
  <c r="I76" i="1"/>
  <c r="E76" i="1"/>
  <c r="AE76" i="1" s="1"/>
  <c r="AG75" i="1"/>
  <c r="AE75" i="1"/>
  <c r="AI75" i="1" s="1"/>
  <c r="I75" i="1"/>
  <c r="K66" i="1" s="1"/>
  <c r="E75" i="1"/>
  <c r="AG74" i="1"/>
  <c r="I74" i="1"/>
  <c r="E74" i="1"/>
  <c r="AE74" i="1" s="1"/>
  <c r="AI74" i="1" s="1"/>
  <c r="AG73" i="1"/>
  <c r="I73" i="1"/>
  <c r="E73" i="1"/>
  <c r="AE73" i="1" s="1"/>
  <c r="AI72" i="1"/>
  <c r="AG72" i="1"/>
  <c r="AE72" i="1"/>
  <c r="I72" i="1"/>
  <c r="E72" i="1"/>
  <c r="AG71" i="1"/>
  <c r="AE71" i="1"/>
  <c r="AI71" i="1" s="1"/>
  <c r="I71" i="1"/>
  <c r="E71" i="1"/>
  <c r="AG70" i="1"/>
  <c r="I70" i="1"/>
  <c r="E70" i="1"/>
  <c r="AE70" i="1" s="1"/>
  <c r="AI70" i="1" s="1"/>
  <c r="AG69" i="1"/>
  <c r="AE69" i="1"/>
  <c r="AI69" i="1" s="1"/>
  <c r="I69" i="1"/>
  <c r="E69" i="1"/>
  <c r="AG68" i="1"/>
  <c r="AE68" i="1"/>
  <c r="AI68" i="1" s="1"/>
  <c r="I68" i="1"/>
  <c r="E68" i="1"/>
  <c r="AG67" i="1"/>
  <c r="I67" i="1"/>
  <c r="E67" i="1"/>
  <c r="AE67" i="1" s="1"/>
  <c r="AG66" i="1"/>
  <c r="AE66" i="1"/>
  <c r="I66" i="1"/>
  <c r="E66" i="1"/>
  <c r="AG65" i="1"/>
  <c r="I65" i="1"/>
  <c r="E65" i="1"/>
  <c r="AE65" i="1" s="1"/>
  <c r="AI64" i="1"/>
  <c r="AG64" i="1"/>
  <c r="I64" i="1"/>
  <c r="E64" i="1"/>
  <c r="AE64" i="1" s="1"/>
  <c r="AG63" i="1"/>
  <c r="AE63" i="1"/>
  <c r="AI63" i="1" s="1"/>
  <c r="I63" i="1"/>
  <c r="E63" i="1"/>
  <c r="AG62" i="1"/>
  <c r="I62" i="1"/>
  <c r="E62" i="1"/>
  <c r="AE62" i="1" s="1"/>
  <c r="AI62" i="1" s="1"/>
  <c r="AG61" i="1"/>
  <c r="I61" i="1"/>
  <c r="E61" i="1"/>
  <c r="AE61" i="1" s="1"/>
  <c r="AI60" i="1"/>
  <c r="AG60" i="1"/>
  <c r="AE60" i="1"/>
  <c r="I60" i="1"/>
  <c r="E60" i="1"/>
  <c r="AG59" i="1"/>
  <c r="AE59" i="1"/>
  <c r="AI59" i="1" s="1"/>
  <c r="I59" i="1"/>
  <c r="E59" i="1"/>
  <c r="AG58" i="1"/>
  <c r="I58" i="1"/>
  <c r="E58" i="1"/>
  <c r="AE58" i="1" s="1"/>
  <c r="AI58" i="1" s="1"/>
  <c r="AG57" i="1"/>
  <c r="AE57" i="1"/>
  <c r="AI57" i="1" s="1"/>
  <c r="I57" i="1"/>
  <c r="E57" i="1"/>
  <c r="AG56" i="1"/>
  <c r="AE56" i="1"/>
  <c r="AI56" i="1" s="1"/>
  <c r="I56" i="1"/>
  <c r="E56" i="1"/>
  <c r="AG55" i="1"/>
  <c r="I55" i="1"/>
  <c r="E55" i="1"/>
  <c r="AE55" i="1" s="1"/>
  <c r="AG54" i="1"/>
  <c r="AE54" i="1"/>
  <c r="AI54" i="1" s="1"/>
  <c r="I54" i="1"/>
  <c r="E54" i="1"/>
  <c r="AG53" i="1"/>
  <c r="I53" i="1"/>
  <c r="E53" i="1"/>
  <c r="AE53" i="1" s="1"/>
  <c r="AI52" i="1"/>
  <c r="AG52" i="1"/>
  <c r="I52" i="1"/>
  <c r="E52" i="1"/>
  <c r="AE52" i="1" s="1"/>
  <c r="AG51" i="1"/>
  <c r="AE51" i="1"/>
  <c r="AI51" i="1" s="1"/>
  <c r="I51" i="1"/>
  <c r="E51" i="1"/>
  <c r="AG50" i="1"/>
  <c r="I50" i="1"/>
  <c r="E50" i="1"/>
  <c r="AE50" i="1" s="1"/>
  <c r="AI50" i="1" s="1"/>
  <c r="AG49" i="1"/>
  <c r="I49" i="1"/>
  <c r="E49" i="1"/>
  <c r="AE49" i="1" s="1"/>
  <c r="AI49" i="1" s="1"/>
  <c r="AI48" i="1"/>
  <c r="AG48" i="1"/>
  <c r="AE48" i="1"/>
  <c r="I48" i="1"/>
  <c r="E48" i="1"/>
  <c r="AG47" i="1"/>
  <c r="AE47" i="1"/>
  <c r="AI47" i="1" s="1"/>
  <c r="I47" i="1"/>
  <c r="E47" i="1"/>
  <c r="AG46" i="1"/>
  <c r="I46" i="1"/>
  <c r="E46" i="1"/>
  <c r="AE46" i="1" s="1"/>
  <c r="AI46" i="1" s="1"/>
  <c r="AG45" i="1"/>
  <c r="AE45" i="1"/>
  <c r="AI45" i="1" s="1"/>
  <c r="I45" i="1"/>
  <c r="E45" i="1"/>
  <c r="AG44" i="1"/>
  <c r="AE44" i="1"/>
  <c r="AI44" i="1" s="1"/>
  <c r="I44" i="1"/>
  <c r="K44" i="1" s="1"/>
  <c r="E44" i="1"/>
  <c r="AG43" i="1"/>
  <c r="I43" i="1"/>
  <c r="E43" i="1"/>
  <c r="AE43" i="1" s="1"/>
  <c r="AI43" i="1" s="1"/>
  <c r="AG42" i="1"/>
  <c r="AE42" i="1"/>
  <c r="AI42" i="1" s="1"/>
  <c r="I42" i="1"/>
  <c r="E42" i="1"/>
  <c r="AG41" i="1"/>
  <c r="I41" i="1"/>
  <c r="E41" i="1"/>
  <c r="AE41" i="1" s="1"/>
  <c r="AI40" i="1"/>
  <c r="AG40" i="1"/>
  <c r="I40" i="1"/>
  <c r="E40" i="1"/>
  <c r="AE40" i="1" s="1"/>
  <c r="AG39" i="1"/>
  <c r="AE39" i="1"/>
  <c r="AI39" i="1" s="1"/>
  <c r="I39" i="1"/>
  <c r="E39" i="1"/>
  <c r="AG38" i="1"/>
  <c r="I38" i="1"/>
  <c r="E38" i="1"/>
  <c r="AE38" i="1" s="1"/>
  <c r="AI38" i="1" s="1"/>
  <c r="AI37" i="1"/>
  <c r="AG37" i="1"/>
  <c r="I37" i="1"/>
  <c r="E37" i="1"/>
  <c r="AE37" i="1" s="1"/>
  <c r="AI36" i="1"/>
  <c r="AG36" i="1"/>
  <c r="AE36" i="1"/>
  <c r="I36" i="1"/>
  <c r="E36" i="1"/>
  <c r="AG35" i="1"/>
  <c r="AE35" i="1"/>
  <c r="AI35" i="1" s="1"/>
  <c r="I35" i="1"/>
  <c r="E35" i="1"/>
  <c r="AG34" i="1"/>
  <c r="I34" i="1"/>
  <c r="E34" i="1"/>
  <c r="AE34" i="1" s="1"/>
  <c r="AI34" i="1" s="1"/>
  <c r="AI33" i="1"/>
  <c r="AG33" i="1"/>
  <c r="AE33" i="1"/>
  <c r="I33" i="1"/>
  <c r="E33" i="1"/>
  <c r="AG32" i="1"/>
  <c r="I32" i="1"/>
  <c r="E32" i="1"/>
  <c r="AE32" i="1" s="1"/>
  <c r="AG31" i="1"/>
  <c r="I31" i="1"/>
  <c r="E31" i="1"/>
  <c r="AE31" i="1" s="1"/>
  <c r="AG30" i="1"/>
  <c r="AE30" i="1"/>
  <c r="AI30" i="1" s="1"/>
  <c r="I30" i="1"/>
  <c r="E30" i="1"/>
  <c r="AG29" i="1"/>
  <c r="I29" i="1"/>
  <c r="E29" i="1"/>
  <c r="AE29" i="1" s="1"/>
  <c r="AI28" i="1"/>
  <c r="AG28" i="1"/>
  <c r="I28" i="1"/>
  <c r="E28" i="1"/>
  <c r="AE28" i="1" s="1"/>
  <c r="AG27" i="1"/>
  <c r="AE27" i="1"/>
  <c r="AI27" i="1" s="1"/>
  <c r="I27" i="1"/>
  <c r="E27" i="1"/>
  <c r="AG26" i="1"/>
  <c r="I26" i="1"/>
  <c r="E26" i="1"/>
  <c r="AE26" i="1" s="1"/>
  <c r="AI26" i="1" s="1"/>
  <c r="AI25" i="1"/>
  <c r="AG25" i="1"/>
  <c r="I25" i="1"/>
  <c r="E25" i="1"/>
  <c r="AE25" i="1" s="1"/>
  <c r="AI24" i="1"/>
  <c r="AG24" i="1"/>
  <c r="AE24" i="1"/>
  <c r="I24" i="1"/>
  <c r="E24" i="1"/>
  <c r="AG23" i="1"/>
  <c r="AE23" i="1"/>
  <c r="AI23" i="1" s="1"/>
  <c r="I23" i="1"/>
  <c r="E23" i="1"/>
  <c r="AG22" i="1"/>
  <c r="I22" i="1"/>
  <c r="E22" i="1"/>
  <c r="AE22" i="1" s="1"/>
  <c r="AI22" i="1" s="1"/>
  <c r="AI21" i="1"/>
  <c r="AG21" i="1"/>
  <c r="AE21" i="1"/>
  <c r="I21" i="1"/>
  <c r="E21" i="1"/>
  <c r="AG20" i="1"/>
  <c r="I20" i="1"/>
  <c r="K20" i="1" s="1"/>
  <c r="E20" i="1"/>
  <c r="AE20" i="1" s="1"/>
  <c r="AI19" i="1"/>
  <c r="AG19" i="1"/>
  <c r="I19" i="1"/>
  <c r="E19" i="1"/>
  <c r="AE19" i="1" s="1"/>
  <c r="AG18" i="1"/>
  <c r="AE18" i="1"/>
  <c r="I18" i="1"/>
  <c r="K18" i="1" s="1"/>
  <c r="E18" i="1"/>
  <c r="AG17" i="1"/>
  <c r="I17" i="1"/>
  <c r="E17" i="1"/>
  <c r="AE17" i="1" s="1"/>
  <c r="AI16" i="1"/>
  <c r="AG16" i="1"/>
  <c r="I16" i="1"/>
  <c r="E16" i="1"/>
  <c r="AE16" i="1" s="1"/>
  <c r="AG15" i="1"/>
  <c r="AE15" i="1"/>
  <c r="AI15" i="1" s="1"/>
  <c r="I15" i="1"/>
  <c r="E15" i="1"/>
  <c r="AG14" i="1"/>
  <c r="I14" i="1"/>
  <c r="E14" i="1"/>
  <c r="AE14" i="1" s="1"/>
  <c r="AI14" i="1" s="1"/>
  <c r="AI13" i="1"/>
  <c r="AG13" i="1"/>
  <c r="I13" i="1"/>
  <c r="E13" i="1"/>
  <c r="AE13" i="1" s="1"/>
  <c r="AI12" i="1"/>
  <c r="AG12" i="1"/>
  <c r="AE12" i="1"/>
  <c r="I12" i="1"/>
  <c r="E12" i="1"/>
  <c r="AG11" i="1"/>
  <c r="AE11" i="1"/>
  <c r="AI11" i="1" s="1"/>
  <c r="J11" i="1"/>
  <c r="I11" i="1"/>
  <c r="E11" i="1"/>
  <c r="AG10" i="1"/>
  <c r="AD10" i="1"/>
  <c r="I10" i="1"/>
  <c r="E10" i="1"/>
  <c r="AE10" i="1" s="1"/>
  <c r="AI9" i="1"/>
  <c r="AG9" i="1"/>
  <c r="AE9" i="1"/>
  <c r="J9" i="1"/>
  <c r="I9" i="1"/>
  <c r="E9" i="1"/>
  <c r="AG8" i="1"/>
  <c r="AE8" i="1"/>
  <c r="AI8" i="1" s="1"/>
  <c r="I8" i="1"/>
  <c r="E8" i="1"/>
  <c r="AG7" i="1"/>
  <c r="I7" i="1"/>
  <c r="E7" i="1"/>
  <c r="AE7" i="1" s="1"/>
  <c r="AM6" i="1"/>
  <c r="AG6" i="1"/>
  <c r="I6" i="1"/>
  <c r="E6" i="1"/>
  <c r="AE6" i="1" s="1"/>
  <c r="AM5" i="1"/>
  <c r="AG5" i="1"/>
  <c r="AE5" i="1"/>
  <c r="I5" i="1"/>
  <c r="K5" i="1" s="1"/>
  <c r="E5" i="1"/>
  <c r="AM4" i="1"/>
  <c r="AG4" i="1"/>
  <c r="AE4" i="1"/>
  <c r="I4" i="1"/>
  <c r="E4" i="1"/>
  <c r="AM3" i="1"/>
  <c r="AI3" i="1"/>
  <c r="AG3" i="1"/>
  <c r="I3" i="1"/>
  <c r="E3" i="1"/>
  <c r="AE3" i="1" s="1"/>
  <c r="AO2" i="1"/>
  <c r="AN2" i="1"/>
  <c r="AM2" i="1"/>
  <c r="AI2" i="1"/>
  <c r="AG2" i="1"/>
  <c r="I2" i="1"/>
  <c r="E2" i="1"/>
  <c r="AE2" i="1" s="1"/>
  <c r="AI383" i="1" l="1"/>
  <c r="AF383" i="1"/>
  <c r="AF382" i="1"/>
  <c r="AF380" i="1"/>
  <c r="AF177" i="1"/>
  <c r="AF292" i="1"/>
  <c r="AI334" i="1"/>
  <c r="AF334" i="1"/>
  <c r="AF288" i="1"/>
  <c r="AF274" i="1"/>
  <c r="AF188" i="1"/>
  <c r="AF317" i="1"/>
  <c r="AF325" i="1"/>
  <c r="AF285" i="1"/>
  <c r="AF240" i="1"/>
  <c r="AF193" i="1"/>
  <c r="AF175" i="1"/>
  <c r="AF229" i="1"/>
  <c r="AF78" i="1"/>
  <c r="J161" i="1"/>
  <c r="J358" i="1"/>
  <c r="AI368" i="1"/>
  <c r="AF368" i="1"/>
  <c r="AI438" i="1"/>
  <c r="AF438" i="1"/>
  <c r="AI575" i="1"/>
  <c r="AF575" i="1"/>
  <c r="AF574" i="1"/>
  <c r="AF559" i="1"/>
  <c r="AF532" i="1"/>
  <c r="AF446" i="1"/>
  <c r="AF6" i="1"/>
  <c r="AF184" i="1"/>
  <c r="AF457" i="1"/>
  <c r="AF128" i="1"/>
  <c r="AF62" i="1"/>
  <c r="J406" i="1"/>
  <c r="J10" i="1"/>
  <c r="J22" i="1"/>
  <c r="AI32" i="1"/>
  <c r="AF32" i="1"/>
  <c r="AF23" i="1"/>
  <c r="AF231" i="1"/>
  <c r="AI20" i="1"/>
  <c r="AF20" i="1"/>
  <c r="AF16" i="1"/>
  <c r="AF15" i="1"/>
  <c r="AI152" i="1"/>
  <c r="AF143" i="1"/>
  <c r="AF136" i="1"/>
  <c r="AF123" i="1"/>
  <c r="AF152" i="1"/>
  <c r="AI98" i="1"/>
  <c r="AF98" i="1"/>
  <c r="AF38" i="1"/>
  <c r="AF76" i="1"/>
  <c r="AF58" i="1"/>
  <c r="AF353" i="1"/>
  <c r="AF108" i="1"/>
  <c r="AF216" i="1"/>
  <c r="AI346" i="1"/>
  <c r="AF346" i="1"/>
  <c r="AF345" i="1"/>
  <c r="J5" i="1"/>
  <c r="AF11" i="1"/>
  <c r="AF33" i="1"/>
  <c r="AF99" i="1"/>
  <c r="K102" i="1"/>
  <c r="K101" i="1"/>
  <c r="AI116" i="1"/>
  <c r="AF116" i="1"/>
  <c r="K201" i="1"/>
  <c r="K200" i="1"/>
  <c r="AF227" i="1"/>
  <c r="AI263" i="1"/>
  <c r="AF263" i="1"/>
  <c r="K320" i="1"/>
  <c r="AF336" i="1"/>
  <c r="AF335" i="1"/>
  <c r="J586" i="1"/>
  <c r="J844" i="1"/>
  <c r="K3" i="1"/>
  <c r="AF5" i="1"/>
  <c r="K36" i="1"/>
  <c r="K35" i="1"/>
  <c r="AF79" i="1"/>
  <c r="AI79" i="1"/>
  <c r="AF84" i="1"/>
  <c r="K89" i="1"/>
  <c r="AF126" i="1"/>
  <c r="K165" i="1"/>
  <c r="K164" i="1"/>
  <c r="AI217" i="1"/>
  <c r="AF217" i="1"/>
  <c r="AF225" i="1"/>
  <c r="K230" i="1"/>
  <c r="K233" i="1"/>
  <c r="K238" i="1"/>
  <c r="J238" i="1"/>
  <c r="K243" i="1"/>
  <c r="K253" i="1"/>
  <c r="AF258" i="1"/>
  <c r="K269" i="1"/>
  <c r="K303" i="1"/>
  <c r="K336" i="1"/>
  <c r="K348" i="1"/>
  <c r="K347" i="1"/>
  <c r="AI365" i="1"/>
  <c r="AF364" i="1"/>
  <c r="K388" i="1"/>
  <c r="K559" i="1"/>
  <c r="K565" i="1"/>
  <c r="K580" i="1"/>
  <c r="AF609" i="1"/>
  <c r="AI609" i="1"/>
  <c r="AI633" i="1"/>
  <c r="AF633" i="1"/>
  <c r="J29" i="1"/>
  <c r="AF36" i="1"/>
  <c r="J39" i="1"/>
  <c r="AF46" i="1"/>
  <c r="AF56" i="1"/>
  <c r="AF64" i="1"/>
  <c r="AI66" i="1"/>
  <c r="AI77" i="1"/>
  <c r="AF77" i="1"/>
  <c r="AI176" i="1"/>
  <c r="AF176" i="1"/>
  <c r="AF186" i="1"/>
  <c r="AI204" i="1"/>
  <c r="AF204" i="1"/>
  <c r="K212" i="1"/>
  <c r="AF220" i="1"/>
  <c r="K236" i="1"/>
  <c r="AF256" i="1"/>
  <c r="AF261" i="1"/>
  <c r="AF269" i="1"/>
  <c r="AI275" i="1"/>
  <c r="AF275" i="1"/>
  <c r="AF283" i="1"/>
  <c r="AF295" i="1"/>
  <c r="AI297" i="1"/>
  <c r="K408" i="1"/>
  <c r="K597" i="1"/>
  <c r="K598" i="1"/>
  <c r="K713" i="1"/>
  <c r="K712" i="1"/>
  <c r="K711" i="1"/>
  <c r="AI966" i="1"/>
  <c r="AF966" i="1"/>
  <c r="AF965" i="1"/>
  <c r="AF67" i="1"/>
  <c r="AI67" i="1"/>
  <c r="K111" i="1"/>
  <c r="K110" i="1"/>
  <c r="AF171" i="1"/>
  <c r="K189" i="1"/>
  <c r="K199" i="1"/>
  <c r="J199" i="1"/>
  <c r="K198" i="1"/>
  <c r="AF272" i="1"/>
  <c r="K278" i="1"/>
  <c r="K332" i="1"/>
  <c r="AI337" i="1"/>
  <c r="AF337" i="1"/>
  <c r="AI340" i="1"/>
  <c r="AF340" i="1"/>
  <c r="K456" i="1"/>
  <c r="AF464" i="1"/>
  <c r="AF476" i="1"/>
  <c r="AI504" i="1"/>
  <c r="AF504" i="1"/>
  <c r="AF499" i="1"/>
  <c r="K663" i="1"/>
  <c r="K664" i="1"/>
  <c r="K662" i="1"/>
  <c r="K659" i="1"/>
  <c r="AF670" i="1"/>
  <c r="AI670" i="1"/>
  <c r="K716" i="1"/>
  <c r="K855" i="1"/>
  <c r="K857" i="1"/>
  <c r="K853" i="1"/>
  <c r="K849" i="1"/>
  <c r="AF985" i="1"/>
  <c r="AI985" i="1"/>
  <c r="AF968" i="1"/>
  <c r="K85" i="1"/>
  <c r="J85" i="1"/>
  <c r="J114" i="1"/>
  <c r="AF147" i="1"/>
  <c r="AI158" i="1"/>
  <c r="AF158" i="1"/>
  <c r="AI161" i="1"/>
  <c r="AF161" i="1"/>
  <c r="K163" i="1"/>
  <c r="K162" i="1"/>
  <c r="AF169" i="1"/>
  <c r="K338" i="1"/>
  <c r="K346" i="1"/>
  <c r="AF357" i="1"/>
  <c r="AI374" i="1"/>
  <c r="AF374" i="1"/>
  <c r="K383" i="1"/>
  <c r="K415" i="1"/>
  <c r="AF436" i="1"/>
  <c r="AI436" i="1"/>
  <c r="K441" i="1"/>
  <c r="K439" i="1"/>
  <c r="K459" i="1"/>
  <c r="AI498" i="1"/>
  <c r="AF498" i="1"/>
  <c r="AF497" i="1"/>
  <c r="K502" i="1"/>
  <c r="K504" i="1"/>
  <c r="K493" i="1"/>
  <c r="AI521" i="1"/>
  <c r="AF521" i="1"/>
  <c r="AF520" i="1"/>
  <c r="AF524" i="1"/>
  <c r="AF527" i="1"/>
  <c r="AI546" i="1"/>
  <c r="AF546" i="1"/>
  <c r="K987" i="1"/>
  <c r="K988" i="1"/>
  <c r="K966" i="1"/>
  <c r="K4" i="1"/>
  <c r="AF8" i="1"/>
  <c r="K32" i="1"/>
  <c r="AF34" i="1"/>
  <c r="K42" i="1"/>
  <c r="AF44" i="1"/>
  <c r="AI65" i="1"/>
  <c r="AF65" i="1"/>
  <c r="AF72" i="1"/>
  <c r="AF85" i="1"/>
  <c r="K93" i="1"/>
  <c r="K92" i="1"/>
  <c r="K98" i="1"/>
  <c r="AI108" i="1"/>
  <c r="K213" i="1"/>
  <c r="AF244" i="1"/>
  <c r="AF251" i="1"/>
  <c r="AF267" i="1"/>
  <c r="K270" i="1"/>
  <c r="AI284" i="1"/>
  <c r="AF284" i="1"/>
  <c r="AI287" i="1"/>
  <c r="AF287" i="1"/>
  <c r="K352" i="1"/>
  <c r="K363" i="1"/>
  <c r="K552" i="1"/>
  <c r="K652" i="1"/>
  <c r="K641" i="1"/>
  <c r="K648" i="1"/>
  <c r="K643" i="1"/>
  <c r="K651" i="1"/>
  <c r="K640" i="1"/>
  <c r="AF667" i="1"/>
  <c r="AI667" i="1"/>
  <c r="AF662" i="1"/>
  <c r="AI711" i="1"/>
  <c r="AF711" i="1"/>
  <c r="AF770" i="1"/>
  <c r="AI770" i="1"/>
  <c r="J65" i="1"/>
  <c r="K65" i="1"/>
  <c r="K75" i="1"/>
  <c r="AI109" i="1"/>
  <c r="AF109" i="1"/>
  <c r="K122" i="1"/>
  <c r="K125" i="1"/>
  <c r="K130" i="1"/>
  <c r="K177" i="1"/>
  <c r="AI184" i="1"/>
  <c r="AF192" i="1"/>
  <c r="K197" i="1"/>
  <c r="AF234" i="1"/>
  <c r="K242" i="1"/>
  <c r="AF249" i="1"/>
  <c r="AF262" i="1"/>
  <c r="K265" i="1"/>
  <c r="K327" i="1"/>
  <c r="K326" i="1"/>
  <c r="AF341" i="1"/>
  <c r="AF360" i="1"/>
  <c r="K423" i="1"/>
  <c r="AF433" i="1"/>
  <c r="AI708" i="1"/>
  <c r="AF708" i="1"/>
  <c r="K770" i="1"/>
  <c r="K739" i="1"/>
  <c r="K714" i="1"/>
  <c r="K748" i="1"/>
  <c r="K760" i="1"/>
  <c r="K754" i="1"/>
  <c r="K745" i="1"/>
  <c r="K750" i="1"/>
  <c r="K726" i="1"/>
  <c r="K747" i="1"/>
  <c r="K768" i="1"/>
  <c r="K752" i="1"/>
  <c r="K776" i="1"/>
  <c r="AF953" i="1"/>
  <c r="K961" i="1"/>
  <c r="AI6" i="1"/>
  <c r="K30" i="1"/>
  <c r="AF130" i="1"/>
  <c r="AF133" i="1"/>
  <c r="AF145" i="1"/>
  <c r="AI148" i="1"/>
  <c r="AF148" i="1"/>
  <c r="K161" i="1"/>
  <c r="AF268" i="1"/>
  <c r="AI293" i="1"/>
  <c r="AF293" i="1"/>
  <c r="AI305" i="1"/>
  <c r="AF305" i="1"/>
  <c r="K316" i="1"/>
  <c r="AI330" i="1"/>
  <c r="AF330" i="1"/>
  <c r="K343" i="1"/>
  <c r="K344" i="1"/>
  <c r="AF355" i="1"/>
  <c r="AI378" i="1"/>
  <c r="AF378" i="1"/>
  <c r="K379" i="1"/>
  <c r="K398" i="1"/>
  <c r="K397" i="1"/>
  <c r="K418" i="1"/>
  <c r="AF421" i="1"/>
  <c r="K454" i="1"/>
  <c r="K442" i="1"/>
  <c r="K447" i="1"/>
  <c r="K490" i="1"/>
  <c r="AI492" i="1"/>
  <c r="AF492" i="1"/>
  <c r="AI522" i="1"/>
  <c r="AF522" i="1"/>
  <c r="K618" i="1"/>
  <c r="K620" i="1"/>
  <c r="K644" i="1"/>
  <c r="AI647" i="1"/>
  <c r="AF647" i="1"/>
  <c r="J18" i="1"/>
  <c r="J25" i="1"/>
  <c r="AF40" i="1"/>
  <c r="K53" i="1"/>
  <c r="K68" i="1"/>
  <c r="AF153" i="1"/>
  <c r="K156" i="1"/>
  <c r="K155" i="1"/>
  <c r="AI170" i="1"/>
  <c r="AF170" i="1"/>
  <c r="AF190" i="1"/>
  <c r="AF197" i="1"/>
  <c r="J240" i="1"/>
  <c r="AF242" i="1"/>
  <c r="AF247" i="1"/>
  <c r="K260" i="1"/>
  <c r="AF276" i="1"/>
  <c r="K293" i="1"/>
  <c r="AI302" i="1"/>
  <c r="AF302" i="1"/>
  <c r="AI314" i="1"/>
  <c r="AF314" i="1"/>
  <c r="AF361" i="1"/>
  <c r="AI361" i="1"/>
  <c r="K378" i="1"/>
  <c r="J381" i="1"/>
  <c r="AI415" i="1"/>
  <c r="AF415" i="1"/>
  <c r="AI418" i="1"/>
  <c r="AF418" i="1"/>
  <c r="K513" i="1"/>
  <c r="K519" i="1"/>
  <c r="K550" i="1"/>
  <c r="K564" i="1"/>
  <c r="AI605" i="1"/>
  <c r="AF605" i="1"/>
  <c r="AF611" i="1"/>
  <c r="AI614" i="1"/>
  <c r="K647" i="1"/>
  <c r="K650" i="1"/>
  <c r="K824" i="1"/>
  <c r="K832" i="1"/>
  <c r="AF48" i="1"/>
  <c r="AI61" i="1"/>
  <c r="AF61" i="1"/>
  <c r="AI230" i="1"/>
  <c r="AF230" i="1"/>
  <c r="AI233" i="1"/>
  <c r="AF233" i="1"/>
  <c r="AI402" i="1"/>
  <c r="AF402" i="1"/>
  <c r="AI458" i="1"/>
  <c r="AF458" i="1"/>
  <c r="AI466" i="1"/>
  <c r="AF466" i="1"/>
  <c r="K548" i="1"/>
  <c r="J548" i="1"/>
  <c r="AF675" i="1"/>
  <c r="AI675" i="1"/>
  <c r="AF721" i="1"/>
  <c r="AI721" i="1"/>
  <c r="AF719" i="1"/>
  <c r="AF720" i="1"/>
  <c r="AF736" i="1"/>
  <c r="AF735" i="1"/>
  <c r="AI736" i="1"/>
  <c r="AF729" i="1"/>
  <c r="AF877" i="1"/>
  <c r="AI877" i="1"/>
  <c r="AF934" i="1"/>
  <c r="AI934" i="1"/>
  <c r="AF21" i="1"/>
  <c r="K41" i="1"/>
  <c r="K46" i="1"/>
  <c r="K56" i="1"/>
  <c r="AF66" i="1"/>
  <c r="AF110" i="1"/>
  <c r="AI113" i="1"/>
  <c r="AF113" i="1"/>
  <c r="K116" i="1"/>
  <c r="J116" i="1"/>
  <c r="K134" i="1"/>
  <c r="AF141" i="1"/>
  <c r="K154" i="1"/>
  <c r="K153" i="1"/>
  <c r="AF162" i="1"/>
  <c r="K173" i="1"/>
  <c r="K186" i="1"/>
  <c r="AF297" i="1"/>
  <c r="J323" i="1"/>
  <c r="K375" i="1"/>
  <c r="K376" i="1"/>
  <c r="AF391" i="1"/>
  <c r="AI391" i="1"/>
  <c r="K396" i="1"/>
  <c r="K405" i="1"/>
  <c r="AF410" i="1"/>
  <c r="AI426" i="1"/>
  <c r="AF426" i="1"/>
  <c r="AF479" i="1"/>
  <c r="AI482" i="1"/>
  <c r="AF482" i="1"/>
  <c r="AF481" i="1"/>
  <c r="AI485" i="1"/>
  <c r="AF485" i="1"/>
  <c r="AI511" i="1"/>
  <c r="AF511" i="1"/>
  <c r="AF600" i="1"/>
  <c r="AF692" i="1"/>
  <c r="K804" i="1"/>
  <c r="K799" i="1"/>
  <c r="K805" i="1"/>
  <c r="K876" i="1"/>
  <c r="K877" i="1"/>
  <c r="AF9" i="1"/>
  <c r="AI10" i="1"/>
  <c r="AF10" i="1"/>
  <c r="K14" i="1"/>
  <c r="AF26" i="1"/>
  <c r="K54" i="1"/>
  <c r="K69" i="1"/>
  <c r="AF74" i="1"/>
  <c r="AF102" i="1"/>
  <c r="K113" i="1"/>
  <c r="K121" i="1"/>
  <c r="AF124" i="1"/>
  <c r="K139" i="1"/>
  <c r="AF154" i="1"/>
  <c r="J165" i="1"/>
  <c r="J168" i="1"/>
  <c r="K171" i="1"/>
  <c r="K191" i="1"/>
  <c r="AF201" i="1"/>
  <c r="AF206" i="1"/>
  <c r="AI212" i="1"/>
  <c r="AF212" i="1"/>
  <c r="AI215" i="1"/>
  <c r="AF215" i="1"/>
  <c r="K217" i="1"/>
  <c r="K216" i="1"/>
  <c r="AF223" i="1"/>
  <c r="AF238" i="1"/>
  <c r="AF241" i="1"/>
  <c r="AF253" i="1"/>
  <c r="K256" i="1"/>
  <c r="K261" i="1"/>
  <c r="K272" i="1"/>
  <c r="K283" i="1"/>
  <c r="AF286" i="1"/>
  <c r="K300" i="1"/>
  <c r="J300" i="1"/>
  <c r="AF306" i="1"/>
  <c r="K309" i="1"/>
  <c r="K308" i="1"/>
  <c r="K312" i="1"/>
  <c r="AI339" i="1"/>
  <c r="AF339" i="1"/>
  <c r="K368" i="1"/>
  <c r="K366" i="1"/>
  <c r="AF370" i="1"/>
  <c r="AI373" i="1"/>
  <c r="AF373" i="1"/>
  <c r="K385" i="1"/>
  <c r="K384" i="1"/>
  <c r="K391" i="1"/>
  <c r="AF416" i="1"/>
  <c r="AI432" i="1"/>
  <c r="AF432" i="1"/>
  <c r="AF440" i="1"/>
  <c r="AF449" i="1"/>
  <c r="AF461" i="1"/>
  <c r="AF467" i="1"/>
  <c r="AI467" i="1"/>
  <c r="K479" i="1"/>
  <c r="K482" i="1"/>
  <c r="AF494" i="1"/>
  <c r="AI506" i="1"/>
  <c r="AF505" i="1"/>
  <c r="AF506" i="1"/>
  <c r="K535" i="1"/>
  <c r="K526" i="1"/>
  <c r="K534" i="1"/>
  <c r="K532" i="1"/>
  <c r="AF545" i="1"/>
  <c r="AI545" i="1"/>
  <c r="K562" i="1"/>
  <c r="K561" i="1"/>
  <c r="K595" i="1"/>
  <c r="AF598" i="1"/>
  <c r="AI598" i="1"/>
  <c r="AF669" i="1"/>
  <c r="AF713" i="1"/>
  <c r="AI713" i="1"/>
  <c r="J805" i="1"/>
  <c r="K9" i="1"/>
  <c r="K12" i="1"/>
  <c r="K11" i="1"/>
  <c r="AF14" i="1"/>
  <c r="K24" i="1"/>
  <c r="K23" i="1"/>
  <c r="AF82" i="1"/>
  <c r="AF89" i="1"/>
  <c r="AF121" i="1"/>
  <c r="J132" i="1"/>
  <c r="AF134" i="1"/>
  <c r="AF139" i="1"/>
  <c r="K147" i="1"/>
  <c r="K146" i="1"/>
  <c r="AF173" i="1"/>
  <c r="AI179" i="1"/>
  <c r="AF179" i="1"/>
  <c r="AF259" i="1"/>
  <c r="K321" i="1"/>
  <c r="K329" i="1"/>
  <c r="J329" i="1"/>
  <c r="J334" i="1"/>
  <c r="AI336" i="1"/>
  <c r="AF351" i="1"/>
  <c r="AF362" i="1"/>
  <c r="AF365" i="1"/>
  <c r="K432" i="1"/>
  <c r="K444" i="1"/>
  <c r="AF592" i="1"/>
  <c r="K626" i="1"/>
  <c r="K630" i="1"/>
  <c r="K627" i="1"/>
  <c r="K629" i="1"/>
  <c r="K631" i="1"/>
  <c r="K672" i="1"/>
  <c r="K673" i="1"/>
  <c r="K868" i="1"/>
  <c r="K8" i="1"/>
  <c r="K34" i="1"/>
  <c r="AF54" i="1"/>
  <c r="K77" i="1"/>
  <c r="AF87" i="1"/>
  <c r="J100" i="1"/>
  <c r="K100" i="1"/>
  <c r="K99" i="1"/>
  <c r="K119" i="1"/>
  <c r="K132" i="1"/>
  <c r="AI163" i="1"/>
  <c r="AF163" i="1"/>
  <c r="K176" i="1"/>
  <c r="J179" i="1"/>
  <c r="K184" i="1"/>
  <c r="J184" i="1"/>
  <c r="AF246" i="1"/>
  <c r="K251" i="1"/>
  <c r="AF304" i="1"/>
  <c r="AF315" i="1"/>
  <c r="K318" i="1"/>
  <c r="K317" i="1"/>
  <c r="K399" i="1"/>
  <c r="AI408" i="1"/>
  <c r="AF408" i="1"/>
  <c r="AI423" i="1"/>
  <c r="AF423" i="1"/>
  <c r="K429" i="1"/>
  <c r="AI444" i="1"/>
  <c r="AF444" i="1"/>
  <c r="K557" i="1"/>
  <c r="K556" i="1"/>
  <c r="K555" i="1"/>
  <c r="AI578" i="1"/>
  <c r="AF578" i="1"/>
  <c r="AF577" i="1"/>
  <c r="AF661" i="1"/>
  <c r="AI661" i="1"/>
  <c r="AF660" i="1"/>
  <c r="K851" i="1"/>
  <c r="AF988" i="1"/>
  <c r="AI988" i="1"/>
  <c r="K10" i="1"/>
  <c r="K17" i="1"/>
  <c r="K22" i="1"/>
  <c r="AF24" i="1"/>
  <c r="K27" i="1"/>
  <c r="J34" i="1"/>
  <c r="AF52" i="1"/>
  <c r="K80" i="1"/>
  <c r="AF100" i="1"/>
  <c r="K117" i="1"/>
  <c r="AF187" i="1"/>
  <c r="AF199" i="1"/>
  <c r="AI202" i="1"/>
  <c r="AF202" i="1"/>
  <c r="K234" i="1"/>
  <c r="AF236" i="1"/>
  <c r="AF278" i="1"/>
  <c r="K281" i="1"/>
  <c r="AF301" i="1"/>
  <c r="AI307" i="1"/>
  <c r="AF307" i="1"/>
  <c r="AF343" i="1"/>
  <c r="K451" i="1"/>
  <c r="AI462" i="1"/>
  <c r="AF462" i="1"/>
  <c r="J501" i="1"/>
  <c r="K575" i="1"/>
  <c r="K574" i="1"/>
  <c r="K666" i="1"/>
  <c r="K670" i="1"/>
  <c r="K669" i="1"/>
  <c r="AI716" i="1"/>
  <c r="AF716" i="1"/>
  <c r="AF831" i="1"/>
  <c r="K15" i="1"/>
  <c r="AF37" i="1"/>
  <c r="AF119" i="1"/>
  <c r="AI122" i="1"/>
  <c r="AF122" i="1"/>
  <c r="AI125" i="1"/>
  <c r="AF125" i="1"/>
  <c r="AF132" i="1"/>
  <c r="AI150" i="1"/>
  <c r="AF150" i="1"/>
  <c r="K158" i="1"/>
  <c r="J158" i="1"/>
  <c r="AF166" i="1"/>
  <c r="J174" i="1"/>
  <c r="K182" i="1"/>
  <c r="AF207" i="1"/>
  <c r="K210" i="1"/>
  <c r="K209" i="1"/>
  <c r="AI224" i="1"/>
  <c r="AF224" i="1"/>
  <c r="K254" i="1"/>
  <c r="AF310" i="1"/>
  <c r="K330" i="1"/>
  <c r="AF332" i="1"/>
  <c r="K360" i="1"/>
  <c r="J360" i="1"/>
  <c r="AF403" i="1"/>
  <c r="K406" i="1"/>
  <c r="AF424" i="1"/>
  <c r="AI424" i="1"/>
  <c r="K427" i="1"/>
  <c r="K435" i="1"/>
  <c r="AI459" i="1"/>
  <c r="AF459" i="1"/>
  <c r="AF515" i="1"/>
  <c r="AF530" i="1"/>
  <c r="AF837" i="1"/>
  <c r="AF896" i="1"/>
  <c r="K905" i="1"/>
  <c r="K918" i="1"/>
  <c r="K919" i="1"/>
  <c r="K921" i="1"/>
  <c r="K923" i="1"/>
  <c r="K896" i="1"/>
  <c r="K898" i="1"/>
  <c r="K912" i="1"/>
  <c r="J923" i="1"/>
  <c r="K885" i="1"/>
  <c r="K889" i="1"/>
  <c r="K922" i="1"/>
  <c r="K887" i="1"/>
  <c r="AI4" i="1"/>
  <c r="AF4" i="1"/>
  <c r="AF2" i="1"/>
  <c r="AF22" i="1"/>
  <c r="K60" i="1"/>
  <c r="K59" i="1"/>
  <c r="AF80" i="1"/>
  <c r="AF117" i="1"/>
  <c r="K135" i="1"/>
  <c r="K145" i="1"/>
  <c r="K144" i="1"/>
  <c r="AF218" i="1"/>
  <c r="AI221" i="1"/>
  <c r="AF221" i="1"/>
  <c r="J224" i="1"/>
  <c r="K224" i="1"/>
  <c r="AI270" i="1"/>
  <c r="AF270" i="1"/>
  <c r="K276" i="1"/>
  <c r="AF281" i="1"/>
  <c r="K284" i="1"/>
  <c r="K287" i="1"/>
  <c r="K290" i="1"/>
  <c r="AI296" i="1"/>
  <c r="AF296" i="1"/>
  <c r="AI316" i="1"/>
  <c r="AF316" i="1"/>
  <c r="AF324" i="1"/>
  <c r="AF344" i="1"/>
  <c r="AI344" i="1"/>
  <c r="AF363" i="1"/>
  <c r="AI381" i="1"/>
  <c r="AF381" i="1"/>
  <c r="AI386" i="1"/>
  <c r="AF386" i="1"/>
  <c r="AI398" i="1"/>
  <c r="AF398" i="1"/>
  <c r="AI474" i="1"/>
  <c r="AF474" i="1"/>
  <c r="K492" i="1"/>
  <c r="K573" i="1"/>
  <c r="AF616" i="1"/>
  <c r="AI616" i="1"/>
  <c r="AI620" i="1"/>
  <c r="AF620" i="1"/>
  <c r="AF773" i="1"/>
  <c r="AI773" i="1"/>
  <c r="AF779" i="1"/>
  <c r="AF899" i="1"/>
  <c r="AI902" i="1"/>
  <c r="AF902" i="1"/>
  <c r="AF920" i="1"/>
  <c r="AI920" i="1"/>
  <c r="K954" i="1"/>
  <c r="K958" i="1"/>
  <c r="K957" i="1"/>
  <c r="K955" i="1"/>
  <c r="K942" i="1"/>
  <c r="AF25" i="1"/>
  <c r="AF42" i="1"/>
  <c r="AF50" i="1"/>
  <c r="AI53" i="1"/>
  <c r="AF53" i="1"/>
  <c r="K63" i="1"/>
  <c r="AF70" i="1"/>
  <c r="K78" i="1"/>
  <c r="K83" i="1"/>
  <c r="AF93" i="1"/>
  <c r="AI104" i="1"/>
  <c r="AF104" i="1"/>
  <c r="AI107" i="1"/>
  <c r="AF107" i="1"/>
  <c r="K109" i="1"/>
  <c r="K108" i="1"/>
  <c r="AF115" i="1"/>
  <c r="K180" i="1"/>
  <c r="AF182" i="1"/>
  <c r="AF210" i="1"/>
  <c r="K221" i="1"/>
  <c r="J221" i="1"/>
  <c r="J229" i="1"/>
  <c r="K229" i="1"/>
  <c r="AF232" i="1"/>
  <c r="K247" i="1"/>
  <c r="AF265" i="1"/>
  <c r="K279" i="1"/>
  <c r="K296" i="1"/>
  <c r="K358" i="1"/>
  <c r="K357" i="1"/>
  <c r="AF60" i="1"/>
  <c r="J63" i="1"/>
  <c r="AI73" i="1"/>
  <c r="AF73" i="1"/>
  <c r="AI96" i="1"/>
  <c r="AF96" i="1"/>
  <c r="K104" i="1"/>
  <c r="AF112" i="1"/>
  <c r="K128" i="1"/>
  <c r="K159" i="1"/>
  <c r="AF290" i="1"/>
  <c r="K299" i="1"/>
  <c r="J305" i="1"/>
  <c r="K305" i="1"/>
  <c r="K484" i="1"/>
  <c r="K483" i="1"/>
  <c r="AI490" i="1"/>
  <c r="AF488" i="1"/>
  <c r="K507" i="1"/>
  <c r="AF13" i="1"/>
  <c r="AF30" i="1"/>
  <c r="K48" i="1"/>
  <c r="K47" i="1"/>
  <c r="K58" i="1"/>
  <c r="K73" i="1"/>
  <c r="K71" i="1"/>
  <c r="K81" i="1"/>
  <c r="K91" i="1"/>
  <c r="K90" i="1"/>
  <c r="J107" i="1"/>
  <c r="K123" i="1"/>
  <c r="AI130" i="1"/>
  <c r="AF138" i="1"/>
  <c r="K143" i="1"/>
  <c r="AF164" i="1"/>
  <c r="AI167" i="1"/>
  <c r="AF167" i="1"/>
  <c r="K170" i="1"/>
  <c r="AF180" i="1"/>
  <c r="K188" i="1"/>
  <c r="AF195" i="1"/>
  <c r="K208" i="1"/>
  <c r="K207" i="1"/>
  <c r="K219" i="1"/>
  <c r="K218" i="1"/>
  <c r="K227" i="1"/>
  <c r="K240" i="1"/>
  <c r="AF252" i="1"/>
  <c r="J263" i="1"/>
  <c r="AF279" i="1"/>
  <c r="K285" i="1"/>
  <c r="K288" i="1"/>
  <c r="K302" i="1"/>
  <c r="AI311" i="1"/>
  <c r="AF311" i="1"/>
  <c r="K314" i="1"/>
  <c r="AF338" i="1"/>
  <c r="AI355" i="1"/>
  <c r="K381" i="1"/>
  <c r="AF393" i="1"/>
  <c r="AI396" i="1"/>
  <c r="AF396" i="1"/>
  <c r="AF401" i="1"/>
  <c r="AI434" i="1"/>
  <c r="AF434" i="1"/>
  <c r="AF451" i="1"/>
  <c r="AF490" i="1"/>
  <c r="AI519" i="1"/>
  <c r="AF519" i="1"/>
  <c r="AI564" i="1"/>
  <c r="AF564" i="1"/>
  <c r="K614" i="1"/>
  <c r="K611" i="1"/>
  <c r="K612" i="1"/>
  <c r="K613" i="1"/>
  <c r="K608" i="1"/>
  <c r="K604" i="1"/>
  <c r="AF639" i="1"/>
  <c r="AF644" i="1"/>
  <c r="AF690" i="1"/>
  <c r="K703" i="1"/>
  <c r="AF747" i="1"/>
  <c r="AF764" i="1"/>
  <c r="AI768" i="1"/>
  <c r="AF768" i="1"/>
  <c r="AF767" i="1"/>
  <c r="AI824" i="1"/>
  <c r="AF824" i="1"/>
  <c r="AI909" i="1"/>
  <c r="AF909" i="1"/>
  <c r="AI18" i="1"/>
  <c r="AF18" i="1"/>
  <c r="AF28" i="1"/>
  <c r="J38" i="1"/>
  <c r="K51" i="1"/>
  <c r="AF68" i="1"/>
  <c r="AF81" i="1"/>
  <c r="AI81" i="1"/>
  <c r="AF91" i="1"/>
  <c r="AF94" i="1"/>
  <c r="AI94" i="1"/>
  <c r="K126" i="1"/>
  <c r="AF156" i="1"/>
  <c r="K167" i="1"/>
  <c r="J167" i="1"/>
  <c r="K175" i="1"/>
  <c r="AF178" i="1"/>
  <c r="K193" i="1"/>
  <c r="AF208" i="1"/>
  <c r="K222" i="1"/>
  <c r="K225" i="1"/>
  <c r="K245" i="1"/>
  <c r="K258" i="1"/>
  <c r="AF260" i="1"/>
  <c r="K263" i="1"/>
  <c r="K274" i="1"/>
  <c r="AF277" i="1"/>
  <c r="K297" i="1"/>
  <c r="AF299" i="1"/>
  <c r="AF308" i="1"/>
  <c r="K311" i="1"/>
  <c r="AI320" i="1"/>
  <c r="AF320" i="1"/>
  <c r="AI323" i="1"/>
  <c r="AF323" i="1"/>
  <c r="K325" i="1"/>
  <c r="AF328" i="1"/>
  <c r="AI342" i="1"/>
  <c r="AF342" i="1"/>
  <c r="K350" i="1"/>
  <c r="AI356" i="1"/>
  <c r="AF356" i="1"/>
  <c r="K390" i="1"/>
  <c r="AF419" i="1"/>
  <c r="AI419" i="1"/>
  <c r="AI422" i="1"/>
  <c r="AF422" i="1"/>
  <c r="K434" i="1"/>
  <c r="K466" i="1"/>
  <c r="AI469" i="1"/>
  <c r="AF469" i="1"/>
  <c r="K508" i="1"/>
  <c r="AI540" i="1"/>
  <c r="AF540" i="1"/>
  <c r="AI561" i="1"/>
  <c r="AF561" i="1"/>
  <c r="K571" i="1"/>
  <c r="AF594" i="1"/>
  <c r="AF602" i="1"/>
  <c r="AF599" i="1"/>
  <c r="AF614" i="1"/>
  <c r="K617" i="1"/>
  <c r="AF687" i="1"/>
  <c r="AI687" i="1"/>
  <c r="AF738" i="1"/>
  <c r="AF795" i="1"/>
  <c r="AF807" i="1"/>
  <c r="AF806" i="1"/>
  <c r="AI873" i="1"/>
  <c r="AF873" i="1"/>
  <c r="AF879" i="1"/>
  <c r="AF878" i="1"/>
  <c r="AI879" i="1"/>
  <c r="AF894" i="1"/>
  <c r="AI939" i="1"/>
  <c r="AF939" i="1"/>
  <c r="K471" i="1"/>
  <c r="AI480" i="1"/>
  <c r="AF480" i="1"/>
  <c r="J493" i="1"/>
  <c r="K509" i="1"/>
  <c r="K517" i="1"/>
  <c r="AI525" i="1"/>
  <c r="AF523" i="1"/>
  <c r="AI542" i="1"/>
  <c r="AF542" i="1"/>
  <c r="K545" i="1"/>
  <c r="AF568" i="1"/>
  <c r="AF584" i="1"/>
  <c r="AF606" i="1"/>
  <c r="AF621" i="1"/>
  <c r="AI621" i="1"/>
  <c r="K656" i="1"/>
  <c r="AI765" i="1"/>
  <c r="AF765" i="1"/>
  <c r="AI813" i="1"/>
  <c r="AF813" i="1"/>
  <c r="K925" i="1"/>
  <c r="AF7" i="1"/>
  <c r="AI7" i="1"/>
  <c r="AI41" i="1"/>
  <c r="AF41" i="1"/>
  <c r="AF88" i="1"/>
  <c r="K94" i="1"/>
  <c r="AF111" i="1"/>
  <c r="K120" i="1"/>
  <c r="AI131" i="1"/>
  <c r="AF131" i="1"/>
  <c r="AF142" i="1"/>
  <c r="J202" i="1"/>
  <c r="K202" i="1"/>
  <c r="AI239" i="1"/>
  <c r="AF239" i="1"/>
  <c r="AF250" i="1"/>
  <c r="K252" i="1"/>
  <c r="AI266" i="1"/>
  <c r="AF266" i="1"/>
  <c r="K275" i="1"/>
  <c r="K291" i="1"/>
  <c r="K307" i="1"/>
  <c r="J307" i="1"/>
  <c r="AI379" i="1"/>
  <c r="AF379" i="1"/>
  <c r="K472" i="1"/>
  <c r="K480" i="1"/>
  <c r="AF525" i="1"/>
  <c r="AI528" i="1"/>
  <c r="AF528" i="1"/>
  <c r="AI539" i="1"/>
  <c r="AF539" i="1"/>
  <c r="K542" i="1"/>
  <c r="J542" i="1"/>
  <c r="AF550" i="1"/>
  <c r="AI552" i="1"/>
  <c r="AF552" i="1"/>
  <c r="AF551" i="1"/>
  <c r="AF565" i="1"/>
  <c r="K568" i="1"/>
  <c r="AI573" i="1"/>
  <c r="AF573" i="1"/>
  <c r="AI576" i="1"/>
  <c r="AF576" i="1"/>
  <c r="AF590" i="1"/>
  <c r="AF589" i="1"/>
  <c r="AI590" i="1"/>
  <c r="AF618" i="1"/>
  <c r="AF634" i="1"/>
  <c r="AI634" i="1"/>
  <c r="K682" i="1"/>
  <c r="K681" i="1"/>
  <c r="K685" i="1"/>
  <c r="J685" i="1"/>
  <c r="K684" i="1"/>
  <c r="AF705" i="1"/>
  <c r="K807" i="1"/>
  <c r="K808" i="1"/>
  <c r="AF863" i="1"/>
  <c r="AI866" i="1"/>
  <c r="AF866" i="1"/>
  <c r="AF924" i="1"/>
  <c r="AF921" i="1"/>
  <c r="J929" i="1"/>
  <c r="AF942" i="1"/>
  <c r="AI942" i="1"/>
  <c r="AI948" i="1"/>
  <c r="AF948" i="1"/>
  <c r="AF951" i="1"/>
  <c r="AF950" i="1"/>
  <c r="AI951" i="1"/>
  <c r="K968" i="1"/>
  <c r="AI1001" i="1"/>
  <c r="AF1001" i="1"/>
  <c r="K2" i="1"/>
  <c r="J30" i="1" s="1"/>
  <c r="K6" i="1"/>
  <c r="K49" i="1"/>
  <c r="J53" i="1"/>
  <c r="AF69" i="1"/>
  <c r="AF75" i="1"/>
  <c r="K172" i="1"/>
  <c r="K185" i="1"/>
  <c r="AF189" i="1"/>
  <c r="AF191" i="1"/>
  <c r="K298" i="1"/>
  <c r="J298" i="1"/>
  <c r="J303" i="1"/>
  <c r="K328" i="1"/>
  <c r="K349" i="1"/>
  <c r="AI352" i="1"/>
  <c r="AF352" i="1"/>
  <c r="K354" i="1"/>
  <c r="AI392" i="1"/>
  <c r="AF392" i="1"/>
  <c r="K477" i="1"/>
  <c r="AF548" i="1"/>
  <c r="K590" i="1"/>
  <c r="J590" i="1"/>
  <c r="AF626" i="1"/>
  <c r="AI626" i="1"/>
  <c r="AF631" i="1"/>
  <c r="AI631" i="1"/>
  <c r="K675" i="1"/>
  <c r="K676" i="1"/>
  <c r="K697" i="1"/>
  <c r="AI752" i="1"/>
  <c r="AF752" i="1"/>
  <c r="K866" i="1"/>
  <c r="J866" i="1"/>
  <c r="K863" i="1"/>
  <c r="K865" i="1"/>
  <c r="K864" i="1"/>
  <c r="K929" i="1"/>
  <c r="K977" i="1"/>
  <c r="K990" i="1"/>
  <c r="K993" i="1"/>
  <c r="K995" i="1"/>
  <c r="K994" i="1"/>
  <c r="K991" i="1"/>
  <c r="J7" i="1"/>
  <c r="AI17" i="1"/>
  <c r="AF17" i="1"/>
  <c r="AF31" i="1"/>
  <c r="K33" i="1"/>
  <c r="K39" i="1"/>
  <c r="AF57" i="1"/>
  <c r="AF63" i="1"/>
  <c r="AI86" i="1"/>
  <c r="AF86" i="1"/>
  <c r="AF97" i="1"/>
  <c r="K103" i="1"/>
  <c r="AF105" i="1"/>
  <c r="K114" i="1"/>
  <c r="AF118" i="1"/>
  <c r="AF120" i="1"/>
  <c r="K129" i="1"/>
  <c r="J157" i="1"/>
  <c r="K157" i="1"/>
  <c r="K168" i="1"/>
  <c r="AF205" i="1"/>
  <c r="AF213" i="1"/>
  <c r="AF226" i="1"/>
  <c r="K237" i="1"/>
  <c r="AF298" i="1"/>
  <c r="J347" i="1"/>
  <c r="J349" i="1"/>
  <c r="J354" i="1"/>
  <c r="AI366" i="1"/>
  <c r="AF366" i="1"/>
  <c r="AF376" i="1"/>
  <c r="K411" i="1"/>
  <c r="AI456" i="1"/>
  <c r="AF456" i="1"/>
  <c r="K460" i="1"/>
  <c r="AF470" i="1"/>
  <c r="K523" i="1"/>
  <c r="J523" i="1"/>
  <c r="K522" i="1"/>
  <c r="K514" i="1"/>
  <c r="AI571" i="1"/>
  <c r="AF571" i="1"/>
  <c r="K586" i="1"/>
  <c r="K588" i="1"/>
  <c r="K677" i="1"/>
  <c r="AI689" i="1"/>
  <c r="AF689" i="1"/>
  <c r="AF728" i="1"/>
  <c r="K828" i="1"/>
  <c r="K840" i="1"/>
  <c r="K835" i="1"/>
  <c r="K841" i="1"/>
  <c r="K822" i="1"/>
  <c r="AI849" i="1"/>
  <c r="AF849" i="1"/>
  <c r="AF839" i="1"/>
  <c r="AI924" i="1"/>
  <c r="K7" i="1"/>
  <c r="AF19" i="1"/>
  <c r="AF59" i="1"/>
  <c r="AF92" i="1"/>
  <c r="J123" i="1"/>
  <c r="K127" i="1"/>
  <c r="J127" i="1"/>
  <c r="K179" i="1"/>
  <c r="K194" i="1"/>
  <c r="AF198" i="1"/>
  <c r="AF200" i="1"/>
  <c r="AF211" i="1"/>
  <c r="AI261" i="1"/>
  <c r="J278" i="1"/>
  <c r="J285" i="1"/>
  <c r="AF289" i="1"/>
  <c r="K310" i="1"/>
  <c r="AF312" i="1"/>
  <c r="AF319" i="1"/>
  <c r="AF384" i="1"/>
  <c r="AI387" i="1"/>
  <c r="AF387" i="1"/>
  <c r="AF397" i="1"/>
  <c r="AF404" i="1"/>
  <c r="AF425" i="1"/>
  <c r="AF437" i="1"/>
  <c r="AI442" i="1"/>
  <c r="AF442" i="1"/>
  <c r="AF445" i="1"/>
  <c r="K468" i="1"/>
  <c r="AF475" i="1"/>
  <c r="AI483" i="1"/>
  <c r="AF483" i="1"/>
  <c r="K486" i="1"/>
  <c r="AI502" i="1"/>
  <c r="AF502" i="1"/>
  <c r="K599" i="1"/>
  <c r="AI618" i="1"/>
  <c r="AF646" i="1"/>
  <c r="AF645" i="1"/>
  <c r="AF677" i="1"/>
  <c r="K683" i="1"/>
  <c r="J683" i="1"/>
  <c r="K692" i="1"/>
  <c r="K694" i="1"/>
  <c r="K695" i="1"/>
  <c r="K686" i="1"/>
  <c r="AF703" i="1"/>
  <c r="AI703" i="1"/>
  <c r="AI723" i="1"/>
  <c r="AF723" i="1"/>
  <c r="AF787" i="1"/>
  <c r="AI787" i="1"/>
  <c r="AF786" i="1"/>
  <c r="AF783" i="1"/>
  <c r="AI927" i="1"/>
  <c r="AF926" i="1"/>
  <c r="AF929" i="1"/>
  <c r="K932" i="1"/>
  <c r="K949" i="1"/>
  <c r="K948" i="1"/>
  <c r="J949" i="1"/>
  <c r="J4" i="1"/>
  <c r="AI5" i="1"/>
  <c r="K13" i="1"/>
  <c r="K29" i="1"/>
  <c r="AF39" i="1"/>
  <c r="AF47" i="1"/>
  <c r="K82" i="1"/>
  <c r="K84" i="1"/>
  <c r="AI95" i="1"/>
  <c r="AF95" i="1"/>
  <c r="AF106" i="1"/>
  <c r="K112" i="1"/>
  <c r="AF114" i="1"/>
  <c r="AF127" i="1"/>
  <c r="AF129" i="1"/>
  <c r="K138" i="1"/>
  <c r="AI149" i="1"/>
  <c r="AF149" i="1"/>
  <c r="AF160" i="1"/>
  <c r="K166" i="1"/>
  <c r="J166" i="1"/>
  <c r="AF168" i="1"/>
  <c r="AF181" i="1"/>
  <c r="AF183" i="1"/>
  <c r="K192" i="1"/>
  <c r="AI203" i="1"/>
  <c r="AF203" i="1"/>
  <c r="AF214" i="1"/>
  <c r="K220" i="1"/>
  <c r="J220" i="1"/>
  <c r="AF222" i="1"/>
  <c r="K231" i="1"/>
  <c r="AF235" i="1"/>
  <c r="AF237" i="1"/>
  <c r="K246" i="1"/>
  <c r="AI252" i="1"/>
  <c r="K255" i="1"/>
  <c r="K271" i="1"/>
  <c r="J276" i="1"/>
  <c r="AF280" i="1"/>
  <c r="K301" i="1"/>
  <c r="J301" i="1"/>
  <c r="AF303" i="1"/>
  <c r="AF322" i="1"/>
  <c r="K324" i="1"/>
  <c r="AI328" i="1"/>
  <c r="AF333" i="1"/>
  <c r="K340" i="1"/>
  <c r="AI350" i="1"/>
  <c r="AF350" i="1"/>
  <c r="K387" i="1"/>
  <c r="AF400" i="1"/>
  <c r="AI400" i="1"/>
  <c r="K410" i="1"/>
  <c r="K412" i="1"/>
  <c r="K417" i="1"/>
  <c r="K430" i="1"/>
  <c r="K448" i="1"/>
  <c r="K453" i="1"/>
  <c r="J456" i="1"/>
  <c r="AI468" i="1"/>
  <c r="AF468" i="1"/>
  <c r="K478" i="1"/>
  <c r="AI510" i="1"/>
  <c r="AF510" i="1"/>
  <c r="AI537" i="1"/>
  <c r="AF537" i="1"/>
  <c r="K591" i="1"/>
  <c r="K594" i="1"/>
  <c r="AF604" i="1"/>
  <c r="AI604" i="1"/>
  <c r="AF624" i="1"/>
  <c r="AF629" i="1"/>
  <c r="AF740" i="1"/>
  <c r="AF737" i="1"/>
  <c r="AF796" i="1"/>
  <c r="AI796" i="1"/>
  <c r="K842" i="1"/>
  <c r="AI893" i="1"/>
  <c r="AF893" i="1"/>
  <c r="AF890" i="1"/>
  <c r="AF891" i="1"/>
  <c r="AF927" i="1"/>
  <c r="AI932" i="1"/>
  <c r="AF932" i="1"/>
  <c r="K455" i="1"/>
  <c r="AF460" i="1"/>
  <c r="AI460" i="1"/>
  <c r="AF496" i="1"/>
  <c r="AF637" i="1"/>
  <c r="AI642" i="1"/>
  <c r="AF642" i="1"/>
  <c r="K653" i="1"/>
  <c r="J659" i="1"/>
  <c r="AF682" i="1"/>
  <c r="AI682" i="1"/>
  <c r="AF681" i="1"/>
  <c r="AF685" i="1"/>
  <c r="AI685" i="1"/>
  <c r="AF757" i="1"/>
  <c r="AF753" i="1"/>
  <c r="AF755" i="1"/>
  <c r="AF762" i="1"/>
  <c r="AF808" i="1"/>
  <c r="AI808" i="1"/>
  <c r="AF906" i="1"/>
  <c r="AI906" i="1"/>
  <c r="K931" i="1"/>
  <c r="K930" i="1"/>
  <c r="AF12" i="1"/>
  <c r="AF55" i="1"/>
  <c r="K57" i="1"/>
  <c r="K61" i="1"/>
  <c r="K148" i="1"/>
  <c r="AF165" i="1"/>
  <c r="K174" i="1"/>
  <c r="AI185" i="1"/>
  <c r="AF185" i="1"/>
  <c r="AF196" i="1"/>
  <c r="AF219" i="1"/>
  <c r="K228" i="1"/>
  <c r="K337" i="1"/>
  <c r="K342" i="1"/>
  <c r="AI354" i="1"/>
  <c r="AF354" i="1"/>
  <c r="AI406" i="1"/>
  <c r="AF406" i="1"/>
  <c r="AI450" i="1"/>
  <c r="AF450" i="1"/>
  <c r="AI29" i="1"/>
  <c r="AF29" i="1"/>
  <c r="AF43" i="1"/>
  <c r="K45" i="1"/>
  <c r="AF83" i="1"/>
  <c r="K118" i="1"/>
  <c r="K131" i="1"/>
  <c r="AF135" i="1"/>
  <c r="AF137" i="1"/>
  <c r="K226" i="1"/>
  <c r="K239" i="1"/>
  <c r="AF243" i="1"/>
  <c r="AF245" i="1"/>
  <c r="AF254" i="1"/>
  <c r="AI257" i="1"/>
  <c r="AF257" i="1"/>
  <c r="K266" i="1"/>
  <c r="J266" i="1"/>
  <c r="K282" i="1"/>
  <c r="AI414" i="1"/>
  <c r="AF414" i="1"/>
  <c r="AF427" i="1"/>
  <c r="AI447" i="1"/>
  <c r="AF447" i="1"/>
  <c r="K465" i="1"/>
  <c r="K475" i="1"/>
  <c r="J502" i="1"/>
  <c r="AF517" i="1"/>
  <c r="K539" i="1"/>
  <c r="K538" i="1"/>
  <c r="K634" i="1"/>
  <c r="AI637" i="1"/>
  <c r="AI659" i="1"/>
  <c r="AF659" i="1"/>
  <c r="K708" i="1"/>
  <c r="K705" i="1"/>
  <c r="K709" i="1"/>
  <c r="K700" i="1"/>
  <c r="K702" i="1"/>
  <c r="K706" i="1"/>
  <c r="AI750" i="1"/>
  <c r="AF750" i="1"/>
  <c r="AF746" i="1"/>
  <c r="AI795" i="1"/>
  <c r="AF791" i="1"/>
  <c r="AF788" i="1"/>
  <c r="AF940" i="1"/>
  <c r="AI940" i="1"/>
  <c r="K997" i="1"/>
  <c r="K999" i="1"/>
  <c r="K1001" i="1"/>
  <c r="K37" i="1"/>
  <c r="AF71" i="1"/>
  <c r="AI140" i="1"/>
  <c r="AF140" i="1"/>
  <c r="AF151" i="1"/>
  <c r="AF159" i="1"/>
  <c r="AF172" i="1"/>
  <c r="AF174" i="1"/>
  <c r="K183" i="1"/>
  <c r="AI194" i="1"/>
  <c r="AF194" i="1"/>
  <c r="K211" i="1"/>
  <c r="AF228" i="1"/>
  <c r="AI248" i="1"/>
  <c r="AF248" i="1"/>
  <c r="K257" i="1"/>
  <c r="J257" i="1"/>
  <c r="K273" i="1"/>
  <c r="J282" i="1"/>
  <c r="K289" i="1"/>
  <c r="K319" i="1"/>
  <c r="AF321" i="1"/>
  <c r="K335" i="1"/>
  <c r="AF389" i="1"/>
  <c r="AI399" i="1"/>
  <c r="AF399" i="1"/>
  <c r="AI420" i="1"/>
  <c r="AF420" i="1"/>
  <c r="K458" i="1"/>
  <c r="AI486" i="1"/>
  <c r="AF486" i="1"/>
  <c r="AI496" i="1"/>
  <c r="AI568" i="1"/>
  <c r="AF579" i="1"/>
  <c r="AI585" i="1"/>
  <c r="AF585" i="1"/>
  <c r="AI615" i="1"/>
  <c r="AF615" i="1"/>
  <c r="AI680" i="1"/>
  <c r="AF680" i="1"/>
  <c r="AF700" i="1"/>
  <c r="AI700" i="1"/>
  <c r="AF803" i="1"/>
  <c r="K843" i="1"/>
  <c r="K844" i="1"/>
  <c r="AF855" i="1"/>
  <c r="AF884" i="1"/>
  <c r="AI884" i="1"/>
  <c r="AF881" i="1"/>
  <c r="K927" i="1"/>
  <c r="K939" i="1"/>
  <c r="K940" i="1"/>
  <c r="AF949" i="1"/>
  <c r="AI949" i="1"/>
  <c r="AF971" i="1"/>
  <c r="AI974" i="1"/>
  <c r="AF974" i="1"/>
  <c r="AF998" i="1"/>
  <c r="J1001" i="1"/>
  <c r="K21" i="1"/>
  <c r="K25" i="1"/>
  <c r="J37" i="1"/>
  <c r="AF45" i="1"/>
  <c r="AF49" i="1"/>
  <c r="AF51" i="1"/>
  <c r="AI55" i="1"/>
  <c r="K86" i="1"/>
  <c r="AF90" i="1"/>
  <c r="AF103" i="1"/>
  <c r="K140" i="1"/>
  <c r="J140" i="1"/>
  <c r="AF144" i="1"/>
  <c r="AF146" i="1"/>
  <c r="AF157" i="1"/>
  <c r="K181" i="1"/>
  <c r="K235" i="1"/>
  <c r="K248" i="1"/>
  <c r="K264" i="1"/>
  <c r="J273" i="1"/>
  <c r="K280" i="1"/>
  <c r="J280" i="1"/>
  <c r="K546" i="1"/>
  <c r="AF563" i="1"/>
  <c r="AF582" i="1"/>
  <c r="K621" i="1"/>
  <c r="AF635" i="1"/>
  <c r="AI635" i="1"/>
  <c r="K680" i="1"/>
  <c r="K678" i="1"/>
  <c r="K679" i="1"/>
  <c r="AF27" i="1"/>
  <c r="AI31" i="1"/>
  <c r="AF35" i="1"/>
  <c r="K70" i="1"/>
  <c r="K72" i="1"/>
  <c r="J74" i="1"/>
  <c r="J82" i="1"/>
  <c r="J84" i="1"/>
  <c r="J95" i="1"/>
  <c r="K95" i="1"/>
  <c r="AF101" i="1"/>
  <c r="K136" i="1"/>
  <c r="K149" i="1"/>
  <c r="AF155" i="1"/>
  <c r="J190" i="1"/>
  <c r="K190" i="1"/>
  <c r="J192" i="1"/>
  <c r="J203" i="1"/>
  <c r="K203" i="1"/>
  <c r="AF209" i="1"/>
  <c r="K244" i="1"/>
  <c r="K262" i="1"/>
  <c r="AF271" i="1"/>
  <c r="K292" i="1"/>
  <c r="J292" i="1"/>
  <c r="AF294" i="1"/>
  <c r="AF313" i="1"/>
  <c r="K315" i="1"/>
  <c r="AF326" i="1"/>
  <c r="AI329" i="1"/>
  <c r="AF329" i="1"/>
  <c r="AF347" i="1"/>
  <c r="AI372" i="1"/>
  <c r="AF372" i="1"/>
  <c r="AF371" i="1"/>
  <c r="AF385" i="1"/>
  <c r="AI385" i="1"/>
  <c r="K393" i="1"/>
  <c r="K400" i="1"/>
  <c r="AF443" i="1"/>
  <c r="AI443" i="1"/>
  <c r="AI473" i="1"/>
  <c r="AF473" i="1"/>
  <c r="AF484" i="1"/>
  <c r="AI484" i="1"/>
  <c r="AF508" i="1"/>
  <c r="AI508" i="1"/>
  <c r="AF507" i="1"/>
  <c r="AI513" i="1"/>
  <c r="AF513" i="1"/>
  <c r="AF512" i="1"/>
  <c r="AI534" i="1"/>
  <c r="AF534" i="1"/>
  <c r="K537" i="1"/>
  <c r="K540" i="1"/>
  <c r="AI583" i="1"/>
  <c r="AF583" i="1"/>
  <c r="K602" i="1"/>
  <c r="K622" i="1"/>
  <c r="AI677" i="1"/>
  <c r="K698" i="1"/>
  <c r="AF724" i="1"/>
  <c r="AI724" i="1"/>
  <c r="AF732" i="1"/>
  <c r="AF812" i="1"/>
  <c r="AI812" i="1"/>
  <c r="AF809" i="1"/>
  <c r="K821" i="1"/>
  <c r="AI908" i="1"/>
  <c r="AF908" i="1"/>
  <c r="K914" i="1"/>
  <c r="K690" i="1"/>
  <c r="AF701" i="1"/>
  <c r="K733" i="1"/>
  <c r="AF760" i="1"/>
  <c r="AI760" i="1"/>
  <c r="AI777" i="1"/>
  <c r="AF777" i="1"/>
  <c r="K806" i="1"/>
  <c r="J806" i="1"/>
  <c r="AI903" i="1"/>
  <c r="AF903" i="1"/>
  <c r="AI993" i="1"/>
  <c r="AF989" i="1"/>
  <c r="AF996" i="1"/>
  <c r="K19" i="1"/>
  <c r="K31" i="1"/>
  <c r="K43" i="1"/>
  <c r="K67" i="1"/>
  <c r="AI331" i="1"/>
  <c r="AF331" i="1"/>
  <c r="K373" i="1"/>
  <c r="AF377" i="1"/>
  <c r="AF407" i="1"/>
  <c r="K422" i="1"/>
  <c r="K467" i="1"/>
  <c r="AI581" i="1"/>
  <c r="AF581" i="1"/>
  <c r="AF610" i="1"/>
  <c r="AI610" i="1"/>
  <c r="AF622" i="1"/>
  <c r="AI622" i="1"/>
  <c r="K635" i="1"/>
  <c r="J635" i="1"/>
  <c r="AF665" i="1"/>
  <c r="K689" i="1"/>
  <c r="AI714" i="1"/>
  <c r="AF714" i="1"/>
  <c r="K722" i="1"/>
  <c r="K811" i="1"/>
  <c r="AI872" i="1"/>
  <c r="AF872" i="1"/>
  <c r="K941" i="1"/>
  <c r="K986" i="1"/>
  <c r="K978" i="1"/>
  <c r="K979" i="1"/>
  <c r="K976" i="1"/>
  <c r="J14" i="1"/>
  <c r="K691" i="1"/>
  <c r="K732" i="1"/>
  <c r="K734" i="1"/>
  <c r="AF774" i="1"/>
  <c r="K872" i="1"/>
  <c r="K871" i="1"/>
  <c r="K870" i="1"/>
  <c r="AF915" i="1"/>
  <c r="AF914" i="1"/>
  <c r="AF911" i="1"/>
  <c r="AI915" i="1"/>
  <c r="AF960" i="1"/>
  <c r="AI960" i="1"/>
  <c r="AF957" i="1"/>
  <c r="J3" i="1"/>
  <c r="J21" i="1"/>
  <c r="K26" i="1"/>
  <c r="J33" i="1"/>
  <c r="K38" i="1"/>
  <c r="K50" i="1"/>
  <c r="K62" i="1"/>
  <c r="K74" i="1"/>
  <c r="J88" i="1"/>
  <c r="K88" i="1"/>
  <c r="K97" i="1"/>
  <c r="J97" i="1"/>
  <c r="K106" i="1"/>
  <c r="K115" i="1"/>
  <c r="K124" i="1"/>
  <c r="K133" i="1"/>
  <c r="K142" i="1"/>
  <c r="J142" i="1"/>
  <c r="K151" i="1"/>
  <c r="J151" i="1"/>
  <c r="K160" i="1"/>
  <c r="K169" i="1"/>
  <c r="K178" i="1"/>
  <c r="K187" i="1"/>
  <c r="J196" i="1"/>
  <c r="K196" i="1"/>
  <c r="K205" i="1"/>
  <c r="J205" i="1"/>
  <c r="K214" i="1"/>
  <c r="K223" i="1"/>
  <c r="K232" i="1"/>
  <c r="K241" i="1"/>
  <c r="J250" i="1"/>
  <c r="K250" i="1"/>
  <c r="AF255" i="1"/>
  <c r="K259" i="1"/>
  <c r="AF264" i="1"/>
  <c r="K268" i="1"/>
  <c r="AF273" i="1"/>
  <c r="K277" i="1"/>
  <c r="AF282" i="1"/>
  <c r="K286" i="1"/>
  <c r="J286" i="1"/>
  <c r="AF291" i="1"/>
  <c r="K295" i="1"/>
  <c r="AF300" i="1"/>
  <c r="K304" i="1"/>
  <c r="AF309" i="1"/>
  <c r="K313" i="1"/>
  <c r="AF318" i="1"/>
  <c r="K322" i="1"/>
  <c r="J322" i="1"/>
  <c r="AF327" i="1"/>
  <c r="J335" i="1"/>
  <c r="K361" i="1"/>
  <c r="K365" i="1"/>
  <c r="AF367" i="1"/>
  <c r="AI369" i="1"/>
  <c r="AF369" i="1"/>
  <c r="AI411" i="1"/>
  <c r="AF411" i="1"/>
  <c r="K420" i="1"/>
  <c r="K424" i="1"/>
  <c r="AF431" i="1"/>
  <c r="AF439" i="1"/>
  <c r="K446" i="1"/>
  <c r="AI454" i="1"/>
  <c r="AF454" i="1"/>
  <c r="K463" i="1"/>
  <c r="AF487" i="1"/>
  <c r="AI489" i="1"/>
  <c r="AF489" i="1"/>
  <c r="K496" i="1"/>
  <c r="K512" i="1"/>
  <c r="K521" i="1"/>
  <c r="K520" i="1"/>
  <c r="AF536" i="1"/>
  <c r="AF535" i="1"/>
  <c r="AF538" i="1"/>
  <c r="AI541" i="1"/>
  <c r="AF541" i="1"/>
  <c r="K543" i="1"/>
  <c r="K544" i="1"/>
  <c r="K558" i="1"/>
  <c r="AF560" i="1"/>
  <c r="AI567" i="1"/>
  <c r="AF567" i="1"/>
  <c r="AF566" i="1"/>
  <c r="AF586" i="1"/>
  <c r="K593" i="1"/>
  <c r="AF596" i="1"/>
  <c r="AF595" i="1"/>
  <c r="AI636" i="1"/>
  <c r="AF636" i="1"/>
  <c r="J641" i="1"/>
  <c r="K654" i="1"/>
  <c r="AF691" i="1"/>
  <c r="AI691" i="1"/>
  <c r="AF697" i="1"/>
  <c r="AI697" i="1"/>
  <c r="AF696" i="1"/>
  <c r="AF704" i="1"/>
  <c r="AF707" i="1"/>
  <c r="AI707" i="1"/>
  <c r="AF715" i="1"/>
  <c r="AI715" i="1"/>
  <c r="K717" i="1"/>
  <c r="K729" i="1"/>
  <c r="AF741" i="1"/>
  <c r="AF751" i="1"/>
  <c r="AI751" i="1"/>
  <c r="AF794" i="1"/>
  <c r="AI794" i="1"/>
  <c r="K797" i="1"/>
  <c r="AF859" i="1"/>
  <c r="AI859" i="1"/>
  <c r="AF858" i="1"/>
  <c r="AF857" i="1"/>
  <c r="J872" i="1"/>
  <c r="K903" i="1"/>
  <c r="K904" i="1"/>
  <c r="K900" i="1"/>
  <c r="K963" i="1"/>
  <c r="K736" i="1"/>
  <c r="K735" i="1"/>
  <c r="AF766" i="1"/>
  <c r="AI766" i="1"/>
  <c r="AF900" i="1"/>
  <c r="AF3" i="1"/>
  <c r="K55" i="1"/>
  <c r="K79" i="1"/>
  <c r="AF358" i="1"/>
  <c r="AI430" i="1"/>
  <c r="AF430" i="1"/>
  <c r="AF500" i="1"/>
  <c r="AF553" i="1"/>
  <c r="AF668" i="1"/>
  <c r="AI668" i="1"/>
  <c r="J691" i="1"/>
  <c r="AF693" i="1"/>
  <c r="K727" i="1"/>
  <c r="AF743" i="1"/>
  <c r="AF801" i="1"/>
  <c r="AF827" i="1"/>
  <c r="AI830" i="1"/>
  <c r="AF830" i="1"/>
  <c r="K846" i="1"/>
  <c r="K847" i="1"/>
  <c r="K850" i="1"/>
  <c r="AI875" i="1"/>
  <c r="AF875" i="1"/>
  <c r="K969" i="1"/>
  <c r="AF993" i="1"/>
  <c r="K331" i="1"/>
  <c r="AF348" i="1"/>
  <c r="K377" i="1"/>
  <c r="AI390" i="1"/>
  <c r="AF390" i="1"/>
  <c r="AF394" i="1"/>
  <c r="K407" i="1"/>
  <c r="AF409" i="1"/>
  <c r="AF413" i="1"/>
  <c r="AF428" i="1"/>
  <c r="AF448" i="1"/>
  <c r="AI448" i="1"/>
  <c r="AI471" i="1"/>
  <c r="AF471" i="1"/>
  <c r="K487" i="1"/>
  <c r="J487" i="1"/>
  <c r="K489" i="1"/>
  <c r="AF491" i="1"/>
  <c r="K497" i="1"/>
  <c r="K500" i="1"/>
  <c r="K499" i="1"/>
  <c r="K505" i="1"/>
  <c r="AI509" i="1"/>
  <c r="AF509" i="1"/>
  <c r="J526" i="1"/>
  <c r="AF544" i="1"/>
  <c r="AI544" i="1"/>
  <c r="AF569" i="1"/>
  <c r="K581" i="1"/>
  <c r="K579" i="1"/>
  <c r="AI588" i="1"/>
  <c r="AF588" i="1"/>
  <c r="AF587" i="1"/>
  <c r="AI591" i="1"/>
  <c r="AF591" i="1"/>
  <c r="AI593" i="1"/>
  <c r="AF593" i="1"/>
  <c r="AF650" i="1"/>
  <c r="AF655" i="1"/>
  <c r="AI655" i="1"/>
  <c r="AF657" i="1"/>
  <c r="AF699" i="1"/>
  <c r="AI699" i="1"/>
  <c r="AF698" i="1"/>
  <c r="AI701" i="1"/>
  <c r="AF730" i="1"/>
  <c r="J748" i="1"/>
  <c r="AI758" i="1"/>
  <c r="AF758" i="1"/>
  <c r="K814" i="1"/>
  <c r="K875" i="1"/>
  <c r="AI944" i="1"/>
  <c r="AF944" i="1"/>
  <c r="K972" i="1"/>
  <c r="AF983" i="1"/>
  <c r="J986" i="1"/>
  <c r="AI996" i="1"/>
  <c r="K16" i="1"/>
  <c r="K28" i="1"/>
  <c r="K40" i="1"/>
  <c r="K52" i="1"/>
  <c r="K64" i="1"/>
  <c r="K76" i="1"/>
  <c r="J297" i="1"/>
  <c r="J306" i="1"/>
  <c r="J315" i="1"/>
  <c r="J324" i="1"/>
  <c r="K339" i="1"/>
  <c r="K341" i="1"/>
  <c r="K345" i="1"/>
  <c r="AF359" i="1"/>
  <c r="K367" i="1"/>
  <c r="AF375" i="1"/>
  <c r="K386" i="1"/>
  <c r="J390" i="1"/>
  <c r="K403" i="1"/>
  <c r="AI407" i="1"/>
  <c r="K431" i="1"/>
  <c r="AF452" i="1"/>
  <c r="AF472" i="1"/>
  <c r="AI472" i="1"/>
  <c r="K498" i="1"/>
  <c r="AI500" i="1"/>
  <c r="K503" i="1"/>
  <c r="K501" i="1"/>
  <c r="K528" i="1"/>
  <c r="K529" i="1"/>
  <c r="J529" i="1"/>
  <c r="K536" i="1"/>
  <c r="J536" i="1"/>
  <c r="K541" i="1"/>
  <c r="AF554" i="1"/>
  <c r="AI558" i="1"/>
  <c r="AF558" i="1"/>
  <c r="K567" i="1"/>
  <c r="J616" i="1"/>
  <c r="K615" i="1"/>
  <c r="J623" i="1"/>
  <c r="K623" i="1"/>
  <c r="AF625" i="1"/>
  <c r="AI625" i="1"/>
  <c r="K646" i="1"/>
  <c r="K642" i="1"/>
  <c r="K645" i="1"/>
  <c r="K639" i="1"/>
  <c r="AF648" i="1"/>
  <c r="J655" i="1"/>
  <c r="AF663" i="1"/>
  <c r="AI663" i="1"/>
  <c r="AF666" i="1"/>
  <c r="AI666" i="1"/>
  <c r="K674" i="1"/>
  <c r="AF684" i="1"/>
  <c r="K696" i="1"/>
  <c r="AI717" i="1"/>
  <c r="AF717" i="1"/>
  <c r="AF734" i="1"/>
  <c r="J737" i="1"/>
  <c r="K737" i="1"/>
  <c r="K817" i="1"/>
  <c r="K819" i="1"/>
  <c r="AF823" i="1"/>
  <c r="AI823" i="1"/>
  <c r="AF822" i="1"/>
  <c r="K878" i="1"/>
  <c r="AI947" i="1"/>
  <c r="AF945" i="1"/>
  <c r="AF947" i="1"/>
  <c r="AI963" i="1"/>
  <c r="AF962" i="1"/>
  <c r="AF980" i="1"/>
  <c r="AI981" i="1"/>
  <c r="AI349" i="1"/>
  <c r="AF349" i="1"/>
  <c r="K355" i="1"/>
  <c r="K359" i="1"/>
  <c r="AI377" i="1"/>
  <c r="J386" i="1"/>
  <c r="AF412" i="1"/>
  <c r="AI412" i="1"/>
  <c r="AI435" i="1"/>
  <c r="AF435" i="1"/>
  <c r="AF455" i="1"/>
  <c r="AF463" i="1"/>
  <c r="K470" i="1"/>
  <c r="AI478" i="1"/>
  <c r="AF478" i="1"/>
  <c r="K491" i="1"/>
  <c r="K510" i="1"/>
  <c r="AF529" i="1"/>
  <c r="K554" i="1"/>
  <c r="J554" i="1"/>
  <c r="K553" i="1"/>
  <c r="AF556" i="1"/>
  <c r="K563" i="1"/>
  <c r="AI570" i="1"/>
  <c r="AF570" i="1"/>
  <c r="K589" i="1"/>
  <c r="AF608" i="1"/>
  <c r="K616" i="1"/>
  <c r="AF623" i="1"/>
  <c r="AF641" i="1"/>
  <c r="AI641" i="1"/>
  <c r="K655" i="1"/>
  <c r="AI672" i="1"/>
  <c r="AF672" i="1"/>
  <c r="AF671" i="1"/>
  <c r="AF679" i="1"/>
  <c r="K715" i="1"/>
  <c r="K728" i="1"/>
  <c r="J728" i="1"/>
  <c r="K730" i="1"/>
  <c r="AF775" i="1"/>
  <c r="AI775" i="1"/>
  <c r="K781" i="1"/>
  <c r="K780" i="1"/>
  <c r="K771" i="1"/>
  <c r="AF784" i="1"/>
  <c r="AI784" i="1"/>
  <c r="K823" i="1"/>
  <c r="K825" i="1"/>
  <c r="K826" i="1"/>
  <c r="J826" i="1"/>
  <c r="AF844" i="1"/>
  <c r="AI844" i="1"/>
  <c r="AF867" i="1"/>
  <c r="K886" i="1"/>
  <c r="K894" i="1"/>
  <c r="K907" i="1"/>
  <c r="K913" i="1"/>
  <c r="AF963" i="1"/>
  <c r="AF981" i="1"/>
  <c r="K369" i="1"/>
  <c r="J369" i="1"/>
  <c r="K371" i="1"/>
  <c r="K380" i="1"/>
  <c r="AF493" i="1"/>
  <c r="AI495" i="1"/>
  <c r="AF495" i="1"/>
  <c r="AF514" i="1"/>
  <c r="AI516" i="1"/>
  <c r="AF516" i="1"/>
  <c r="K527" i="1"/>
  <c r="AI531" i="1"/>
  <c r="AF531" i="1"/>
  <c r="AI557" i="1"/>
  <c r="AF557" i="1"/>
  <c r="K570" i="1"/>
  <c r="K585" i="1"/>
  <c r="K596" i="1"/>
  <c r="AF638" i="1"/>
  <c r="AF640" i="1"/>
  <c r="K660" i="1"/>
  <c r="AF673" i="1"/>
  <c r="AI673" i="1"/>
  <c r="AI678" i="1"/>
  <c r="AF678" i="1"/>
  <c r="K687" i="1"/>
  <c r="K688" i="1"/>
  <c r="K721" i="1"/>
  <c r="K720" i="1"/>
  <c r="AF726" i="1"/>
  <c r="AF731" i="1"/>
  <c r="AI731" i="1"/>
  <c r="AF744" i="1"/>
  <c r="AF756" i="1"/>
  <c r="AI756" i="1"/>
  <c r="K765" i="1"/>
  <c r="K766" i="1"/>
  <c r="K786" i="1"/>
  <c r="AF816" i="1"/>
  <c r="AI821" i="1"/>
  <c r="AF821" i="1"/>
  <c r="AF818" i="1"/>
  <c r="K860" i="1"/>
  <c r="AI885" i="1"/>
  <c r="AF885" i="1"/>
  <c r="K911" i="1"/>
  <c r="K944" i="1"/>
  <c r="K943" i="1"/>
  <c r="K951" i="1"/>
  <c r="K952" i="1"/>
  <c r="K967" i="1"/>
  <c r="K333" i="1"/>
  <c r="K351" i="1"/>
  <c r="J351" i="1"/>
  <c r="K353" i="1"/>
  <c r="K362" i="1"/>
  <c r="J371" i="1"/>
  <c r="K382" i="1"/>
  <c r="AF395" i="1"/>
  <c r="K402" i="1"/>
  <c r="K414" i="1"/>
  <c r="K426" i="1"/>
  <c r="K438" i="1"/>
  <c r="K450" i="1"/>
  <c r="K462" i="1"/>
  <c r="K474" i="1"/>
  <c r="K494" i="1"/>
  <c r="K495" i="1"/>
  <c r="AI503" i="1"/>
  <c r="AF503" i="1"/>
  <c r="K516" i="1"/>
  <c r="K531" i="1"/>
  <c r="K547" i="1"/>
  <c r="J547" i="1"/>
  <c r="AF555" i="1"/>
  <c r="J568" i="1"/>
  <c r="K610" i="1"/>
  <c r="K609" i="1"/>
  <c r="K603" i="1"/>
  <c r="AF612" i="1"/>
  <c r="K638" i="1"/>
  <c r="AF654" i="1"/>
  <c r="AF653" i="1"/>
  <c r="J661" i="1"/>
  <c r="AF702" i="1"/>
  <c r="AI702" i="1"/>
  <c r="AF712" i="1"/>
  <c r="K719" i="1"/>
  <c r="AF754" i="1"/>
  <c r="AI754" i="1"/>
  <c r="AI761" i="1"/>
  <c r="AF761" i="1"/>
  <c r="K779" i="1"/>
  <c r="AI785" i="1"/>
  <c r="AF785" i="1"/>
  <c r="J787" i="1"/>
  <c r="K833" i="1"/>
  <c r="AI840" i="1"/>
  <c r="AF840" i="1"/>
  <c r="AF868" i="1"/>
  <c r="AI868" i="1"/>
  <c r="K883" i="1"/>
  <c r="K897" i="1"/>
  <c r="AF916" i="1"/>
  <c r="AI916" i="1"/>
  <c r="J944" i="1"/>
  <c r="J952" i="1"/>
  <c r="K965" i="1"/>
  <c r="K974" i="1"/>
  <c r="K971" i="1"/>
  <c r="K973" i="1"/>
  <c r="J362" i="1"/>
  <c r="K364" i="1"/>
  <c r="J382" i="1"/>
  <c r="K395" i="1"/>
  <c r="K401" i="1"/>
  <c r="AI405" i="1"/>
  <c r="AF405" i="1"/>
  <c r="K409" i="1"/>
  <c r="K413" i="1"/>
  <c r="AI417" i="1"/>
  <c r="AF417" i="1"/>
  <c r="K421" i="1"/>
  <c r="K425" i="1"/>
  <c r="J427" i="1"/>
  <c r="AI429" i="1"/>
  <c r="AF429" i="1"/>
  <c r="K433" i="1"/>
  <c r="K437" i="1"/>
  <c r="AI441" i="1"/>
  <c r="AF441" i="1"/>
  <c r="K445" i="1"/>
  <c r="K449" i="1"/>
  <c r="J451" i="1"/>
  <c r="AI453" i="1"/>
  <c r="AF453" i="1"/>
  <c r="K457" i="1"/>
  <c r="K461" i="1"/>
  <c r="AI465" i="1"/>
  <c r="AF465" i="1"/>
  <c r="K469" i="1"/>
  <c r="K473" i="1"/>
  <c r="AI477" i="1"/>
  <c r="AF477" i="1"/>
  <c r="K481" i="1"/>
  <c r="K485" i="1"/>
  <c r="AF501" i="1"/>
  <c r="K525" i="1"/>
  <c r="AF533" i="1"/>
  <c r="AF547" i="1"/>
  <c r="K560" i="1"/>
  <c r="AF562" i="1"/>
  <c r="AI562" i="1"/>
  <c r="K566" i="1"/>
  <c r="K577" i="1"/>
  <c r="J577" i="1"/>
  <c r="K576" i="1"/>
  <c r="AF603" i="1"/>
  <c r="AF628" i="1"/>
  <c r="AI628" i="1"/>
  <c r="AI640" i="1"/>
  <c r="AF652" i="1"/>
  <c r="AI652" i="1"/>
  <c r="AF651" i="1"/>
  <c r="K661" i="1"/>
  <c r="AF664" i="1"/>
  <c r="AF674" i="1"/>
  <c r="AI674" i="1"/>
  <c r="AF695" i="1"/>
  <c r="AF722" i="1"/>
  <c r="K738" i="1"/>
  <c r="K749" i="1"/>
  <c r="K751" i="1"/>
  <c r="K753" i="1"/>
  <c r="K769" i="1"/>
  <c r="AF771" i="1"/>
  <c r="K774" i="1"/>
  <c r="AF776" i="1"/>
  <c r="AI782" i="1"/>
  <c r="AF782" i="1"/>
  <c r="AF780" i="1"/>
  <c r="K783" i="1"/>
  <c r="K787" i="1"/>
  <c r="AF790" i="1"/>
  <c r="AI790" i="1"/>
  <c r="AI816" i="1"/>
  <c r="AF828" i="1"/>
  <c r="AI855" i="1"/>
  <c r="AF854" i="1"/>
  <c r="K867" i="1"/>
  <c r="AF870" i="1"/>
  <c r="AF931" i="1"/>
  <c r="AI931" i="1"/>
  <c r="AF930" i="1"/>
  <c r="AF936" i="1"/>
  <c r="K947" i="1"/>
  <c r="K950" i="1"/>
  <c r="AF970" i="1"/>
  <c r="K356" i="1"/>
  <c r="K374" i="1"/>
  <c r="K392" i="1"/>
  <c r="AF518" i="1"/>
  <c r="K524" i="1"/>
  <c r="AF526" i="1"/>
  <c r="AI549" i="1"/>
  <c r="AF549" i="1"/>
  <c r="AF572" i="1"/>
  <c r="K578" i="1"/>
  <c r="AF580" i="1"/>
  <c r="AF607" i="1"/>
  <c r="AI617" i="1"/>
  <c r="AF617" i="1"/>
  <c r="AF619" i="1"/>
  <c r="AI619" i="1"/>
  <c r="K668" i="1"/>
  <c r="K665" i="1"/>
  <c r="K707" i="1"/>
  <c r="AF748" i="1"/>
  <c r="AI748" i="1"/>
  <c r="K772" i="1"/>
  <c r="J775" i="1"/>
  <c r="AF778" i="1"/>
  <c r="K789" i="1"/>
  <c r="K790" i="1"/>
  <c r="AF792" i="1"/>
  <c r="K815" i="1"/>
  <c r="AI836" i="1"/>
  <c r="AF836" i="1"/>
  <c r="K859" i="1"/>
  <c r="K858" i="1"/>
  <c r="K891" i="1"/>
  <c r="K893" i="1"/>
  <c r="K915" i="1"/>
  <c r="K916" i="1"/>
  <c r="K984" i="1"/>
  <c r="AF987" i="1"/>
  <c r="AF986" i="1"/>
  <c r="AI999" i="1"/>
  <c r="AF999" i="1"/>
  <c r="K488" i="1"/>
  <c r="K518" i="1"/>
  <c r="J518" i="1"/>
  <c r="K549" i="1"/>
  <c r="K572" i="1"/>
  <c r="K606" i="1"/>
  <c r="K607" i="1"/>
  <c r="K619" i="1"/>
  <c r="AF630" i="1"/>
  <c r="AI630" i="1"/>
  <c r="K632" i="1"/>
  <c r="J632" i="1"/>
  <c r="J637" i="1"/>
  <c r="K636" i="1"/>
  <c r="AF643" i="1"/>
  <c r="AI643" i="1"/>
  <c r="AF709" i="1"/>
  <c r="AF718" i="1"/>
  <c r="AF742" i="1"/>
  <c r="K746" i="1"/>
  <c r="J746" i="1"/>
  <c r="K743" i="1"/>
  <c r="K778" i="1"/>
  <c r="J778" i="1"/>
  <c r="K777" i="1"/>
  <c r="K775" i="1"/>
  <c r="AI800" i="1"/>
  <c r="AF800" i="1"/>
  <c r="K836" i="1"/>
  <c r="K834" i="1"/>
  <c r="AF848" i="1"/>
  <c r="AF845" i="1"/>
  <c r="AF862" i="1"/>
  <c r="AI862" i="1"/>
  <c r="AF860" i="1"/>
  <c r="AI876" i="1"/>
  <c r="AF876" i="1"/>
  <c r="K902" i="1"/>
  <c r="K899" i="1"/>
  <c r="K901" i="1"/>
  <c r="AF935" i="1"/>
  <c r="AF938" i="1"/>
  <c r="AF976" i="1"/>
  <c r="AI976" i="1"/>
  <c r="AF975" i="1"/>
  <c r="AF992" i="1"/>
  <c r="K389" i="1"/>
  <c r="K404" i="1"/>
  <c r="K416" i="1"/>
  <c r="K428" i="1"/>
  <c r="K440" i="1"/>
  <c r="K452" i="1"/>
  <c r="K464" i="1"/>
  <c r="K476" i="1"/>
  <c r="K530" i="1"/>
  <c r="AF543" i="1"/>
  <c r="J549" i="1"/>
  <c r="K582" i="1"/>
  <c r="K584" i="1"/>
  <c r="AF597" i="1"/>
  <c r="K601" i="1"/>
  <c r="K605" i="1"/>
  <c r="K628" i="1"/>
  <c r="AI632" i="1"/>
  <c r="AF632" i="1"/>
  <c r="K637" i="1"/>
  <c r="AF656" i="1"/>
  <c r="AF658" i="1"/>
  <c r="AI658" i="1"/>
  <c r="AF683" i="1"/>
  <c r="AF686" i="1"/>
  <c r="AF688" i="1"/>
  <c r="K701" i="1"/>
  <c r="K718" i="1"/>
  <c r="AF727" i="1"/>
  <c r="K740" i="1"/>
  <c r="K744" i="1"/>
  <c r="K764" i="1"/>
  <c r="J764" i="1"/>
  <c r="K759" i="1"/>
  <c r="K755" i="1"/>
  <c r="K761" i="1"/>
  <c r="K773" i="1"/>
  <c r="K788" i="1"/>
  <c r="K800" i="1"/>
  <c r="K798" i="1"/>
  <c r="K861" i="1"/>
  <c r="K862" i="1"/>
  <c r="AF888" i="1"/>
  <c r="AF898" i="1"/>
  <c r="K938" i="1"/>
  <c r="K935" i="1"/>
  <c r="K937" i="1"/>
  <c r="K936" i="1"/>
  <c r="K975" i="1"/>
  <c r="AF978" i="1"/>
  <c r="K983" i="1"/>
  <c r="K985" i="1"/>
  <c r="AI987" i="1"/>
  <c r="K624" i="1"/>
  <c r="K657" i="1"/>
  <c r="AF676" i="1"/>
  <c r="AF710" i="1"/>
  <c r="K731" i="1"/>
  <c r="K794" i="1"/>
  <c r="K791" i="1"/>
  <c r="K793" i="1"/>
  <c r="K795" i="1"/>
  <c r="AI804" i="1"/>
  <c r="AF804" i="1"/>
  <c r="AF832" i="1"/>
  <c r="AI832" i="1"/>
  <c r="AF841" i="1"/>
  <c r="AI841" i="1"/>
  <c r="AF880" i="1"/>
  <c r="AI880" i="1"/>
  <c r="AF895" i="1"/>
  <c r="AI895" i="1"/>
  <c r="K908" i="1"/>
  <c r="AI912" i="1"/>
  <c r="AF912" i="1"/>
  <c r="K933" i="1"/>
  <c r="AF956" i="1"/>
  <c r="K515" i="1"/>
  <c r="K533" i="1"/>
  <c r="K551" i="1"/>
  <c r="K569" i="1"/>
  <c r="K587" i="1"/>
  <c r="J602" i="1"/>
  <c r="J625" i="1"/>
  <c r="AF627" i="1"/>
  <c r="AF649" i="1"/>
  <c r="AF694" i="1"/>
  <c r="AI694" i="1"/>
  <c r="K699" i="1"/>
  <c r="AF706" i="1"/>
  <c r="AI706" i="1"/>
  <c r="K710" i="1"/>
  <c r="AF725" i="1"/>
  <c r="J731" i="1"/>
  <c r="AF739" i="1"/>
  <c r="AI739" i="1"/>
  <c r="AF745" i="1"/>
  <c r="K758" i="1"/>
  <c r="K763" i="1"/>
  <c r="AF769" i="1"/>
  <c r="K782" i="1"/>
  <c r="AF798" i="1"/>
  <c r="J815" i="1"/>
  <c r="AF819" i="1"/>
  <c r="K831" i="1"/>
  <c r="AF834" i="1"/>
  <c r="K839" i="1"/>
  <c r="AF864" i="1"/>
  <c r="K869" i="1"/>
  <c r="K879" i="1"/>
  <c r="K880" i="1"/>
  <c r="K895" i="1"/>
  <c r="J932" i="1"/>
  <c r="J934" i="1"/>
  <c r="J965" i="1"/>
  <c r="J515" i="1"/>
  <c r="K625" i="1"/>
  <c r="K649" i="1"/>
  <c r="K658" i="1"/>
  <c r="K671" i="1"/>
  <c r="AI676" i="1"/>
  <c r="K693" i="1"/>
  <c r="K704" i="1"/>
  <c r="AF749" i="1"/>
  <c r="AI749" i="1"/>
  <c r="K792" i="1"/>
  <c r="K796" i="1"/>
  <c r="K803" i="1"/>
  <c r="AF805" i="1"/>
  <c r="AI805" i="1"/>
  <c r="AF826" i="1"/>
  <c r="K830" i="1"/>
  <c r="K827" i="1"/>
  <c r="K829" i="1"/>
  <c r="AF843" i="1"/>
  <c r="AF842" i="1"/>
  <c r="AF852" i="1"/>
  <c r="K882" i="1"/>
  <c r="AF904" i="1"/>
  <c r="AI904" i="1"/>
  <c r="K906" i="1"/>
  <c r="AF913" i="1"/>
  <c r="AI913" i="1"/>
  <c r="K934" i="1"/>
  <c r="AF952" i="1"/>
  <c r="AI952" i="1"/>
  <c r="AF967" i="1"/>
  <c r="AI967" i="1"/>
  <c r="K980" i="1"/>
  <c r="AI984" i="1"/>
  <c r="AF984" i="1"/>
  <c r="J715" i="1"/>
  <c r="K723" i="1"/>
  <c r="K741" i="1"/>
  <c r="K756" i="1"/>
  <c r="AF759" i="1"/>
  <c r="AF772" i="1"/>
  <c r="AF789" i="1"/>
  <c r="K812" i="1"/>
  <c r="K809" i="1"/>
  <c r="AF814" i="1"/>
  <c r="AI814" i="1"/>
  <c r="AF825" i="1"/>
  <c r="K848" i="1"/>
  <c r="K845" i="1"/>
  <c r="AF850" i="1"/>
  <c r="AI850" i="1"/>
  <c r="AF861" i="1"/>
  <c r="K884" i="1"/>
  <c r="K881" i="1"/>
  <c r="AF886" i="1"/>
  <c r="AI886" i="1"/>
  <c r="AF897" i="1"/>
  <c r="K920" i="1"/>
  <c r="K917" i="1"/>
  <c r="AF922" i="1"/>
  <c r="AI922" i="1"/>
  <c r="AF933" i="1"/>
  <c r="K956" i="1"/>
  <c r="K953" i="1"/>
  <c r="AF958" i="1"/>
  <c r="AI958" i="1"/>
  <c r="AF969" i="1"/>
  <c r="K992" i="1"/>
  <c r="K989" i="1"/>
  <c r="AF994" i="1"/>
  <c r="AI994" i="1"/>
  <c r="K818" i="1"/>
  <c r="K854" i="1"/>
  <c r="K890" i="1"/>
  <c r="K926" i="1"/>
  <c r="K962" i="1"/>
  <c r="K998" i="1"/>
  <c r="AF601" i="1"/>
  <c r="AF613" i="1"/>
  <c r="K724" i="1"/>
  <c r="K742" i="1"/>
  <c r="K757" i="1"/>
  <c r="AF763" i="1"/>
  <c r="AI772" i="1"/>
  <c r="K784" i="1"/>
  <c r="AI789" i="1"/>
  <c r="K801" i="1"/>
  <c r="AF810" i="1"/>
  <c r="K816" i="1"/>
  <c r="AI825" i="1"/>
  <c r="K837" i="1"/>
  <c r="AF846" i="1"/>
  <c r="K852" i="1"/>
  <c r="AI861" i="1"/>
  <c r="K873" i="1"/>
  <c r="AF882" i="1"/>
  <c r="K888" i="1"/>
  <c r="J890" i="1"/>
  <c r="AI897" i="1"/>
  <c r="K909" i="1"/>
  <c r="AF918" i="1"/>
  <c r="K924" i="1"/>
  <c r="AI933" i="1"/>
  <c r="K945" i="1"/>
  <c r="AF954" i="1"/>
  <c r="K960" i="1"/>
  <c r="J962" i="1"/>
  <c r="AI969" i="1"/>
  <c r="K981" i="1"/>
  <c r="AF990" i="1"/>
  <c r="K996" i="1"/>
  <c r="AF733" i="1"/>
  <c r="AF793" i="1"/>
  <c r="AF802" i="1"/>
  <c r="AF811" i="1"/>
  <c r="AF820" i="1"/>
  <c r="AF829" i="1"/>
  <c r="AF838" i="1"/>
  <c r="AF847" i="1"/>
  <c r="AF856" i="1"/>
  <c r="AF865" i="1"/>
  <c r="AF874" i="1"/>
  <c r="AF883" i="1"/>
  <c r="AF892" i="1"/>
  <c r="AF901" i="1"/>
  <c r="AF910" i="1"/>
  <c r="AF919" i="1"/>
  <c r="AF928" i="1"/>
  <c r="AF937" i="1"/>
  <c r="AF946" i="1"/>
  <c r="AF955" i="1"/>
  <c r="AF964" i="1"/>
  <c r="AF973" i="1"/>
  <c r="AF972" i="1"/>
  <c r="AF982" i="1"/>
  <c r="AF991" i="1"/>
  <c r="AF1000" i="1"/>
  <c r="K767" i="1"/>
  <c r="AF781" i="1"/>
  <c r="AF797" i="1"/>
  <c r="K802" i="1"/>
  <c r="J802" i="1"/>
  <c r="AF815" i="1"/>
  <c r="K820" i="1"/>
  <c r="J820" i="1"/>
  <c r="AF833" i="1"/>
  <c r="K838" i="1"/>
  <c r="AF851" i="1"/>
  <c r="K856" i="1"/>
  <c r="AF869" i="1"/>
  <c r="K874" i="1"/>
  <c r="J874" i="1"/>
  <c r="AF887" i="1"/>
  <c r="K892" i="1"/>
  <c r="J892" i="1"/>
  <c r="AF905" i="1"/>
  <c r="K910" i="1"/>
  <c r="AF923" i="1"/>
  <c r="K928" i="1"/>
  <c r="AF941" i="1"/>
  <c r="K946" i="1"/>
  <c r="J946" i="1"/>
  <c r="AF959" i="1"/>
  <c r="K964" i="1"/>
  <c r="J964" i="1"/>
  <c r="AF977" i="1"/>
  <c r="K982" i="1"/>
  <c r="AF995" i="1"/>
  <c r="K1000" i="1"/>
  <c r="AF799" i="1"/>
  <c r="AF817" i="1"/>
  <c r="AF835" i="1"/>
  <c r="AF853" i="1"/>
  <c r="AF871" i="1"/>
  <c r="AF889" i="1"/>
  <c r="AF907" i="1"/>
  <c r="AF925" i="1"/>
  <c r="AF943" i="1"/>
  <c r="AF961" i="1"/>
  <c r="AF979" i="1"/>
  <c r="AF997" i="1"/>
  <c r="J995" i="1" l="1"/>
  <c r="J222" i="1"/>
  <c r="J311" i="1"/>
  <c r="J170" i="1"/>
  <c r="J50" i="1"/>
  <c r="J176" i="1"/>
  <c r="J204" i="1"/>
  <c r="J959" i="1"/>
  <c r="J87" i="1"/>
  <c r="J12" i="1"/>
  <c r="J649" i="1"/>
  <c r="J796" i="1"/>
  <c r="J582" i="1"/>
  <c r="J836" i="1"/>
  <c r="J643" i="1"/>
  <c r="J353" i="1"/>
  <c r="J779" i="1"/>
  <c r="J823" i="1"/>
  <c r="J288" i="1"/>
  <c r="J388" i="1"/>
  <c r="J241" i="1"/>
  <c r="J187" i="1"/>
  <c r="J133" i="1"/>
  <c r="J81" i="1"/>
  <c r="J970" i="1"/>
  <c r="J580" i="1"/>
  <c r="J338" i="1"/>
  <c r="J271" i="1"/>
  <c r="J453" i="1"/>
  <c r="J545" i="1"/>
  <c r="J513" i="1"/>
  <c r="J91" i="1"/>
  <c r="J535" i="1"/>
  <c r="J283" i="1"/>
  <c r="J217" i="1"/>
  <c r="J152" i="1"/>
  <c r="J46" i="1"/>
  <c r="J265" i="1"/>
  <c r="J130" i="1"/>
  <c r="J320" i="1"/>
  <c r="J321" i="1"/>
  <c r="J884" i="1"/>
  <c r="J812" i="1"/>
  <c r="J751" i="1"/>
  <c r="J574" i="1"/>
  <c r="J527" i="1"/>
  <c r="J913" i="1"/>
  <c r="J367" i="1"/>
  <c r="J730" i="1"/>
  <c r="J365" i="1"/>
  <c r="J279" i="1"/>
  <c r="J465" i="1"/>
  <c r="J313" i="1"/>
  <c r="J432" i="1"/>
  <c r="J357" i="1"/>
  <c r="J41" i="1"/>
  <c r="J508" i="1"/>
  <c r="J210" i="1"/>
  <c r="J348" i="1"/>
  <c r="J139" i="1"/>
  <c r="J36" i="1"/>
  <c r="J105" i="1"/>
  <c r="J498" i="1"/>
  <c r="J441" i="1"/>
  <c r="J336" i="1"/>
  <c r="J230" i="1"/>
  <c r="J309" i="1"/>
  <c r="J854" i="1"/>
  <c r="J794" i="1"/>
  <c r="J619" i="1"/>
  <c r="J994" i="1"/>
  <c r="J766" i="1"/>
  <c r="J638" i="1"/>
  <c r="J516" i="1"/>
  <c r="J565" i="1"/>
  <c r="J521" i="1"/>
  <c r="J448" i="1"/>
  <c r="J489" i="1"/>
  <c r="J593" i="1"/>
  <c r="J232" i="1"/>
  <c r="J69" i="1"/>
  <c r="J255" i="1"/>
  <c r="J149" i="1"/>
  <c r="J148" i="1"/>
  <c r="J540" i="1"/>
  <c r="J331" i="1"/>
  <c r="J269" i="1"/>
  <c r="J80" i="1"/>
  <c r="J185" i="1"/>
  <c r="J193" i="1"/>
  <c r="J68" i="1"/>
  <c r="J385" i="1"/>
  <c r="J102" i="1"/>
  <c r="J454" i="1"/>
  <c r="J680" i="1"/>
  <c r="J24" i="1"/>
  <c r="J886" i="1"/>
  <c r="J31" i="1"/>
  <c r="J67" i="1"/>
  <c r="J814" i="1"/>
  <c r="J558" i="1"/>
  <c r="J134" i="1"/>
  <c r="J78" i="1"/>
  <c r="J588" i="1"/>
  <c r="J194" i="1"/>
  <c r="J147" i="1"/>
  <c r="J490" i="1"/>
  <c r="J163" i="1"/>
  <c r="J281" i="1"/>
  <c r="J598" i="1"/>
  <c r="J761" i="1"/>
  <c r="J704" i="1"/>
  <c r="J587" i="1"/>
  <c r="J546" i="1"/>
  <c r="J782" i="1"/>
  <c r="J668" i="1"/>
  <c r="J674" i="1"/>
  <c r="J646" i="1"/>
  <c r="J517" i="1"/>
  <c r="J851" i="1"/>
  <c r="J734" i="1"/>
  <c r="J304" i="1"/>
  <c r="J532" i="1"/>
  <c r="J319" i="1"/>
  <c r="J211" i="1"/>
  <c r="J2" i="1"/>
  <c r="J709" i="1"/>
  <c r="J239" i="1"/>
  <c r="J233" i="1"/>
  <c r="J183" i="1"/>
  <c r="J247" i="1"/>
  <c r="J552" i="1"/>
  <c r="J670" i="1"/>
  <c r="J256" i="1"/>
  <c r="J121" i="1"/>
  <c r="J504" i="1"/>
  <c r="J673" i="1"/>
  <c r="J910" i="1"/>
  <c r="J838" i="1"/>
  <c r="J830" i="1"/>
  <c r="J974" i="1"/>
  <c r="J688" i="1"/>
  <c r="J570" i="1"/>
  <c r="J567" i="1"/>
  <c r="J512" i="1"/>
  <c r="J418" i="1"/>
  <c r="J341" i="1"/>
  <c r="J244" i="1"/>
  <c r="J61" i="1"/>
  <c r="J188" i="1"/>
  <c r="J103" i="1"/>
  <c r="J27" i="1"/>
  <c r="J713" i="1"/>
  <c r="J249" i="1"/>
  <c r="J562" i="1"/>
  <c r="J312" i="1"/>
  <c r="J327" i="1"/>
  <c r="J857" i="1"/>
  <c r="J62" i="1"/>
  <c r="J26" i="1"/>
  <c r="J700" i="1"/>
  <c r="J938" i="1"/>
  <c r="J607" i="1"/>
  <c r="J790" i="1"/>
  <c r="J610" i="1"/>
  <c r="J403" i="1"/>
  <c r="J495" i="1"/>
  <c r="J380" i="1"/>
  <c r="J345" i="1"/>
  <c r="J544" i="1"/>
  <c r="J613" i="1"/>
  <c r="J556" i="1"/>
  <c r="J904" i="1"/>
  <c r="J160" i="1"/>
  <c r="J45" i="1"/>
  <c r="J6" i="1"/>
  <c r="J393" i="1"/>
  <c r="J420" i="1"/>
  <c r="J181" i="1"/>
  <c r="J940" i="1"/>
  <c r="J289" i="1"/>
  <c r="J296" i="1"/>
  <c r="J228" i="1"/>
  <c r="J308" i="1"/>
  <c r="J242" i="1"/>
  <c r="J922" i="1"/>
  <c r="J486" i="1"/>
  <c r="J417" i="1"/>
  <c r="J310" i="1"/>
  <c r="J177" i="1"/>
  <c r="J328" i="1"/>
  <c r="J477" i="1"/>
  <c r="J656" i="1"/>
  <c r="J175" i="1"/>
  <c r="J51" i="1"/>
  <c r="J614" i="1"/>
  <c r="J141" i="1"/>
  <c r="J66" i="1"/>
  <c r="J460" i="1"/>
  <c r="J383" i="1"/>
  <c r="J77" i="1"/>
  <c r="J667" i="1"/>
  <c r="J931" i="1"/>
  <c r="J376" i="1"/>
  <c r="J620" i="1"/>
  <c r="J316" i="1"/>
  <c r="J96" i="1"/>
  <c r="J988" i="1"/>
  <c r="J215" i="1"/>
  <c r="J212" i="1"/>
  <c r="J559" i="1"/>
  <c r="J201" i="1"/>
  <c r="J786" i="1"/>
  <c r="J750" i="1"/>
  <c r="J987" i="1"/>
  <c r="J969" i="1"/>
  <c r="J951" i="1"/>
  <c r="J933" i="1"/>
  <c r="J915" i="1"/>
  <c r="J897" i="1"/>
  <c r="J879" i="1"/>
  <c r="J861" i="1"/>
  <c r="J843" i="1"/>
  <c r="J825" i="1"/>
  <c r="J807" i="1"/>
  <c r="J789" i="1"/>
  <c r="J753" i="1"/>
  <c r="J690" i="1"/>
  <c r="J654" i="1"/>
  <c r="J618" i="1"/>
  <c r="J772" i="1"/>
  <c r="J765" i="1"/>
  <c r="J758" i="1"/>
  <c r="J741" i="1"/>
  <c r="J723" i="1"/>
  <c r="J693" i="1"/>
  <c r="J657" i="1"/>
  <c r="J621" i="1"/>
  <c r="J979" i="1"/>
  <c r="J943" i="1"/>
  <c r="J907" i="1"/>
  <c r="J871" i="1"/>
  <c r="J835" i="1"/>
  <c r="J799" i="1"/>
  <c r="J759" i="1"/>
  <c r="J735" i="1"/>
  <c r="J717" i="1"/>
  <c r="J696" i="1"/>
  <c r="J684" i="1"/>
  <c r="J603" i="1"/>
  <c r="J996" i="1"/>
  <c r="J983" i="1"/>
  <c r="J981" i="1"/>
  <c r="J977" i="1"/>
  <c r="J975" i="1"/>
  <c r="J973" i="1"/>
  <c r="J960" i="1"/>
  <c r="J947" i="1"/>
  <c r="J945" i="1"/>
  <c r="J941" i="1"/>
  <c r="J939" i="1"/>
  <c r="J937" i="1"/>
  <c r="J924" i="1"/>
  <c r="J911" i="1"/>
  <c r="J909" i="1"/>
  <c r="J905" i="1"/>
  <c r="J903" i="1"/>
  <c r="J901" i="1"/>
  <c r="J888" i="1"/>
  <c r="J875" i="1"/>
  <c r="J873" i="1"/>
  <c r="J869" i="1"/>
  <c r="J867" i="1"/>
  <c r="J865" i="1"/>
  <c r="J852" i="1"/>
  <c r="J839" i="1"/>
  <c r="J837" i="1"/>
  <c r="J833" i="1"/>
  <c r="J831" i="1"/>
  <c r="J829" i="1"/>
  <c r="J816" i="1"/>
  <c r="J990" i="1"/>
  <c r="J954" i="1"/>
  <c r="J918" i="1"/>
  <c r="J882" i="1"/>
  <c r="J846" i="1"/>
  <c r="J810" i="1"/>
  <c r="J780" i="1"/>
  <c r="J774" i="1"/>
  <c r="J971" i="1"/>
  <c r="J963" i="1"/>
  <c r="J895" i="1"/>
  <c r="J889" i="1"/>
  <c r="J880" i="1"/>
  <c r="J878" i="1"/>
  <c r="J841" i="1"/>
  <c r="J832" i="1"/>
  <c r="J813" i="1"/>
  <c r="J809" i="1"/>
  <c r="J763" i="1"/>
  <c r="J757" i="1"/>
  <c r="J714" i="1"/>
  <c r="J712" i="1"/>
  <c r="J710" i="1"/>
  <c r="J708" i="1"/>
  <c r="J702" i="1"/>
  <c r="J698" i="1"/>
  <c r="J669" i="1"/>
  <c r="J640" i="1"/>
  <c r="J597" i="1"/>
  <c r="J592" i="1"/>
  <c r="J993" i="1"/>
  <c r="J936" i="1"/>
  <c r="J930" i="1"/>
  <c r="J919" i="1"/>
  <c r="J917" i="1"/>
  <c r="J906" i="1"/>
  <c r="J792" i="1"/>
  <c r="J743" i="1"/>
  <c r="J733" i="1"/>
  <c r="J609" i="1"/>
  <c r="J528" i="1"/>
  <c r="J510" i="1"/>
  <c r="J497" i="1"/>
  <c r="J494" i="1"/>
  <c r="J491" i="1"/>
  <c r="J488" i="1"/>
  <c r="J485" i="1"/>
  <c r="J984" i="1"/>
  <c r="J899" i="1"/>
  <c r="J891" i="1"/>
  <c r="J817" i="1"/>
  <c r="J729" i="1"/>
  <c r="J645" i="1"/>
  <c r="J955" i="1"/>
  <c r="J953" i="1"/>
  <c r="J912" i="1"/>
  <c r="J795" i="1"/>
  <c r="J771" i="1"/>
  <c r="J738" i="1"/>
  <c r="J997" i="1"/>
  <c r="J985" i="1"/>
  <c r="J948" i="1"/>
  <c r="J916" i="1"/>
  <c r="J914" i="1"/>
  <c r="J893" i="1"/>
  <c r="J864" i="1"/>
  <c r="J859" i="1"/>
  <c r="J855" i="1"/>
  <c r="J804" i="1"/>
  <c r="J773" i="1"/>
  <c r="J744" i="1"/>
  <c r="J720" i="1"/>
  <c r="J707" i="1"/>
  <c r="J705" i="1"/>
  <c r="J660" i="1"/>
  <c r="J615" i="1"/>
  <c r="J605" i="1"/>
  <c r="J601" i="1"/>
  <c r="J578" i="1"/>
  <c r="J576" i="1"/>
  <c r="J524" i="1"/>
  <c r="J522" i="1"/>
  <c r="J481" i="1"/>
  <c r="J474" i="1"/>
  <c r="J469" i="1"/>
  <c r="J462" i="1"/>
  <c r="J457" i="1"/>
  <c r="J450" i="1"/>
  <c r="J445" i="1"/>
  <c r="J438" i="1"/>
  <c r="J433" i="1"/>
  <c r="J426" i="1"/>
  <c r="J421" i="1"/>
  <c r="J414" i="1"/>
  <c r="J409" i="1"/>
  <c r="J402" i="1"/>
  <c r="J397" i="1"/>
  <c r="J392" i="1"/>
  <c r="J379" i="1"/>
  <c r="J374" i="1"/>
  <c r="J361" i="1"/>
  <c r="J980" i="1"/>
  <c r="J978" i="1"/>
  <c r="J957" i="1"/>
  <c r="J935" i="1"/>
  <c r="J921" i="1"/>
  <c r="J883" i="1"/>
  <c r="J881" i="1"/>
  <c r="J783" i="1"/>
  <c r="J681" i="1"/>
  <c r="J666" i="1"/>
  <c r="J662" i="1"/>
  <c r="J639" i="1"/>
  <c r="J611" i="1"/>
  <c r="J479" i="1"/>
  <c r="J467" i="1"/>
  <c r="J455" i="1"/>
  <c r="J443" i="1"/>
  <c r="J431" i="1"/>
  <c r="J419" i="1"/>
  <c r="J407" i="1"/>
  <c r="J898" i="1"/>
  <c r="J756" i="1"/>
  <c r="J742" i="1"/>
  <c r="J740" i="1"/>
  <c r="J686" i="1"/>
  <c r="J678" i="1"/>
  <c r="J676" i="1"/>
  <c r="J650" i="1"/>
  <c r="J900" i="1"/>
  <c r="J845" i="1"/>
  <c r="J628" i="1"/>
  <c r="J626" i="1"/>
  <c r="J596" i="1"/>
  <c r="J594" i="1"/>
  <c r="J585" i="1"/>
  <c r="J525" i="1"/>
  <c r="J976" i="1"/>
  <c r="J870" i="1"/>
  <c r="J847" i="1"/>
  <c r="J828" i="1"/>
  <c r="J819" i="1"/>
  <c r="J811" i="1"/>
  <c r="J797" i="1"/>
  <c r="J776" i="1"/>
  <c r="J724" i="1"/>
  <c r="J671" i="1"/>
  <c r="J663" i="1"/>
  <c r="J630" i="1"/>
  <c r="J579" i="1"/>
  <c r="J862" i="1"/>
  <c r="J849" i="1"/>
  <c r="J767" i="1"/>
  <c r="J687" i="1"/>
  <c r="J636" i="1"/>
  <c r="J633" i="1"/>
  <c r="J599" i="1"/>
  <c r="J459" i="1"/>
  <c r="J416" i="1"/>
  <c r="J401" i="1"/>
  <c r="J384" i="1"/>
  <c r="J989" i="1"/>
  <c r="J950" i="1"/>
  <c r="J894" i="1"/>
  <c r="J739" i="1"/>
  <c r="J699" i="1"/>
  <c r="J476" i="1"/>
  <c r="J461" i="1"/>
  <c r="J446" i="1"/>
  <c r="J343" i="1"/>
  <c r="J261" i="1"/>
  <c r="J252" i="1"/>
  <c r="J243" i="1"/>
  <c r="J234" i="1"/>
  <c r="J225" i="1"/>
  <c r="J216" i="1"/>
  <c r="J207" i="1"/>
  <c r="J198" i="1"/>
  <c r="J189" i="1"/>
  <c r="J180" i="1"/>
  <c r="J171" i="1"/>
  <c r="J162" i="1"/>
  <c r="J153" i="1"/>
  <c r="J144" i="1"/>
  <c r="J135" i="1"/>
  <c r="J126" i="1"/>
  <c r="J117" i="1"/>
  <c r="J108" i="1"/>
  <c r="J99" i="1"/>
  <c r="J90" i="1"/>
  <c r="J777" i="1"/>
  <c r="J608" i="1"/>
  <c r="J507" i="1"/>
  <c r="J452" i="1"/>
  <c r="J437" i="1"/>
  <c r="J422" i="1"/>
  <c r="J972" i="1"/>
  <c r="J853" i="1"/>
  <c r="J732" i="1"/>
  <c r="J648" i="1"/>
  <c r="J560" i="1"/>
  <c r="J482" i="1"/>
  <c r="J411" i="1"/>
  <c r="J375" i="1"/>
  <c r="J793" i="1"/>
  <c r="J991" i="1"/>
  <c r="J769" i="1"/>
  <c r="J606" i="1"/>
  <c r="J584" i="1"/>
  <c r="J435" i="1"/>
  <c r="J689" i="1"/>
  <c r="J999" i="1"/>
  <c r="J725" i="1"/>
  <c r="J791" i="1"/>
  <c r="J706" i="1"/>
  <c r="J925" i="1"/>
  <c r="J876" i="1"/>
  <c r="J675" i="1"/>
  <c r="J672" i="1"/>
  <c r="J627" i="1"/>
  <c r="J466" i="1"/>
  <c r="J428" i="1"/>
  <c r="J410" i="1"/>
  <c r="J76" i="1"/>
  <c r="J534" i="1"/>
  <c r="J604" i="1"/>
  <c r="J468" i="1"/>
  <c r="J364" i="1"/>
  <c r="J155" i="1"/>
  <c r="J101" i="1"/>
  <c r="J927" i="1"/>
  <c r="J651" i="1"/>
  <c r="J563" i="1"/>
  <c r="J442" i="1"/>
  <c r="J425" i="1"/>
  <c r="J404" i="1"/>
  <c r="J389" i="1"/>
  <c r="J47" i="1"/>
  <c r="J366" i="1"/>
  <c r="J200" i="1"/>
  <c r="J92" i="1"/>
  <c r="J59" i="1"/>
  <c r="J863" i="1"/>
  <c r="J768" i="1"/>
  <c r="J711" i="1"/>
  <c r="J966" i="1"/>
  <c r="J834" i="1"/>
  <c r="J781" i="1"/>
  <c r="J566" i="1"/>
  <c r="J561" i="1"/>
  <c r="J543" i="1"/>
  <c r="J473" i="1"/>
  <c r="J440" i="1"/>
  <c r="J423" i="1"/>
  <c r="J395" i="1"/>
  <c r="J359" i="1"/>
  <c r="J218" i="1"/>
  <c r="J164" i="1"/>
  <c r="J110" i="1"/>
  <c r="J887" i="1"/>
  <c r="J801" i="1"/>
  <c r="J745" i="1"/>
  <c r="J624" i="1"/>
  <c r="J458" i="1"/>
  <c r="J23" i="1"/>
  <c r="J858" i="1"/>
  <c r="J726" i="1"/>
  <c r="J209" i="1"/>
  <c r="J35" i="1"/>
  <c r="J798" i="1"/>
  <c r="J747" i="1"/>
  <c r="J483" i="1"/>
  <c r="J803" i="1"/>
  <c r="J760" i="1"/>
  <c r="J612" i="1"/>
  <c r="J470" i="1"/>
  <c r="J434" i="1"/>
  <c r="J399" i="1"/>
  <c r="J146" i="1"/>
  <c r="J800" i="1"/>
  <c r="J752" i="1"/>
  <c r="J749" i="1"/>
  <c r="J472" i="1"/>
  <c r="J885" i="1"/>
  <c r="J762" i="1"/>
  <c r="J642" i="1"/>
  <c r="J600" i="1"/>
  <c r="J511" i="1"/>
  <c r="J372" i="1"/>
  <c r="J370" i="1"/>
  <c r="J314" i="1"/>
  <c r="J219" i="1"/>
  <c r="J206" i="1"/>
  <c r="J58" i="1"/>
  <c r="J48" i="1"/>
  <c r="J942" i="1"/>
  <c r="J827" i="1"/>
  <c r="J350" i="1"/>
  <c r="J258" i="1"/>
  <c r="J245" i="1"/>
  <c r="J28" i="1"/>
  <c r="J143" i="1"/>
  <c r="J40" i="1"/>
  <c r="J644" i="1"/>
  <c r="J471" i="1"/>
  <c r="J70" i="1"/>
  <c r="J961" i="1"/>
  <c r="J492" i="1"/>
  <c r="J182" i="1"/>
  <c r="J72" i="1"/>
  <c r="J716" i="1"/>
  <c r="J119" i="1"/>
  <c r="J8" i="1"/>
  <c r="J868" i="1"/>
  <c r="J464" i="1"/>
  <c r="J394" i="1"/>
  <c r="J236" i="1"/>
  <c r="J64" i="1"/>
  <c r="J54" i="1"/>
  <c r="J537" i="1"/>
  <c r="J449" i="1"/>
  <c r="J413" i="1"/>
  <c r="J396" i="1"/>
  <c r="J173" i="1"/>
  <c r="J56" i="1"/>
  <c r="J227" i="1"/>
  <c r="J550" i="1"/>
  <c r="J128" i="1"/>
  <c r="J840" i="1"/>
  <c r="J83" i="1"/>
  <c r="J197" i="1"/>
  <c r="J785" i="1"/>
  <c r="J400" i="1"/>
  <c r="J754" i="1"/>
  <c r="J530" i="1"/>
  <c r="J447" i="1"/>
  <c r="J137" i="1"/>
  <c r="J52" i="1"/>
  <c r="J429" i="1"/>
  <c r="J251" i="1"/>
  <c r="J589" i="1"/>
  <c r="J191" i="1"/>
  <c r="J822" i="1"/>
  <c r="J89" i="1"/>
  <c r="J71" i="1"/>
  <c r="J16" i="1"/>
  <c r="J378" i="1"/>
  <c r="J42" i="1"/>
  <c r="J784" i="1"/>
  <c r="J908" i="1"/>
  <c r="J475" i="1"/>
  <c r="J591" i="1"/>
  <c r="J505" i="1"/>
  <c r="J79" i="1"/>
  <c r="J514" i="1"/>
  <c r="J478" i="1"/>
  <c r="J262" i="1"/>
  <c r="J248" i="1"/>
  <c r="J131" i="1"/>
  <c r="J125" i="1"/>
  <c r="J49" i="1"/>
  <c r="J682" i="1"/>
  <c r="J571" i="1"/>
  <c r="J213" i="1"/>
  <c r="J824" i="1"/>
  <c r="J344" i="1"/>
  <c r="J664" i="1"/>
  <c r="J150" i="1"/>
  <c r="J622" i="1"/>
  <c r="J267" i="1"/>
  <c r="J956" i="1"/>
  <c r="J356" i="1"/>
  <c r="J850" i="1"/>
  <c r="J415" i="1"/>
  <c r="J333" i="1"/>
  <c r="J346" i="1"/>
  <c r="J55" i="1"/>
  <c r="J736" i="1"/>
  <c r="J277" i="1"/>
  <c r="J120" i="1"/>
  <c r="J294" i="1"/>
  <c r="J275" i="1"/>
  <c r="J284" i="1"/>
  <c r="J20" i="1"/>
  <c r="J318" i="1"/>
  <c r="J770" i="1"/>
  <c r="J264" i="1"/>
  <c r="J98" i="1"/>
  <c r="J32" i="1"/>
  <c r="J1000" i="1"/>
  <c r="J928" i="1"/>
  <c r="J856" i="1"/>
  <c r="J629" i="1"/>
  <c r="J564" i="1"/>
  <c r="J718" i="1"/>
  <c r="J721" i="1"/>
  <c r="J821" i="1"/>
  <c r="J697" i="1"/>
  <c r="J270" i="1"/>
  <c r="J581" i="1"/>
  <c r="J43" i="1"/>
  <c r="J553" i="1"/>
  <c r="J237" i="1"/>
  <c r="J86" i="1"/>
  <c r="J326" i="1"/>
  <c r="J634" i="1"/>
  <c r="J118" i="1"/>
  <c r="J352" i="1"/>
  <c r="J15" i="1"/>
  <c r="J287" i="1"/>
  <c r="J104" i="1"/>
  <c r="J595" i="1"/>
  <c r="J122" i="1"/>
  <c r="J788" i="1"/>
  <c r="J439" i="1"/>
  <c r="J499" i="1"/>
  <c r="J519" i="1"/>
  <c r="J444" i="1"/>
  <c r="J355" i="1"/>
  <c r="J500" i="1"/>
  <c r="J968" i="1"/>
  <c r="J178" i="1"/>
  <c r="J124" i="1"/>
  <c r="J246" i="1"/>
  <c r="J138" i="1"/>
  <c r="J677" i="1"/>
  <c r="J555" i="1"/>
  <c r="J496" i="1"/>
  <c r="J159" i="1"/>
  <c r="J260" i="1"/>
  <c r="J111" i="1"/>
  <c r="J368" i="1"/>
  <c r="J653" i="1"/>
  <c r="J583" i="1"/>
  <c r="J575" i="1"/>
  <c r="J926" i="1"/>
  <c r="J692" i="1"/>
  <c r="J719" i="1"/>
  <c r="J268" i="1"/>
  <c r="J115" i="1"/>
  <c r="J57" i="1"/>
  <c r="J19" i="1"/>
  <c r="J722" i="1"/>
  <c r="J235" i="1"/>
  <c r="J317" i="1"/>
  <c r="J172" i="1"/>
  <c r="J808" i="1"/>
  <c r="J480" i="1"/>
  <c r="J94" i="1"/>
  <c r="J665" i="1"/>
  <c r="J156" i="1"/>
  <c r="J73" i="1"/>
  <c r="J484" i="1"/>
  <c r="J60" i="1"/>
  <c r="J145" i="1"/>
  <c r="J408" i="1"/>
  <c r="J506" i="1"/>
  <c r="J154" i="1"/>
  <c r="J293" i="1"/>
  <c r="J436" i="1"/>
  <c r="J290" i="1"/>
  <c r="J538" i="1"/>
  <c r="J272" i="1"/>
  <c r="J332" i="1"/>
  <c r="J982" i="1"/>
  <c r="J569" i="1"/>
  <c r="J755" i="1"/>
  <c r="J658" i="1"/>
  <c r="J703" i="1"/>
  <c r="J902" i="1"/>
  <c r="J679" i="1"/>
  <c r="J617" i="1"/>
  <c r="J531" i="1"/>
  <c r="J463" i="1"/>
  <c r="J860" i="1"/>
  <c r="J727" i="1"/>
  <c r="J363" i="1"/>
  <c r="J223" i="1"/>
  <c r="J169" i="1"/>
  <c r="J701" i="1"/>
  <c r="J136" i="1"/>
  <c r="J13" i="1"/>
  <c r="J430" i="1"/>
  <c r="J539" i="1"/>
  <c r="J342" i="1"/>
  <c r="J325" i="1"/>
  <c r="J274" i="1"/>
  <c r="J302" i="1"/>
  <c r="J208" i="1"/>
  <c r="J109" i="1"/>
  <c r="J330" i="1"/>
  <c r="J631" i="1"/>
  <c r="J573" i="1"/>
  <c r="J391" i="1"/>
  <c r="J998" i="1"/>
  <c r="J551" i="1"/>
  <c r="J818" i="1"/>
  <c r="J992" i="1"/>
  <c r="J920" i="1"/>
  <c r="J848" i="1"/>
  <c r="J694" i="1"/>
  <c r="J533" i="1"/>
  <c r="J647" i="1"/>
  <c r="J958" i="1"/>
  <c r="J572" i="1"/>
  <c r="J520" i="1"/>
  <c r="J896" i="1"/>
  <c r="J967" i="1"/>
  <c r="J373" i="1"/>
  <c r="J339" i="1"/>
  <c r="J541" i="1"/>
  <c r="J503" i="1"/>
  <c r="J405" i="1"/>
  <c r="J337" i="1"/>
  <c r="J295" i="1"/>
  <c r="J259" i="1"/>
  <c r="J214" i="1"/>
  <c r="J106" i="1"/>
  <c r="J299" i="1"/>
  <c r="J340" i="1"/>
  <c r="J291" i="1"/>
  <c r="J226" i="1"/>
  <c r="J695" i="1"/>
  <c r="J387" i="1"/>
  <c r="J112" i="1"/>
  <c r="J17" i="1"/>
  <c r="J842" i="1"/>
  <c r="J412" i="1"/>
  <c r="J129" i="1"/>
  <c r="J509" i="1"/>
  <c r="J93" i="1"/>
  <c r="J377" i="1"/>
  <c r="J557" i="1"/>
  <c r="J254" i="1"/>
  <c r="J231" i="1"/>
  <c r="J877" i="1"/>
  <c r="J113" i="1"/>
  <c r="J398" i="1"/>
  <c r="J424" i="1"/>
  <c r="J195" i="1"/>
  <c r="J652" i="1"/>
  <c r="J75" i="1"/>
  <c r="J44" i="1"/>
  <c r="J253" i="1"/>
  <c r="J186" i="1"/>
</calcChain>
</file>

<file path=xl/sharedStrings.xml><?xml version="1.0" encoding="utf-8"?>
<sst xmlns="http://schemas.openxmlformats.org/spreadsheetml/2006/main" count="21810" uniqueCount="1841">
  <si>
    <t>orderid</t>
  </si>
  <si>
    <t>Customer</t>
  </si>
  <si>
    <t>shipmentmode</t>
  </si>
  <si>
    <t>state</t>
  </si>
  <si>
    <t>salesinRS</t>
  </si>
  <si>
    <t>quantatiy</t>
  </si>
  <si>
    <t>discount</t>
  </si>
  <si>
    <t>Profit</t>
  </si>
  <si>
    <t>profit2</t>
  </si>
  <si>
    <t>segment</t>
  </si>
  <si>
    <t>region</t>
  </si>
  <si>
    <t>subcategory</t>
  </si>
  <si>
    <t>category</t>
  </si>
  <si>
    <t>orderdate</t>
  </si>
  <si>
    <t>order destination</t>
  </si>
  <si>
    <t>order year</t>
  </si>
  <si>
    <t>shipement day</t>
  </si>
  <si>
    <t>shipment month</t>
  </si>
  <si>
    <t>shipment year</t>
  </si>
  <si>
    <t>shipmentDate</t>
  </si>
  <si>
    <t>month type</t>
  </si>
  <si>
    <t>preparation time</t>
  </si>
  <si>
    <t>Ayesha</t>
  </si>
  <si>
    <t>standard</t>
  </si>
  <si>
    <t>GB</t>
  </si>
  <si>
    <t>Rs169.00</t>
  </si>
  <si>
    <t>45%</t>
  </si>
  <si>
    <t>Rs89.00</t>
  </si>
  <si>
    <t>home office</t>
  </si>
  <si>
    <t>West</t>
  </si>
  <si>
    <t>Health</t>
  </si>
  <si>
    <t>Technology</t>
  </si>
  <si>
    <t>Domestic</t>
  </si>
  <si>
    <t>12/28/2020</t>
  </si>
  <si>
    <t>Jul-24</t>
  </si>
  <si>
    <t>Usman</t>
  </si>
  <si>
    <t>Sindh</t>
  </si>
  <si>
    <t>Rs321.00</t>
  </si>
  <si>
    <t>36%</t>
  </si>
  <si>
    <t>consumer</t>
  </si>
  <si>
    <t>East</t>
  </si>
  <si>
    <t>Jwelry</t>
  </si>
  <si>
    <t>Stationary</t>
  </si>
  <si>
    <t>02/19/2020</t>
  </si>
  <si>
    <t>Jan-09</t>
  </si>
  <si>
    <t>Ahmed</t>
  </si>
  <si>
    <t>sameday</t>
  </si>
  <si>
    <t>kpk</t>
  </si>
  <si>
    <t>Rs179.00</t>
  </si>
  <si>
    <t>28%</t>
  </si>
  <si>
    <t>North</t>
  </si>
  <si>
    <t>01/28/2020</t>
  </si>
  <si>
    <t>Nov-20</t>
  </si>
  <si>
    <t>Khan</t>
  </si>
  <si>
    <t>third class</t>
  </si>
  <si>
    <t>kashmir</t>
  </si>
  <si>
    <t>Rs189.00</t>
  </si>
  <si>
    <t>34%</t>
  </si>
  <si>
    <t>South</t>
  </si>
  <si>
    <t>Spareparts</t>
  </si>
  <si>
    <t>12/10/2022</t>
  </si>
  <si>
    <t>Oct-18</t>
  </si>
  <si>
    <t>Ali</t>
  </si>
  <si>
    <t>Rs593.00</t>
  </si>
  <si>
    <t>Rs93.00</t>
  </si>
  <si>
    <t>International</t>
  </si>
  <si>
    <t>05/23/2022</t>
  </si>
  <si>
    <t>Jul-20</t>
  </si>
  <si>
    <t>Sara</t>
  </si>
  <si>
    <t>punjab</t>
  </si>
  <si>
    <t>Rs380.00</t>
  </si>
  <si>
    <t>24%</t>
  </si>
  <si>
    <t>Rs155.00</t>
  </si>
  <si>
    <t>Furniture</t>
  </si>
  <si>
    <t>06/29/2020</t>
  </si>
  <si>
    <t>May-03</t>
  </si>
  <si>
    <t>Zahid</t>
  </si>
  <si>
    <t>Rs456.00</t>
  </si>
  <si>
    <t>38%</t>
  </si>
  <si>
    <t>Rs140.00</t>
  </si>
  <si>
    <t>10/25/2020</t>
  </si>
  <si>
    <t>Oct-08</t>
  </si>
  <si>
    <t>Fahad</t>
  </si>
  <si>
    <t>Rs800.00</t>
  </si>
  <si>
    <t>29%</t>
  </si>
  <si>
    <t>02/24/2020</t>
  </si>
  <si>
    <t>Jul-28</t>
  </si>
  <si>
    <t>Fiza</t>
  </si>
  <si>
    <t>second class</t>
  </si>
  <si>
    <t>Rs989.00</t>
  </si>
  <si>
    <t>12%</t>
  </si>
  <si>
    <t>08/16/2022</t>
  </si>
  <si>
    <t>Jan-20</t>
  </si>
  <si>
    <t>Amaan</t>
  </si>
  <si>
    <t>basic</t>
  </si>
  <si>
    <t>balochistan</t>
  </si>
  <si>
    <t>Rs932.00</t>
  </si>
  <si>
    <t>39%</t>
  </si>
  <si>
    <t>12/01/2022</t>
  </si>
  <si>
    <t>May-06</t>
  </si>
  <si>
    <t>Fatima</t>
  </si>
  <si>
    <t>firstclass</t>
  </si>
  <si>
    <t>Rs545.00</t>
  </si>
  <si>
    <t>11%</t>
  </si>
  <si>
    <t>Rs58.00</t>
  </si>
  <si>
    <t>10/16/2021</t>
  </si>
  <si>
    <t>Nov-21</t>
  </si>
  <si>
    <t>Rs177.00</t>
  </si>
  <si>
    <t>31%</t>
  </si>
  <si>
    <t>Rs131.00</t>
  </si>
  <si>
    <t>01/30/2020</t>
  </si>
  <si>
    <t>Mar-14</t>
  </si>
  <si>
    <t>Rs624.00</t>
  </si>
  <si>
    <t>27%</t>
  </si>
  <si>
    <t>05/30/2020</t>
  </si>
  <si>
    <t>Mar-28</t>
  </si>
  <si>
    <t>Rs810.00</t>
  </si>
  <si>
    <t>35%</t>
  </si>
  <si>
    <t>08/08/2022</t>
  </si>
  <si>
    <t>May-26</t>
  </si>
  <si>
    <t>Rs213.00</t>
  </si>
  <si>
    <t>Rs79.00</t>
  </si>
  <si>
    <t>03/06/2020</t>
  </si>
  <si>
    <t>Aug-17</t>
  </si>
  <si>
    <t>Amna</t>
  </si>
  <si>
    <t>Rs661.00</t>
  </si>
  <si>
    <t>32%</t>
  </si>
  <si>
    <t>Rs134.00</t>
  </si>
  <si>
    <t>04/08/2022</t>
  </si>
  <si>
    <t>Dec-18</t>
  </si>
  <si>
    <t>Asad</t>
  </si>
  <si>
    <t>Rs231.00</t>
  </si>
  <si>
    <t>25%</t>
  </si>
  <si>
    <t>Rs186.00</t>
  </si>
  <si>
    <t>03/04/2022</t>
  </si>
  <si>
    <t>Jun-15</t>
  </si>
  <si>
    <t>John</t>
  </si>
  <si>
    <t>Rs215.00</t>
  </si>
  <si>
    <t>Books</t>
  </si>
  <si>
    <t>Office Supplies</t>
  </si>
  <si>
    <t>09/13/2022</t>
  </si>
  <si>
    <t>Mar-30</t>
  </si>
  <si>
    <t>Imran</t>
  </si>
  <si>
    <t>Rs789.00</t>
  </si>
  <si>
    <t>21%</t>
  </si>
  <si>
    <t>Rs86.00</t>
  </si>
  <si>
    <t>11/23/2022</t>
  </si>
  <si>
    <t>Jun-24</t>
  </si>
  <si>
    <t>Yasir</t>
  </si>
  <si>
    <t>Rs839.00</t>
  </si>
  <si>
    <t>Rs143.00</t>
  </si>
  <si>
    <t>08/17/2021</t>
  </si>
  <si>
    <t>Jul-27</t>
  </si>
  <si>
    <t>Rs497.00</t>
  </si>
  <si>
    <t>15%</t>
  </si>
  <si>
    <t>Rs158.00</t>
  </si>
  <si>
    <t>02/18/2022</t>
  </si>
  <si>
    <t>Sep-29</t>
  </si>
  <si>
    <t>Rs175.00</t>
  </si>
  <si>
    <t>16%</t>
  </si>
  <si>
    <t>Rs65.00</t>
  </si>
  <si>
    <t>09/30/2020</t>
  </si>
  <si>
    <t>Feb-24</t>
  </si>
  <si>
    <t>Maria</t>
  </si>
  <si>
    <t>Rs117.00</t>
  </si>
  <si>
    <t>22%</t>
  </si>
  <si>
    <t>Rs63.00</t>
  </si>
  <si>
    <t>02/18/2020</t>
  </si>
  <si>
    <t>Feb-05</t>
  </si>
  <si>
    <t>Rs168.00</t>
  </si>
  <si>
    <t>Rs100.00</t>
  </si>
  <si>
    <t>06/23/2020</t>
  </si>
  <si>
    <t>Dec-02</t>
  </si>
  <si>
    <t>Rs571.00</t>
  </si>
  <si>
    <t>47%</t>
  </si>
  <si>
    <t>03/15/2022</t>
  </si>
  <si>
    <t>Nov-29</t>
  </si>
  <si>
    <t>Rs403.00</t>
  </si>
  <si>
    <t>Rs96.00</t>
  </si>
  <si>
    <t>09/11/2021</t>
  </si>
  <si>
    <t>Nov-24</t>
  </si>
  <si>
    <t>Rs430.00</t>
  </si>
  <si>
    <t>19%</t>
  </si>
  <si>
    <t>Rs180.00</t>
  </si>
  <si>
    <t>07/29/2021</t>
  </si>
  <si>
    <t>Sep-14</t>
  </si>
  <si>
    <t>Rs522.00</t>
  </si>
  <si>
    <t>18%</t>
  </si>
  <si>
    <t>01/08/2021</t>
  </si>
  <si>
    <t>Apr-08</t>
  </si>
  <si>
    <t>Rs728.00</t>
  </si>
  <si>
    <t>Rs51.00</t>
  </si>
  <si>
    <t>07/30/2020</t>
  </si>
  <si>
    <t>May-12</t>
  </si>
  <si>
    <t>Rs345.00</t>
  </si>
  <si>
    <t>10%</t>
  </si>
  <si>
    <t>Rs133.00</t>
  </si>
  <si>
    <t>03/01/2020</t>
  </si>
  <si>
    <t>Feb-15</t>
  </si>
  <si>
    <t>Rs970.00</t>
  </si>
  <si>
    <t>42%</t>
  </si>
  <si>
    <t>Rs149.00</t>
  </si>
  <si>
    <t>02/03/2022</t>
  </si>
  <si>
    <t>Oct-02</t>
  </si>
  <si>
    <t>Rs532.00</t>
  </si>
  <si>
    <t>10/04/2021</t>
  </si>
  <si>
    <t>Aug-18</t>
  </si>
  <si>
    <t>Rs648.00</t>
  </si>
  <si>
    <t>30%</t>
  </si>
  <si>
    <t>11/27/2020</t>
  </si>
  <si>
    <t>Apr-18</t>
  </si>
  <si>
    <t>Rs577.00</t>
  </si>
  <si>
    <t>Rs80.00</t>
  </si>
  <si>
    <t>06/01/2020</t>
  </si>
  <si>
    <t>Aug-11</t>
  </si>
  <si>
    <t>Rs893.00</t>
  </si>
  <si>
    <t>33%</t>
  </si>
  <si>
    <t>Rs190.00</t>
  </si>
  <si>
    <t>03/27/2020</t>
  </si>
  <si>
    <t>Dec-10</t>
  </si>
  <si>
    <t>Rs647.00</t>
  </si>
  <si>
    <t>Rs102.00</t>
  </si>
  <si>
    <t>04/11/2020</t>
  </si>
  <si>
    <t>Dec-17</t>
  </si>
  <si>
    <t>Rs555.00</t>
  </si>
  <si>
    <t>Rs106.00</t>
  </si>
  <si>
    <t>06/05/2021</t>
  </si>
  <si>
    <t>Jan-12</t>
  </si>
  <si>
    <t>Rs118.00</t>
  </si>
  <si>
    <t>05/09/2022</t>
  </si>
  <si>
    <t>Rs108.00</t>
  </si>
  <si>
    <t>44%</t>
  </si>
  <si>
    <t>Rs119.00</t>
  </si>
  <si>
    <t>08/19/2020</t>
  </si>
  <si>
    <t>Jan-07</t>
  </si>
  <si>
    <t>Rs874.00</t>
  </si>
  <si>
    <t>Rs135.00</t>
  </si>
  <si>
    <t>10/11/2022</t>
  </si>
  <si>
    <t>Hina</t>
  </si>
  <si>
    <t>Rs201.00</t>
  </si>
  <si>
    <t>Rs163.00</t>
  </si>
  <si>
    <t>03/06/2022</t>
  </si>
  <si>
    <t>Nov-06</t>
  </si>
  <si>
    <t>Rs491.00</t>
  </si>
  <si>
    <t>37%</t>
  </si>
  <si>
    <t>02/09/2021</t>
  </si>
  <si>
    <t>Jun-25</t>
  </si>
  <si>
    <t>Bilal</t>
  </si>
  <si>
    <t>Rs561.00</t>
  </si>
  <si>
    <t>Rs172.00</t>
  </si>
  <si>
    <t>01/01/2021</t>
  </si>
  <si>
    <t>Jun-29</t>
  </si>
  <si>
    <t>Rs182.00</t>
  </si>
  <si>
    <t>Rs162.00</t>
  </si>
  <si>
    <t>01/15/2022</t>
  </si>
  <si>
    <t>Raja</t>
  </si>
  <si>
    <t>Rs476.00</t>
  </si>
  <si>
    <t>48%</t>
  </si>
  <si>
    <t>04/15/2021</t>
  </si>
  <si>
    <t>Jul-10</t>
  </si>
  <si>
    <t>Rs629.00</t>
  </si>
  <si>
    <t>Rs82.00</t>
  </si>
  <si>
    <t>Mar-15</t>
  </si>
  <si>
    <t>Rs871.00</t>
  </si>
  <si>
    <t>43%</t>
  </si>
  <si>
    <t>11/22/2022</t>
  </si>
  <si>
    <t>Feb-11</t>
  </si>
  <si>
    <t>Rs226.00</t>
  </si>
  <si>
    <t>Rs167.00</t>
  </si>
  <si>
    <t>11/22/2021</t>
  </si>
  <si>
    <t>Jul-26</t>
  </si>
  <si>
    <t>Rs364.00</t>
  </si>
  <si>
    <t>10/04/2020</t>
  </si>
  <si>
    <t>Nov-26</t>
  </si>
  <si>
    <t>Rs147.00</t>
  </si>
  <si>
    <t>09/04/2022</t>
  </si>
  <si>
    <t>Sep-08</t>
  </si>
  <si>
    <t>Rs655.00</t>
  </si>
  <si>
    <t>13%</t>
  </si>
  <si>
    <t>Rs176.00</t>
  </si>
  <si>
    <t>06/16/2020</t>
  </si>
  <si>
    <t>Apr-15</t>
  </si>
  <si>
    <t>Rs801.00</t>
  </si>
  <si>
    <t>Rs195.00</t>
  </si>
  <si>
    <t>08/01/2020</t>
  </si>
  <si>
    <t>Sep-28</t>
  </si>
  <si>
    <t>Rs125.00</t>
  </si>
  <si>
    <t>01/24/2021</t>
  </si>
  <si>
    <t>Jun-12</t>
  </si>
  <si>
    <t>Rs400.00</t>
  </si>
  <si>
    <t>Rs196.00</t>
  </si>
  <si>
    <t>08/28/2022</t>
  </si>
  <si>
    <t>Jan-05</t>
  </si>
  <si>
    <t>Rs171.00</t>
  </si>
  <si>
    <t>11/22/2020</t>
  </si>
  <si>
    <t>Rs405.00</t>
  </si>
  <si>
    <t>23%</t>
  </si>
  <si>
    <t>05/22/2021</t>
  </si>
  <si>
    <t>Apr-05</t>
  </si>
  <si>
    <t>Rs150.00</t>
  </si>
  <si>
    <t>12/10/2021</t>
  </si>
  <si>
    <t>May-24</t>
  </si>
  <si>
    <t>Rs238.00</t>
  </si>
  <si>
    <t>07/17/2021</t>
  </si>
  <si>
    <t>Jan-08</t>
  </si>
  <si>
    <t>Rs271.00</t>
  </si>
  <si>
    <t>Rs148.00</t>
  </si>
  <si>
    <t>11/10/2020</t>
  </si>
  <si>
    <t>Jan-14</t>
  </si>
  <si>
    <t>Rs819.00</t>
  </si>
  <si>
    <t>40%</t>
  </si>
  <si>
    <t>Rs165.00</t>
  </si>
  <si>
    <t>05/12/2022</t>
  </si>
  <si>
    <t>Mar-01</t>
  </si>
  <si>
    <t>Rs202.00</t>
  </si>
  <si>
    <t>07/10/2022</t>
  </si>
  <si>
    <t>Aug-22</t>
  </si>
  <si>
    <t>Rs674.00</t>
  </si>
  <si>
    <t>Rs101.00</t>
  </si>
  <si>
    <t>07/17/2020</t>
  </si>
  <si>
    <t>Feb-14</t>
  </si>
  <si>
    <t>Rs583.00</t>
  </si>
  <si>
    <t>Rs109.00</t>
  </si>
  <si>
    <t>06/13/2022</t>
  </si>
  <si>
    <t>Oct-16</t>
  </si>
  <si>
    <t>Rs438.00</t>
  </si>
  <si>
    <t>08/14/2020</t>
  </si>
  <si>
    <t>Feb-01</t>
  </si>
  <si>
    <t>Rs865.00</t>
  </si>
  <si>
    <t>Rs122.00</t>
  </si>
  <si>
    <t>10/30/2021</t>
  </si>
  <si>
    <t>Jun-04</t>
  </si>
  <si>
    <t>Rs418.00</t>
  </si>
  <si>
    <t>06/03/2020</t>
  </si>
  <si>
    <t>Sep-18</t>
  </si>
  <si>
    <t>Rs473.00</t>
  </si>
  <si>
    <t>Rs192.00</t>
  </si>
  <si>
    <t>03/05/2022</t>
  </si>
  <si>
    <t>Mar-16</t>
  </si>
  <si>
    <t>Rs519.00</t>
  </si>
  <si>
    <t>46%</t>
  </si>
  <si>
    <t>Rs160.00</t>
  </si>
  <si>
    <t>Jul-30</t>
  </si>
  <si>
    <t>Rs441.00</t>
  </si>
  <si>
    <t>Rs113.00</t>
  </si>
  <si>
    <t>09/23/2022</t>
  </si>
  <si>
    <t>Rs325.00</t>
  </si>
  <si>
    <t>Rs71.00</t>
  </si>
  <si>
    <t>04/27/2021</t>
  </si>
  <si>
    <t>Nov-25</t>
  </si>
  <si>
    <t>08/02/2021</t>
  </si>
  <si>
    <t>Feb-09</t>
  </si>
  <si>
    <t>Rs558.00</t>
  </si>
  <si>
    <t>Rs59.00</t>
  </si>
  <si>
    <t>11/04/2021</t>
  </si>
  <si>
    <t>Rs613.00</t>
  </si>
  <si>
    <t>05/15/2022</t>
  </si>
  <si>
    <t>Jul-08</t>
  </si>
  <si>
    <t>Rs606.00</t>
  </si>
  <si>
    <t>12/22/2020</t>
  </si>
  <si>
    <t>Oct-20</t>
  </si>
  <si>
    <t>Rs505.00</t>
  </si>
  <si>
    <t>20%</t>
  </si>
  <si>
    <t>12/19/2021</t>
  </si>
  <si>
    <t>Rs750.00</t>
  </si>
  <si>
    <t>02/02/2021</t>
  </si>
  <si>
    <t>Rs732.00</t>
  </si>
  <si>
    <t>07/14/2020</t>
  </si>
  <si>
    <t>Jul-04</t>
  </si>
  <si>
    <t>Rs525.00</t>
  </si>
  <si>
    <t>12/24/2022</t>
  </si>
  <si>
    <t>Mar-22</t>
  </si>
  <si>
    <t>Rs84.00</t>
  </si>
  <si>
    <t>Mar-10</t>
  </si>
  <si>
    <t>Rs791.00</t>
  </si>
  <si>
    <t>Rs60.00</t>
  </si>
  <si>
    <t>07/25/2020</t>
  </si>
  <si>
    <t>Jun-03</t>
  </si>
  <si>
    <t>Rs422.00</t>
  </si>
  <si>
    <t>Rs184.00</t>
  </si>
  <si>
    <t>07/08/2021</t>
  </si>
  <si>
    <t>Aug-10</t>
  </si>
  <si>
    <t>Rs310.00</t>
  </si>
  <si>
    <t>Rs55.00</t>
  </si>
  <si>
    <t>12/08/2021</t>
  </si>
  <si>
    <t>Mar-18</t>
  </si>
  <si>
    <t>Rs312.00</t>
  </si>
  <si>
    <t>26%</t>
  </si>
  <si>
    <t>Rs92.00</t>
  </si>
  <si>
    <t>05/08/2020</t>
  </si>
  <si>
    <t>Oct-29</t>
  </si>
  <si>
    <t>Rs747.00</t>
  </si>
  <si>
    <t>06/27/2021</t>
  </si>
  <si>
    <t>Jan-16</t>
  </si>
  <si>
    <t>Rs908.00</t>
  </si>
  <si>
    <t>04/06/2020</t>
  </si>
  <si>
    <t>Rs412.00</t>
  </si>
  <si>
    <t>Rs110.00</t>
  </si>
  <si>
    <t>10/27/2020</t>
  </si>
  <si>
    <t>Oct-04</t>
  </si>
  <si>
    <t>41%</t>
  </si>
  <si>
    <t>Jun-05</t>
  </si>
  <si>
    <t>Rs137.00</t>
  </si>
  <si>
    <t>04/08/2020</t>
  </si>
  <si>
    <t>Sep-21</t>
  </si>
  <si>
    <t>Rs530.00</t>
  </si>
  <si>
    <t>06/17/2020</t>
  </si>
  <si>
    <t>Rs311.00</t>
  </si>
  <si>
    <t>Rs136.00</t>
  </si>
  <si>
    <t>12/22/2022</t>
  </si>
  <si>
    <t>Rs574.00</t>
  </si>
  <si>
    <t>Rs181.00</t>
  </si>
  <si>
    <t>08/10/2022</t>
  </si>
  <si>
    <t>May-05</t>
  </si>
  <si>
    <t>Rs795.00</t>
  </si>
  <si>
    <t>11/17/2022</t>
  </si>
  <si>
    <t>Mar-11</t>
  </si>
  <si>
    <t>Rs490.00</t>
  </si>
  <si>
    <t>Rs152.00</t>
  </si>
  <si>
    <t>09/10/2022</t>
  </si>
  <si>
    <t>May-30</t>
  </si>
  <si>
    <t>Rs612.00</t>
  </si>
  <si>
    <t>09/16/2022</t>
  </si>
  <si>
    <t>Sep-05</t>
  </si>
  <si>
    <t>Rs492.00</t>
  </si>
  <si>
    <t>Rs144.00</t>
  </si>
  <si>
    <t>02/12/2020</t>
  </si>
  <si>
    <t>Jan-28</t>
  </si>
  <si>
    <t>Rs825.00</t>
  </si>
  <si>
    <t>Rs56.00</t>
  </si>
  <si>
    <t>12/09/2021</t>
  </si>
  <si>
    <t>Dec-05</t>
  </si>
  <si>
    <t>Rs479.00</t>
  </si>
  <si>
    <t>02/01/2021</t>
  </si>
  <si>
    <t>Feb-25</t>
  </si>
  <si>
    <t>Rs339.00</t>
  </si>
  <si>
    <t>Rs72.00</t>
  </si>
  <si>
    <t>05/04/2021</t>
  </si>
  <si>
    <t>Oct-10</t>
  </si>
  <si>
    <t>Rs777.00</t>
  </si>
  <si>
    <t>02/22/2022</t>
  </si>
  <si>
    <t>Aug-15</t>
  </si>
  <si>
    <t>Rs786.00</t>
  </si>
  <si>
    <t>Rs185.00</t>
  </si>
  <si>
    <t>07/27/2021</t>
  </si>
  <si>
    <t>Dec-20</t>
  </si>
  <si>
    <t>Rs844.00</t>
  </si>
  <si>
    <t>Rs141.00</t>
  </si>
  <si>
    <t>12/21/2020</t>
  </si>
  <si>
    <t>06/24/2022</t>
  </si>
  <si>
    <t>Dec-16</t>
  </si>
  <si>
    <t>Rs960.00</t>
  </si>
  <si>
    <t>Rs52.00</t>
  </si>
  <si>
    <t>03/25/2021</t>
  </si>
  <si>
    <t>Jun-10</t>
  </si>
  <si>
    <t>Rs157.00</t>
  </si>
  <si>
    <t>Rs121.00</t>
  </si>
  <si>
    <t>08/18/2020</t>
  </si>
  <si>
    <t>Jun-22</t>
  </si>
  <si>
    <t>Rs712.00</t>
  </si>
  <si>
    <t>49%</t>
  </si>
  <si>
    <t>Rs69.00</t>
  </si>
  <si>
    <t>02/21/2021</t>
  </si>
  <si>
    <t>Jun-16</t>
  </si>
  <si>
    <t>Rs651.00</t>
  </si>
  <si>
    <t>12/02/2020</t>
  </si>
  <si>
    <t>Feb-28</t>
  </si>
  <si>
    <t>Rs805.00</t>
  </si>
  <si>
    <t>06/21/2021</t>
  </si>
  <si>
    <t>Rs535.00</t>
  </si>
  <si>
    <t>02/13/2021</t>
  </si>
  <si>
    <t>Oct-06</t>
  </si>
  <si>
    <t>Rs77.00</t>
  </si>
  <si>
    <t>12/17/2022</t>
  </si>
  <si>
    <t>Jul-12</t>
  </si>
  <si>
    <t>Rs465.00</t>
  </si>
  <si>
    <t>11/05/2022</t>
  </si>
  <si>
    <t>Rs809.00</t>
  </si>
  <si>
    <t>Rs97.00</t>
  </si>
  <si>
    <t>01/04/2022</t>
  </si>
  <si>
    <t>Rs959.00</t>
  </si>
  <si>
    <t>Rs73.00</t>
  </si>
  <si>
    <t>10/13/2022</t>
  </si>
  <si>
    <t>Jul-11</t>
  </si>
  <si>
    <t>Rs451.00</t>
  </si>
  <si>
    <t>06/30/2020</t>
  </si>
  <si>
    <t>Rs173.00</t>
  </si>
  <si>
    <t>01/07/2021</t>
  </si>
  <si>
    <t>May-28</t>
  </si>
  <si>
    <t>Rs793.00</t>
  </si>
  <si>
    <t>Rs191.00</t>
  </si>
  <si>
    <t>06/09/2021</t>
  </si>
  <si>
    <t>Rs988.00</t>
  </si>
  <si>
    <t>Rs88.00</t>
  </si>
  <si>
    <t>01/23/2022</t>
  </si>
  <si>
    <t>Mar-29</t>
  </si>
  <si>
    <t>Rs619.00</t>
  </si>
  <si>
    <t>06/26/2020</t>
  </si>
  <si>
    <t>Feb-17</t>
  </si>
  <si>
    <t>Rs455.00</t>
  </si>
  <si>
    <t>11/14/2021</t>
  </si>
  <si>
    <t>Mar-19</t>
  </si>
  <si>
    <t>Rs781.00</t>
  </si>
  <si>
    <t>07/12/2021</t>
  </si>
  <si>
    <t>Mar-06</t>
  </si>
  <si>
    <t>Rs896.00</t>
  </si>
  <si>
    <t>02/29/2021</t>
  </si>
  <si>
    <t>May-14</t>
  </si>
  <si>
    <t>Rs346.00</t>
  </si>
  <si>
    <t>06/05/2022</t>
  </si>
  <si>
    <t>Rs990.00</t>
  </si>
  <si>
    <t>Rs112.00</t>
  </si>
  <si>
    <t>03/26/2022</t>
  </si>
  <si>
    <t>Dec-09</t>
  </si>
  <si>
    <t>Rs953.00</t>
  </si>
  <si>
    <t>14%</t>
  </si>
  <si>
    <t>09/09/2022</t>
  </si>
  <si>
    <t>Sep-03</t>
  </si>
  <si>
    <t>Rs879.00</t>
  </si>
  <si>
    <t>Rs164.00</t>
  </si>
  <si>
    <t>11/12/2021</t>
  </si>
  <si>
    <t>Rs615.00</t>
  </si>
  <si>
    <t>Rs138.00</t>
  </si>
  <si>
    <t>10/26/2022</t>
  </si>
  <si>
    <t>Rs374.00</t>
  </si>
  <si>
    <t>07/16/2022</t>
  </si>
  <si>
    <t>Rs146.00</t>
  </si>
  <si>
    <t>08/15/2022</t>
  </si>
  <si>
    <t>Apr-21</t>
  </si>
  <si>
    <t>Rs461.00</t>
  </si>
  <si>
    <t>Rs166.00</t>
  </si>
  <si>
    <t>May-09</t>
  </si>
  <si>
    <t>Rs245.00</t>
  </si>
  <si>
    <t>12/11/2022</t>
  </si>
  <si>
    <t>Sep-24</t>
  </si>
  <si>
    <t>Rs211.00</t>
  </si>
  <si>
    <t>05/26/2022</t>
  </si>
  <si>
    <t>Nov-12</t>
  </si>
  <si>
    <t>Rs255.00</t>
  </si>
  <si>
    <t>02/25/2021</t>
  </si>
  <si>
    <t>Aug-21</t>
  </si>
  <si>
    <t>Rs154.00</t>
  </si>
  <si>
    <t>May-16</t>
  </si>
  <si>
    <t>Rs723.00</t>
  </si>
  <si>
    <t>10/20/2022</t>
  </si>
  <si>
    <t>Dec-08</t>
  </si>
  <si>
    <t>Rs813.00</t>
  </si>
  <si>
    <t>08/26/2022</t>
  </si>
  <si>
    <t>Apr-22</t>
  </si>
  <si>
    <t>Rs503.00</t>
  </si>
  <si>
    <t>09/07/2020</t>
  </si>
  <si>
    <t>Oct-14</t>
  </si>
  <si>
    <t>Rs299.00</t>
  </si>
  <si>
    <t>Rs81.00</t>
  </si>
  <si>
    <t>05/04/2020</t>
  </si>
  <si>
    <t>Nov-07</t>
  </si>
  <si>
    <t>Rs683.00</t>
  </si>
  <si>
    <t>11/10/2022</t>
  </si>
  <si>
    <t>Sep-17</t>
  </si>
  <si>
    <t>Rs969.00</t>
  </si>
  <si>
    <t>02/10/2021</t>
  </si>
  <si>
    <t>Oct-25</t>
  </si>
  <si>
    <t>Rs527.00</t>
  </si>
  <si>
    <t>Rs57.00</t>
  </si>
  <si>
    <t>11/05/2021</t>
  </si>
  <si>
    <t>Mar-24</t>
  </si>
  <si>
    <t>Rs722.00</t>
  </si>
  <si>
    <t>01/07/2020</t>
  </si>
  <si>
    <t>Feb-06</t>
  </si>
  <si>
    <t>Rs127.00</t>
  </si>
  <si>
    <t>04/14/2021</t>
  </si>
  <si>
    <t>Nov-30</t>
  </si>
  <si>
    <t>Rs774.00</t>
  </si>
  <si>
    <t>04/13/2021</t>
  </si>
  <si>
    <t>Apr-13</t>
  </si>
  <si>
    <t>Rs773.00</t>
  </si>
  <si>
    <t>04/04/2022</t>
  </si>
  <si>
    <t>May-21</t>
  </si>
  <si>
    <t>Rs174.00</t>
  </si>
  <si>
    <t>Rs78.00</t>
  </si>
  <si>
    <t>11/18/2021</t>
  </si>
  <si>
    <t>Sep-13</t>
  </si>
  <si>
    <t>Rs475.00</t>
  </si>
  <si>
    <t>Rs62.00</t>
  </si>
  <si>
    <t>07/02/2021</t>
  </si>
  <si>
    <t>Rs937.00</t>
  </si>
  <si>
    <t>03/25/2020</t>
  </si>
  <si>
    <t>Rs576.00</t>
  </si>
  <si>
    <t>Rs124.00</t>
  </si>
  <si>
    <t>05/30/2022</t>
  </si>
  <si>
    <t>Rs914.00</t>
  </si>
  <si>
    <t>Rs105.00</t>
  </si>
  <si>
    <t>09/08/2021</t>
  </si>
  <si>
    <t>Jul-06</t>
  </si>
  <si>
    <t>Rs123.00</t>
  </si>
  <si>
    <t>05/21/2022</t>
  </si>
  <si>
    <t>Oct-07</t>
  </si>
  <si>
    <t>Rs523.00</t>
  </si>
  <si>
    <t>Rs99.00</t>
  </si>
  <si>
    <t>08/12/2020</t>
  </si>
  <si>
    <t>Oct-21</t>
  </si>
  <si>
    <t>Rs514.00</t>
  </si>
  <si>
    <t>02/04/2022</t>
  </si>
  <si>
    <t>Jun-18</t>
  </si>
  <si>
    <t>Rs323.00</t>
  </si>
  <si>
    <t>12/06/2020</t>
  </si>
  <si>
    <t>Rs979.00</t>
  </si>
  <si>
    <t>09/18/2022</t>
  </si>
  <si>
    <t>Jul-29</t>
  </si>
  <si>
    <t>Rs275.00</t>
  </si>
  <si>
    <t>06/16/2021</t>
  </si>
  <si>
    <t>Jul-21</t>
  </si>
  <si>
    <t>Rs997.00</t>
  </si>
  <si>
    <t>Rs194.00</t>
  </si>
  <si>
    <t>07/04/2021</t>
  </si>
  <si>
    <t>Rs994.00</t>
  </si>
  <si>
    <t>Rs68.00</t>
  </si>
  <si>
    <t>11/17/2020</t>
  </si>
  <si>
    <t>Rs204.00</t>
  </si>
  <si>
    <t>08/01/2022</t>
  </si>
  <si>
    <t>Nov-13</t>
  </si>
  <si>
    <t>Rs469.00</t>
  </si>
  <si>
    <t>05/07/2022</t>
  </si>
  <si>
    <t>Sep-09</t>
  </si>
  <si>
    <t>Rs803.00</t>
  </si>
  <si>
    <t>Rs128.00</t>
  </si>
  <si>
    <t>Rs219.00</t>
  </si>
  <si>
    <t>02/30/2021</t>
  </si>
  <si>
    <t>Oct-30</t>
  </si>
  <si>
    <t>Rs401.00</t>
  </si>
  <si>
    <t>Aug-05</t>
  </si>
  <si>
    <t>Rs283.00</t>
  </si>
  <si>
    <t>Rs161.00</t>
  </si>
  <si>
    <t>07/03/2020</t>
  </si>
  <si>
    <t>Jun-14</t>
  </si>
  <si>
    <t>Rs210.00</t>
  </si>
  <si>
    <t>Rs120.00</t>
  </si>
  <si>
    <t>09/28/2022</t>
  </si>
  <si>
    <t>Aug-24</t>
  </si>
  <si>
    <t>Rs986.00</t>
  </si>
  <si>
    <t>11/15/2020</t>
  </si>
  <si>
    <t>Rs420.00</t>
  </si>
  <si>
    <t>05/13/2022</t>
  </si>
  <si>
    <t>12/27/2022</t>
  </si>
  <si>
    <t>Sep-22</t>
  </si>
  <si>
    <t>Rs569.00</t>
  </si>
  <si>
    <t>Rs762.00</t>
  </si>
  <si>
    <t>Rs76.00</t>
  </si>
  <si>
    <t>03/22/2020</t>
  </si>
  <si>
    <t>Rs511.00</t>
  </si>
  <si>
    <t>17%</t>
  </si>
  <si>
    <t>07/12/2022</t>
  </si>
  <si>
    <t>Nov-09</t>
  </si>
  <si>
    <t>08/14/2021</t>
  </si>
  <si>
    <t>Rs977.00</t>
  </si>
  <si>
    <t>Rs142.00</t>
  </si>
  <si>
    <t>02/10/2020</t>
  </si>
  <si>
    <t>Rs111.00</t>
  </si>
  <si>
    <t>06/28/2020</t>
  </si>
  <si>
    <t>Mar-08</t>
  </si>
  <si>
    <t>Rs193.00</t>
  </si>
  <si>
    <t>Nov-03</t>
  </si>
  <si>
    <t>Rs903.00</t>
  </si>
  <si>
    <t>06/17/2022</t>
  </si>
  <si>
    <t>Rs736.00</t>
  </si>
  <si>
    <t>03/23/2022</t>
  </si>
  <si>
    <t>Mar-26</t>
  </si>
  <si>
    <t>Rs716.00</t>
  </si>
  <si>
    <t>09/05/2020</t>
  </si>
  <si>
    <t>Aug-04</t>
  </si>
  <si>
    <t>Rs295.00</t>
  </si>
  <si>
    <t>04/16/2022</t>
  </si>
  <si>
    <t>Mar-27</t>
  </si>
  <si>
    <t>Rs256.00</t>
  </si>
  <si>
    <t>03/10/2020</t>
  </si>
  <si>
    <t>Oct-24</t>
  </si>
  <si>
    <t>Rs703.00</t>
  </si>
  <si>
    <t>Rs139.00</t>
  </si>
  <si>
    <t>Jul-25</t>
  </si>
  <si>
    <t>Rs863.00</t>
  </si>
  <si>
    <t>02/11/2022</t>
  </si>
  <si>
    <t>Rs237.00</t>
  </si>
  <si>
    <t>11/04/2022</t>
  </si>
  <si>
    <t>Aug-23</t>
  </si>
  <si>
    <t>Rs399.00</t>
  </si>
  <si>
    <t>02/10/2022</t>
  </si>
  <si>
    <t>Mar-02</t>
  </si>
  <si>
    <t>Rs743.00</t>
  </si>
  <si>
    <t>Apr-20</t>
  </si>
  <si>
    <t>Rs207.00</t>
  </si>
  <si>
    <t>04/15/2020</t>
  </si>
  <si>
    <t>Jan-29</t>
  </si>
  <si>
    <t>Rs570.00</t>
  </si>
  <si>
    <t>Rs170.00</t>
  </si>
  <si>
    <t>04/22/2022</t>
  </si>
  <si>
    <t>Rs718.00</t>
  </si>
  <si>
    <t>10/08/2022</t>
  </si>
  <si>
    <t>Feb-19</t>
  </si>
  <si>
    <t>Rs846.00</t>
  </si>
  <si>
    <t>03/14/2021</t>
  </si>
  <si>
    <t>Dec-30</t>
  </si>
  <si>
    <t>Rs232.00</t>
  </si>
  <si>
    <t>05/29/2020</t>
  </si>
  <si>
    <t>Feb-02</t>
  </si>
  <si>
    <t>Rs769.00</t>
  </si>
  <si>
    <t>Oct-23</t>
  </si>
  <si>
    <t>Rs416.00</t>
  </si>
  <si>
    <t>03/23/2020</t>
  </si>
  <si>
    <t>Aug-08</t>
  </si>
  <si>
    <t>Rs528.00</t>
  </si>
  <si>
    <t>Apr-09</t>
  </si>
  <si>
    <t>11/19/2022</t>
  </si>
  <si>
    <t>Jul-15</t>
  </si>
  <si>
    <t>08/17/2022</t>
  </si>
  <si>
    <t>Nov-17</t>
  </si>
  <si>
    <t>Rs659.00</t>
  </si>
  <si>
    <t>02/20/2020</t>
  </si>
  <si>
    <t>Rs304.00</t>
  </si>
  <si>
    <t>Rs757.00</t>
  </si>
  <si>
    <t>05/17/2020</t>
  </si>
  <si>
    <t>Rs104.00</t>
  </si>
  <si>
    <t>04/06/2022</t>
  </si>
  <si>
    <t>Nov-23</t>
  </si>
  <si>
    <t>Rs796.00</t>
  </si>
  <si>
    <t>Jan-10</t>
  </si>
  <si>
    <t>Rs653.00</t>
  </si>
  <si>
    <t>02/04/2020</t>
  </si>
  <si>
    <t>05/12/2021</t>
  </si>
  <si>
    <t>Feb-18</t>
  </si>
  <si>
    <t>09/03/2021</t>
  </si>
  <si>
    <t>04/04/2021</t>
  </si>
  <si>
    <t>11/28/2020</t>
  </si>
  <si>
    <t>Dec-06</t>
  </si>
  <si>
    <t>Rs468.00</t>
  </si>
  <si>
    <t>Rs129.00</t>
  </si>
  <si>
    <t>Feb-20</t>
  </si>
  <si>
    <t>Rs259.00</t>
  </si>
  <si>
    <t>06/18/2022</t>
  </si>
  <si>
    <t>Rs554.00</t>
  </si>
  <si>
    <t>10/08/2021</t>
  </si>
  <si>
    <t>Rs919.00</t>
  </si>
  <si>
    <t>Rs197.00</t>
  </si>
  <si>
    <t>01/19/2020</t>
  </si>
  <si>
    <t>Jun-28</t>
  </si>
  <si>
    <t>06/12/2020</t>
  </si>
  <si>
    <t>Rs367.00</t>
  </si>
  <si>
    <t>Rs183.00</t>
  </si>
  <si>
    <t>Oct-09</t>
  </si>
  <si>
    <t>Rs971.00</t>
  </si>
  <si>
    <t>Rs50.00</t>
  </si>
  <si>
    <t>03/04/2020</t>
  </si>
  <si>
    <t>Sep-26</t>
  </si>
  <si>
    <t>12/26/2020</t>
  </si>
  <si>
    <t>Aug-06</t>
  </si>
  <si>
    <t>Rs748.00</t>
  </si>
  <si>
    <t>10/04/2022</t>
  </si>
  <si>
    <t>Jan-04</t>
  </si>
  <si>
    <t>Rs290.00</t>
  </si>
  <si>
    <t>04/17/2022</t>
  </si>
  <si>
    <t>07/18/2022</t>
  </si>
  <si>
    <t>Jul-23</t>
  </si>
  <si>
    <t>06/22/2020</t>
  </si>
  <si>
    <t>Oct-11</t>
  </si>
  <si>
    <t>Rs922.00</t>
  </si>
  <si>
    <t>09/24/2020</t>
  </si>
  <si>
    <t>Dec-29</t>
  </si>
  <si>
    <t>Rs843.00</t>
  </si>
  <si>
    <t>06/01/2021</t>
  </si>
  <si>
    <t>Mar-12</t>
  </si>
  <si>
    <t>Rs269.00</t>
  </si>
  <si>
    <t>12/04/2022</t>
  </si>
  <si>
    <t>Rs410.00</t>
  </si>
  <si>
    <t>11/01/2021</t>
  </si>
  <si>
    <t>Rs381.00</t>
  </si>
  <si>
    <t>12/29/2022</t>
  </si>
  <si>
    <t>Feb-27</t>
  </si>
  <si>
    <t>04/09/2022</t>
  </si>
  <si>
    <t>06/09/2020</t>
  </si>
  <si>
    <t>10/03/2020</t>
  </si>
  <si>
    <t>Rs449.00</t>
  </si>
  <si>
    <t>12/18/2022</t>
  </si>
  <si>
    <t>Rs866.00</t>
  </si>
  <si>
    <t>06/18/2021</t>
  </si>
  <si>
    <t>Oct-17</t>
  </si>
  <si>
    <t>Rs650.00</t>
  </si>
  <si>
    <t>03/17/2020</t>
  </si>
  <si>
    <t>Nov-11</t>
  </si>
  <si>
    <t>Rs363.00</t>
  </si>
  <si>
    <t>05/21/2020</t>
  </si>
  <si>
    <t>Rs470.00</t>
  </si>
  <si>
    <t>11/24/2021</t>
  </si>
  <si>
    <t>Rs316.00</t>
  </si>
  <si>
    <t>03/13/2022</t>
  </si>
  <si>
    <t>Rs897.00</t>
  </si>
  <si>
    <t>11/21/2021</t>
  </si>
  <si>
    <t>Jun-26</t>
  </si>
  <si>
    <t>Rs407.00</t>
  </si>
  <si>
    <t>10/11/2020</t>
  </si>
  <si>
    <t>Jun-21</t>
  </si>
  <si>
    <t>Rs74.00</t>
  </si>
  <si>
    <t>02/04/2021</t>
  </si>
  <si>
    <t>Rs916.00</t>
  </si>
  <si>
    <t>Rs187.00</t>
  </si>
  <si>
    <t>05/18/2021</t>
  </si>
  <si>
    <t>Rs818.00</t>
  </si>
  <si>
    <t>05/09/2020</t>
  </si>
  <si>
    <t>Sep-23</t>
  </si>
  <si>
    <t>Rs974.00</t>
  </si>
  <si>
    <t>Rs114.00</t>
  </si>
  <si>
    <t>09/18/2021</t>
  </si>
  <si>
    <t>Aug-30</t>
  </si>
  <si>
    <t>Rs526.00</t>
  </si>
  <si>
    <t>03/04/2021</t>
  </si>
  <si>
    <t>Rs820.00</t>
  </si>
  <si>
    <t>06/25/2020</t>
  </si>
  <si>
    <t>07/17/2022</t>
  </si>
  <si>
    <t>Jan-18</t>
  </si>
  <si>
    <t>Rs229.00</t>
  </si>
  <si>
    <t>10/14/2021</t>
  </si>
  <si>
    <t>Nov-02</t>
  </si>
  <si>
    <t>Rs462.00</t>
  </si>
  <si>
    <t>11/18/2020</t>
  </si>
  <si>
    <t>Rs665.00</t>
  </si>
  <si>
    <t>10/06/2020</t>
  </si>
  <si>
    <t>Dec-25</t>
  </si>
  <si>
    <t>Rs548.00</t>
  </si>
  <si>
    <t>Rs132.00</t>
  </si>
  <si>
    <t>09/15/2021</t>
  </si>
  <si>
    <t>Apr-07</t>
  </si>
  <si>
    <t>Rs855.00</t>
  </si>
  <si>
    <t>01/27/2020</t>
  </si>
  <si>
    <t>Rs483.00</t>
  </si>
  <si>
    <t>03/30/2021</t>
  </si>
  <si>
    <t>Rs156.00</t>
  </si>
  <si>
    <t>12/23/2021</t>
  </si>
  <si>
    <t>Rs243.00</t>
  </si>
  <si>
    <t>05/10/2022</t>
  </si>
  <si>
    <t>Sep-25</t>
  </si>
  <si>
    <t>Rs436.00</t>
  </si>
  <si>
    <t>Apr-26</t>
  </si>
  <si>
    <t>Rs300.00</t>
  </si>
  <si>
    <t>08/21/2020</t>
  </si>
  <si>
    <t>09/21/2021</t>
  </si>
  <si>
    <t>Rs760.00</t>
  </si>
  <si>
    <t>Rs64.00</t>
  </si>
  <si>
    <t>03/07/2020</t>
  </si>
  <si>
    <t>Rs198.00</t>
  </si>
  <si>
    <t>02/06/2020</t>
  </si>
  <si>
    <t>Rs291.00</t>
  </si>
  <si>
    <t>12/12/2021</t>
  </si>
  <si>
    <t>Dec-01</t>
  </si>
  <si>
    <t>Rs94.00</t>
  </si>
  <si>
    <t>Rs153.00</t>
  </si>
  <si>
    <t>08/17/2020</t>
  </si>
  <si>
    <t>Sep-06</t>
  </si>
  <si>
    <t>Rs509.00</t>
  </si>
  <si>
    <t>01/23/2021</t>
  </si>
  <si>
    <t>Rs228.00</t>
  </si>
  <si>
    <t>Rs91.00</t>
  </si>
  <si>
    <t>01/11/2021</t>
  </si>
  <si>
    <t>Dec-26</t>
  </si>
  <si>
    <t>Rs223.00</t>
  </si>
  <si>
    <t>10/09/2021</t>
  </si>
  <si>
    <t>Apr-06</t>
  </si>
  <si>
    <t>11/03/2022</t>
  </si>
  <si>
    <t>May-11</t>
  </si>
  <si>
    <t>Rs85.00</t>
  </si>
  <si>
    <t>07/27/2020</t>
  </si>
  <si>
    <t>Sep-15</t>
  </si>
  <si>
    <t>Rs486.00</t>
  </si>
  <si>
    <t>06/03/2022</t>
  </si>
  <si>
    <t>Jun-23</t>
  </si>
  <si>
    <t>Rs298.00</t>
  </si>
  <si>
    <t>09/16/2020</t>
  </si>
  <si>
    <t>Rs999.00</t>
  </si>
  <si>
    <t>04/14/2022</t>
  </si>
  <si>
    <t>Apr-02</t>
  </si>
  <si>
    <t>Rs898.00</t>
  </si>
  <si>
    <t>Rs881.00</t>
  </si>
  <si>
    <t>Rs159.00</t>
  </si>
  <si>
    <t>11/30/2020</t>
  </si>
  <si>
    <t>Rs888.00</t>
  </si>
  <si>
    <t>Aug-03</t>
  </si>
  <si>
    <t>Rs984.00</t>
  </si>
  <si>
    <t>01/10/2020</t>
  </si>
  <si>
    <t>Rs431.00</t>
  </si>
  <si>
    <t>Rs188.00</t>
  </si>
  <si>
    <t>08/22/2021</t>
  </si>
  <si>
    <t>Apr-29</t>
  </si>
  <si>
    <t>Rs745.00</t>
  </si>
  <si>
    <t>02/28/2022</t>
  </si>
  <si>
    <t>Jan-21</t>
  </si>
  <si>
    <t>Rs980.00</t>
  </si>
  <si>
    <t>03/11/2021</t>
  </si>
  <si>
    <t>Jun-20</t>
  </si>
  <si>
    <t>Rs756.00</t>
  </si>
  <si>
    <t>03/12/2021</t>
  </si>
  <si>
    <t>Apr-14</t>
  </si>
  <si>
    <t>11/21/2020</t>
  </si>
  <si>
    <t>01/21/2020</t>
  </si>
  <si>
    <t>04/23/2020</t>
  </si>
  <si>
    <t>May-02</t>
  </si>
  <si>
    <t>06/04/2020</t>
  </si>
  <si>
    <t>Rs464.00</t>
  </si>
  <si>
    <t>01/28/2021</t>
  </si>
  <si>
    <t>Rs858.00</t>
  </si>
  <si>
    <t>03/12/2020</t>
  </si>
  <si>
    <t>May-27</t>
  </si>
  <si>
    <t>Rs654.00</t>
  </si>
  <si>
    <t>07/19/2022</t>
  </si>
  <si>
    <t>Rs744.00</t>
  </si>
  <si>
    <t>02/17/2020</t>
  </si>
  <si>
    <t>Rs845.00</t>
  </si>
  <si>
    <t>Sep-19</t>
  </si>
  <si>
    <t>Rs499.00</t>
  </si>
  <si>
    <t>04/30/2021</t>
  </si>
  <si>
    <t>Mar-04</t>
  </si>
  <si>
    <t>Rs484.00</t>
  </si>
  <si>
    <t>May-10</t>
  </si>
  <si>
    <t>Rs267.00</t>
  </si>
  <si>
    <t>12/20/2020</t>
  </si>
  <si>
    <t>Rs649.00</t>
  </si>
  <si>
    <t>Apr-12</t>
  </si>
  <si>
    <t>Rs618.00</t>
  </si>
  <si>
    <t>Jan-06</t>
  </si>
  <si>
    <t>Rs126.00</t>
  </si>
  <si>
    <t>04/27/2020</t>
  </si>
  <si>
    <t>Oct-27</t>
  </si>
  <si>
    <t>Rs705.00</t>
  </si>
  <si>
    <t>Mar-25</t>
  </si>
  <si>
    <t>Rs926.00</t>
  </si>
  <si>
    <t>12/02/2021</t>
  </si>
  <si>
    <t>Rs61.00</t>
  </si>
  <si>
    <t>Rs688.00</t>
  </si>
  <si>
    <t>09/17/2020</t>
  </si>
  <si>
    <t>Sep-12</t>
  </si>
  <si>
    <t>Rs115.00</t>
  </si>
  <si>
    <t>03/18/2022</t>
  </si>
  <si>
    <t>Jun-07</t>
  </si>
  <si>
    <t>04/06/2021</t>
  </si>
  <si>
    <t>Rs277.00</t>
  </si>
  <si>
    <t>Rs178.00</t>
  </si>
  <si>
    <t>05/16/2020</t>
  </si>
  <si>
    <t>Rs512.00</t>
  </si>
  <si>
    <t>03/09/2020</t>
  </si>
  <si>
    <t>Feb-04</t>
  </si>
  <si>
    <t>Rs549.00</t>
  </si>
  <si>
    <t>12/03/2021</t>
  </si>
  <si>
    <t>Rs720.00</t>
  </si>
  <si>
    <t>09/03/2022</t>
  </si>
  <si>
    <t>Rs852.00</t>
  </si>
  <si>
    <t>Rs66.00</t>
  </si>
  <si>
    <t>10/23/2020</t>
  </si>
  <si>
    <t>05/18/2020</t>
  </si>
  <si>
    <t>Rs894.00</t>
  </si>
  <si>
    <t>Rs75.00</t>
  </si>
  <si>
    <t>01/23/2020</t>
  </si>
  <si>
    <t>Rs780.00</t>
  </si>
  <si>
    <t>Rs417.00</t>
  </si>
  <si>
    <t>05/23/2020</t>
  </si>
  <si>
    <t>Rs788.00</t>
  </si>
  <si>
    <t>Rs594.00</t>
  </si>
  <si>
    <t>Rs250.00</t>
  </si>
  <si>
    <t>12/18/2020</t>
  </si>
  <si>
    <t>Aug-16</t>
  </si>
  <si>
    <t>Rs882.00</t>
  </si>
  <si>
    <t>04/15/2022</t>
  </si>
  <si>
    <t>Rs419.00</t>
  </si>
  <si>
    <t>Nov-22</t>
  </si>
  <si>
    <t>Rs579.00</t>
  </si>
  <si>
    <t>01/09/2022</t>
  </si>
  <si>
    <t>Jul-22</t>
  </si>
  <si>
    <t>Rs664.00</t>
  </si>
  <si>
    <t>12/17/2020</t>
  </si>
  <si>
    <t>07/13/2022</t>
  </si>
  <si>
    <t>07/22/2021</t>
  </si>
  <si>
    <t>Jun-02</t>
  </si>
  <si>
    <t>Rs564.00</t>
  </si>
  <si>
    <t>Jun-13</t>
  </si>
  <si>
    <t>05/27/2020</t>
  </si>
  <si>
    <t>Rs334.00</t>
  </si>
  <si>
    <t>04/29/2020</t>
  </si>
  <si>
    <t>Rs504.00</t>
  </si>
  <si>
    <t>04/30/2022</t>
  </si>
  <si>
    <t>06/02/2020</t>
  </si>
  <si>
    <t>Rs488.00</t>
  </si>
  <si>
    <t>Rs244.00</t>
  </si>
  <si>
    <t>03/20/2021</t>
  </si>
  <si>
    <t>Rs838.00</t>
  </si>
  <si>
    <t>02/29/2020</t>
  </si>
  <si>
    <t>May-13</t>
  </si>
  <si>
    <t>04/16/2021</t>
  </si>
  <si>
    <t>Rs284.00</t>
  </si>
  <si>
    <t>Aug-19</t>
  </si>
  <si>
    <t>Rs351.00</t>
  </si>
  <si>
    <t>06/15/2020</t>
  </si>
  <si>
    <t>Aug-25</t>
  </si>
  <si>
    <t>07/14/2021</t>
  </si>
  <si>
    <t>Mar-21</t>
  </si>
  <si>
    <t>08/30/2020</t>
  </si>
  <si>
    <t>Rs87.00</t>
  </si>
  <si>
    <t>Rs227.00</t>
  </si>
  <si>
    <t>10/11/2021</t>
  </si>
  <si>
    <t>Oct-15</t>
  </si>
  <si>
    <t>05/28/2021</t>
  </si>
  <si>
    <t>Rs572.00</t>
  </si>
  <si>
    <t>Rs754.00</t>
  </si>
  <si>
    <t>07/09/2022</t>
  </si>
  <si>
    <t>Feb-29</t>
  </si>
  <si>
    <t>Apr-24</t>
  </si>
  <si>
    <t>Rs360.00</t>
  </si>
  <si>
    <t>07/10/2020</t>
  </si>
  <si>
    <t>Sep-04</t>
  </si>
  <si>
    <t>Rs696.00</t>
  </si>
  <si>
    <t>05/14/2022</t>
  </si>
  <si>
    <t>Rs205.00</t>
  </si>
  <si>
    <t>Feb-23</t>
  </si>
  <si>
    <t>11/18/2022</t>
  </si>
  <si>
    <t>Jan-11</t>
  </si>
  <si>
    <t>03/28/2022</t>
  </si>
  <si>
    <t>Rs815.00</t>
  </si>
  <si>
    <t>02/06/2022</t>
  </si>
  <si>
    <t>Rs352.00</t>
  </si>
  <si>
    <t>Rs107.00</t>
  </si>
  <si>
    <t>Jun-08</t>
  </si>
  <si>
    <t>Rs921.00</t>
  </si>
  <si>
    <t>05/13/2021</t>
  </si>
  <si>
    <t>Rs935.00</t>
  </si>
  <si>
    <t>01/06/2021</t>
  </si>
  <si>
    <t>Nov-08</t>
  </si>
  <si>
    <t>Rs344.00</t>
  </si>
  <si>
    <t>May-22</t>
  </si>
  <si>
    <t>Rs912.00</t>
  </si>
  <si>
    <t>Rs145.00</t>
  </si>
  <si>
    <t>12/06/2021</t>
  </si>
  <si>
    <t>Rs318.00</t>
  </si>
  <si>
    <t>01/09/2020</t>
  </si>
  <si>
    <t>Feb-21</t>
  </si>
  <si>
    <t>Rs480.00</t>
  </si>
  <si>
    <t>04/28/2021</t>
  </si>
  <si>
    <t>Rs319.00</t>
  </si>
  <si>
    <t>06/09/2022</t>
  </si>
  <si>
    <t>Jan-30</t>
  </si>
  <si>
    <t>Rs870.00</t>
  </si>
  <si>
    <t>Rs95.00</t>
  </si>
  <si>
    <t>09/11/2022</t>
  </si>
  <si>
    <t>Rs288.00</t>
  </si>
  <si>
    <t>12/20/2022</t>
  </si>
  <si>
    <t>Rs151.00</t>
  </si>
  <si>
    <t>05/26/2021</t>
  </si>
  <si>
    <t>Nov-04</t>
  </si>
  <si>
    <t>Rs609.00</t>
  </si>
  <si>
    <t>06/04/2021</t>
  </si>
  <si>
    <t>Aug-14</t>
  </si>
  <si>
    <t>Rs635.00</t>
  </si>
  <si>
    <t>04/12/2022</t>
  </si>
  <si>
    <t>Jun-01</t>
  </si>
  <si>
    <t>Rs849.00</t>
  </si>
  <si>
    <t>11/11/2020</t>
  </si>
  <si>
    <t>Mar-07</t>
  </si>
  <si>
    <t>Rs349.00</t>
  </si>
  <si>
    <t>01/11/2020</t>
  </si>
  <si>
    <t>01/13/2022</t>
  </si>
  <si>
    <t>Rs677.00</t>
  </si>
  <si>
    <t>Rs103.00</t>
  </si>
  <si>
    <t>Dec-23</t>
  </si>
  <si>
    <t>12/01/2021</t>
  </si>
  <si>
    <t>08/22/2022</t>
  </si>
  <si>
    <t>Rs949.00</t>
  </si>
  <si>
    <t>03/28/2021</t>
  </si>
  <si>
    <t>01/28/2022</t>
  </si>
  <si>
    <t>Rs829.00</t>
  </si>
  <si>
    <t>08/20/2022</t>
  </si>
  <si>
    <t>Mar-05</t>
  </si>
  <si>
    <t>Rs975.00</t>
  </si>
  <si>
    <t>04/20/2021</t>
  </si>
  <si>
    <t>Aug-01</t>
  </si>
  <si>
    <t>Rs432.00</t>
  </si>
  <si>
    <t>06/26/2022</t>
  </si>
  <si>
    <t>Rs390.00</t>
  </si>
  <si>
    <t>05/25/2022</t>
  </si>
  <si>
    <t>05/02/2021</t>
  </si>
  <si>
    <t>Rs924.00</t>
  </si>
  <si>
    <t>01/05/2020</t>
  </si>
  <si>
    <t>Rs675.00</t>
  </si>
  <si>
    <t>Rs392.00</t>
  </si>
  <si>
    <t>06/07/2021</t>
  </si>
  <si>
    <t>Mar-17</t>
  </si>
  <si>
    <t>04/10/2020</t>
  </si>
  <si>
    <t>Jul-18</t>
  </si>
  <si>
    <t>Rs362.00</t>
  </si>
  <si>
    <t>May-23</t>
  </si>
  <si>
    <t>Rs387.00</t>
  </si>
  <si>
    <t>08/15/2021</t>
  </si>
  <si>
    <t>10/07/2021</t>
  </si>
  <si>
    <t>Rs726.00</t>
  </si>
  <si>
    <t>11/07/2020</t>
  </si>
  <si>
    <t>05/04/2022</t>
  </si>
  <si>
    <t>Mar-03</t>
  </si>
  <si>
    <t>Feb-12</t>
  </si>
  <si>
    <t>Rs278.00</t>
  </si>
  <si>
    <t>Rs83.00</t>
  </si>
  <si>
    <t>Rs884.00</t>
  </si>
  <si>
    <t>10/16/2022</t>
  </si>
  <si>
    <t>Oct-01</t>
  </si>
  <si>
    <t>04/28/2020</t>
  </si>
  <si>
    <t>Jul-01</t>
  </si>
  <si>
    <t>Rs559.00</t>
  </si>
  <si>
    <t>Rs260.00</t>
  </si>
  <si>
    <t>09/09/2021</t>
  </si>
  <si>
    <t>05/24/2021</t>
  </si>
  <si>
    <t>Rs573.00</t>
  </si>
  <si>
    <t>Rs67.00</t>
  </si>
  <si>
    <t>08/02/2022</t>
  </si>
  <si>
    <t>Jan-17</t>
  </si>
  <si>
    <t>05/08/2022</t>
  </si>
  <si>
    <t>Rs385.00</t>
  </si>
  <si>
    <t>Jun-27</t>
  </si>
  <si>
    <t>Rs358.00</t>
  </si>
  <si>
    <t>08/20/2020</t>
  </si>
  <si>
    <t>Rs695.00</t>
  </si>
  <si>
    <t>03/24/2022</t>
  </si>
  <si>
    <t>Rs70.00</t>
  </si>
  <si>
    <t>08/21/2022</t>
  </si>
  <si>
    <t>Dec-21</t>
  </si>
  <si>
    <t>Rs199.00</t>
  </si>
  <si>
    <t>09/17/2022</t>
  </si>
  <si>
    <t>01/04/2020</t>
  </si>
  <si>
    <t>Feb-16</t>
  </si>
  <si>
    <t>Rs782.00</t>
  </si>
  <si>
    <t>11/09/2021</t>
  </si>
  <si>
    <t>Oct-19</t>
  </si>
  <si>
    <t>06/13/2020</t>
  </si>
  <si>
    <t>11/01/2022</t>
  </si>
  <si>
    <t>Rs502.00</t>
  </si>
  <si>
    <t>10/10/2020</t>
  </si>
  <si>
    <t>Oct-22</t>
  </si>
  <si>
    <t>11/08/2021</t>
  </si>
  <si>
    <t>Dec-03</t>
  </si>
  <si>
    <t>Dec-13</t>
  </si>
  <si>
    <t>12/13/2021</t>
  </si>
  <si>
    <t>Rs406.00</t>
  </si>
  <si>
    <t>Rs98.00</t>
  </si>
  <si>
    <t>05/25/2020</t>
  </si>
  <si>
    <t>Rs823.00</t>
  </si>
  <si>
    <t>Dec-22</t>
  </si>
  <si>
    <t>Rs902.00</t>
  </si>
  <si>
    <t>Jul-05</t>
  </si>
  <si>
    <t>09/15/2022</t>
  </si>
  <si>
    <t>09/26/2020</t>
  </si>
  <si>
    <t>Rs694.00</t>
  </si>
  <si>
    <t>Rs680.00</t>
  </si>
  <si>
    <t>08/01/2021</t>
  </si>
  <si>
    <t>Apr-16</t>
  </si>
  <si>
    <t>10/22/2022</t>
  </si>
  <si>
    <t>Aug-26</t>
  </si>
  <si>
    <t>10/23/2021</t>
  </si>
  <si>
    <t>Jun-09</t>
  </si>
  <si>
    <t>02/17/2022</t>
  </si>
  <si>
    <t>06/12/2022</t>
  </si>
  <si>
    <t>Rs273.00</t>
  </si>
  <si>
    <t>Rs551.00</t>
  </si>
  <si>
    <t>Rs670.00</t>
  </si>
  <si>
    <t>Mar-13</t>
  </si>
  <si>
    <t>Dec-07</t>
  </si>
  <si>
    <t>05/03/2020</t>
  </si>
  <si>
    <t>Rs764.00</t>
  </si>
  <si>
    <t>11/06/2022</t>
  </si>
  <si>
    <t>Apr-28</t>
  </si>
  <si>
    <t>Rs543.00</t>
  </si>
  <si>
    <t>09/10/2020</t>
  </si>
  <si>
    <t>Rs775.00</t>
  </si>
  <si>
    <t>Rs90.00</t>
  </si>
  <si>
    <t>Rs359.00</t>
  </si>
  <si>
    <t>11/17/2021</t>
  </si>
  <si>
    <t>09/14/2022</t>
  </si>
  <si>
    <t>Sep-02</t>
  </si>
  <si>
    <t>Rs934.00</t>
  </si>
  <si>
    <t>Dec-27</t>
  </si>
  <si>
    <t>Rs610.00</t>
  </si>
  <si>
    <t>06/26/2021</t>
  </si>
  <si>
    <t>06/30/2021</t>
  </si>
  <si>
    <t>Dec-24</t>
  </si>
  <si>
    <t>09/20/2020</t>
  </si>
  <si>
    <t>Rs209.00</t>
  </si>
  <si>
    <t>08/12/2022</t>
  </si>
  <si>
    <t>10/12/2020</t>
  </si>
  <si>
    <t>Rs212.00</t>
  </si>
  <si>
    <t>02/12/2021</t>
  </si>
  <si>
    <t>Rs477.00</t>
  </si>
  <si>
    <t>11/14/2020</t>
  </si>
  <si>
    <t>Rs600.00</t>
  </si>
  <si>
    <t>05/05/2021</t>
  </si>
  <si>
    <t>Feb-08</t>
  </si>
  <si>
    <t>Rs396.00</t>
  </si>
  <si>
    <t>02/26/2020</t>
  </si>
  <si>
    <t>Sep-30</t>
  </si>
  <si>
    <t>Rs536.00</t>
  </si>
  <si>
    <t>Nov-15</t>
  </si>
  <si>
    <t>Rs489.00</t>
  </si>
  <si>
    <t>Rs332.00</t>
  </si>
  <si>
    <t>03/10/2022</t>
  </si>
  <si>
    <t>Rs686.00</t>
  </si>
  <si>
    <t>08/23/2021</t>
  </si>
  <si>
    <t>09/26/2022</t>
  </si>
  <si>
    <t>Aug-28</t>
  </si>
  <si>
    <t>11/24/2022</t>
  </si>
  <si>
    <t>Rs968.00</t>
  </si>
  <si>
    <t>02/01/2022</t>
  </si>
  <si>
    <t>02/03/2020</t>
  </si>
  <si>
    <t>Rs544.00</t>
  </si>
  <si>
    <t>08/23/2022</t>
  </si>
  <si>
    <t>Oct-05</t>
  </si>
  <si>
    <t>Rs735.00</t>
  </si>
  <si>
    <t>04/26/2022</t>
  </si>
  <si>
    <t>Rs550.00</t>
  </si>
  <si>
    <t>Rs397.00</t>
  </si>
  <si>
    <t>Dec-04</t>
  </si>
  <si>
    <t>Rs641.00</t>
  </si>
  <si>
    <t>12/15/2022</t>
  </si>
  <si>
    <t>Jan-02</t>
  </si>
  <si>
    <t>Rs116.00</t>
  </si>
  <si>
    <t>07/20/2020</t>
  </si>
  <si>
    <t>08/09/2021</t>
  </si>
  <si>
    <t>Rs920.00</t>
  </si>
  <si>
    <t>01/05/2021</t>
  </si>
  <si>
    <t>Rs637.00</t>
  </si>
  <si>
    <t>Rs759.00</t>
  </si>
  <si>
    <t>01/14/2022</t>
  </si>
  <si>
    <t>Apr-19</t>
  </si>
  <si>
    <t>Rs964.00</t>
  </si>
  <si>
    <t>07/03/2021</t>
  </si>
  <si>
    <t>11/16/2020</t>
  </si>
  <si>
    <t>06/02/2021</t>
  </si>
  <si>
    <t>Apr-23</t>
  </si>
  <si>
    <t>Rs254.00</t>
  </si>
  <si>
    <t>02/11/2021</t>
  </si>
  <si>
    <t>Rs668.00</t>
  </si>
  <si>
    <t>03/26/2021</t>
  </si>
  <si>
    <t>Jul-16</t>
  </si>
  <si>
    <t>11/11/2022</t>
  </si>
  <si>
    <t>Rs566.00</t>
  </si>
  <si>
    <t>03/05/2020</t>
  </si>
  <si>
    <t>Jun-19</t>
  </si>
  <si>
    <t>Rs361.00</t>
  </si>
  <si>
    <t>12/09/2020</t>
  </si>
  <si>
    <t>Rs697.00</t>
  </si>
  <si>
    <t>Sep-07</t>
  </si>
  <si>
    <t>May-19</t>
  </si>
  <si>
    <t>03/06/2021</t>
  </si>
  <si>
    <t>May-15</t>
  </si>
  <si>
    <t>Rs370.00</t>
  </si>
  <si>
    <t>10/22/2021</t>
  </si>
  <si>
    <t>09/06/2022</t>
  </si>
  <si>
    <t>Rs642.00</t>
  </si>
  <si>
    <t>11/02/2022</t>
  </si>
  <si>
    <t>Rs538.00</t>
  </si>
  <si>
    <t>Rs895.00</t>
  </si>
  <si>
    <t>Rs130.00</t>
  </si>
  <si>
    <t>07/25/2021</t>
  </si>
  <si>
    <t>Apr-01</t>
  </si>
  <si>
    <t>Rs776.00</t>
  </si>
  <si>
    <t>Rs266.00</t>
  </si>
  <si>
    <t>10/09/2020</t>
  </si>
  <si>
    <t>Sep-11</t>
  </si>
  <si>
    <t>04/20/2020</t>
  </si>
  <si>
    <t>Jul-19</t>
  </si>
  <si>
    <t>Rs725.00</t>
  </si>
  <si>
    <t>07/29/2022</t>
  </si>
  <si>
    <t>03/01/2021</t>
  </si>
  <si>
    <t>Rs315.00</t>
  </si>
  <si>
    <t>02/22/2021</t>
  </si>
  <si>
    <t>Rs521.00</t>
  </si>
  <si>
    <t>Apr-30</t>
  </si>
  <si>
    <t>03/12/2022</t>
  </si>
  <si>
    <t>Aug-13</t>
  </si>
  <si>
    <t>04/07/2021</t>
  </si>
  <si>
    <t>Rs534.00</t>
  </si>
  <si>
    <t>Rs589.00</t>
  </si>
  <si>
    <t>11/08/2022</t>
  </si>
  <si>
    <t>08/07/2021</t>
  </si>
  <si>
    <t>07/19/2020</t>
  </si>
  <si>
    <t>05/07/2021</t>
  </si>
  <si>
    <t>Rs940.00</t>
  </si>
  <si>
    <t>06/05/2020</t>
  </si>
  <si>
    <t>12/16/2020</t>
  </si>
  <si>
    <t>Rs203.00</t>
  </si>
  <si>
    <t>Rs976.00</t>
  </si>
  <si>
    <t>04/18/2022</t>
  </si>
  <si>
    <t>12/25/2021</t>
  </si>
  <si>
    <t>Rs373.00</t>
  </si>
  <si>
    <t>12/04/2020</t>
  </si>
  <si>
    <t>Sep-16</t>
  </si>
  <si>
    <t>May-17</t>
  </si>
  <si>
    <t>03/25/2022</t>
  </si>
  <si>
    <t>Jan-22</t>
  </si>
  <si>
    <t>08/25/2022</t>
  </si>
  <si>
    <t>01/26/2020</t>
  </si>
  <si>
    <t>Rs814.00</t>
  </si>
  <si>
    <t>02/21/2022</t>
  </si>
  <si>
    <t>Rs958.00</t>
  </si>
  <si>
    <t>12/14/2022</t>
  </si>
  <si>
    <t>Rs369.00</t>
  </si>
  <si>
    <t>03/14/2020</t>
  </si>
  <si>
    <t>11/21/2022</t>
  </si>
  <si>
    <t>Rs224.00</t>
  </si>
  <si>
    <t>Rs633.00</t>
  </si>
  <si>
    <t>02/22/2020</t>
  </si>
  <si>
    <t>May-07</t>
  </si>
  <si>
    <t>Rs965.00</t>
  </si>
  <si>
    <t>Rs357.00</t>
  </si>
  <si>
    <t>Rs53.00</t>
  </si>
  <si>
    <t>03/16/2021</t>
  </si>
  <si>
    <t>Rs580.00</t>
  </si>
  <si>
    <t>09/28/2021</t>
  </si>
  <si>
    <t>Dec-14</t>
  </si>
  <si>
    <t>Rs938.00</t>
  </si>
  <si>
    <t>10/24/2020</t>
  </si>
  <si>
    <t>Rs658.00</t>
  </si>
  <si>
    <t>Rs446.00</t>
  </si>
  <si>
    <t>Rs586.00</t>
  </si>
  <si>
    <t>08/27/2022</t>
  </si>
  <si>
    <t>Rs368.00</t>
  </si>
  <si>
    <t>Apr-17</t>
  </si>
  <si>
    <t>Rs915.00</t>
  </si>
  <si>
    <t>07/26/2021</t>
  </si>
  <si>
    <t>Rs472.00</t>
  </si>
  <si>
    <t>04/02/2022</t>
  </si>
  <si>
    <t>Rs765.00</t>
  </si>
  <si>
    <t>08/06/2020</t>
  </si>
  <si>
    <t>12/27/2020</t>
  </si>
  <si>
    <t>Rs258.00</t>
  </si>
  <si>
    <t>07/24/2021</t>
  </si>
  <si>
    <t>Rs333.00</t>
  </si>
  <si>
    <t>09/04/2020</t>
  </si>
  <si>
    <t>Apr-10</t>
  </si>
  <si>
    <t>Rs851.00</t>
  </si>
  <si>
    <t>Rs200.00</t>
  </si>
  <si>
    <t>03/30/2020</t>
  </si>
  <si>
    <t>Rs714.00</t>
  </si>
  <si>
    <t>06/15/2021</t>
  </si>
  <si>
    <t>Rs590.00</t>
  </si>
  <si>
    <t>10/25/2021</t>
  </si>
  <si>
    <t>Rs827.00</t>
  </si>
  <si>
    <t>08/15/2020</t>
  </si>
  <si>
    <t>Nov-19</t>
  </si>
  <si>
    <t>Rs691.00</t>
  </si>
  <si>
    <t>Rs458.00</t>
  </si>
  <si>
    <t>11/25/2022</t>
  </si>
  <si>
    <t>12/12/2020</t>
  </si>
  <si>
    <t>03/03/2020</t>
  </si>
  <si>
    <t>Rs342.00</t>
  </si>
  <si>
    <t>02/27/2022</t>
  </si>
  <si>
    <t>01/18/2022</t>
  </si>
  <si>
    <t>Rs376.00</t>
  </si>
  <si>
    <t>11/05/2020</t>
  </si>
  <si>
    <t>Apr-03</t>
  </si>
  <si>
    <t>Rs388.00</t>
  </si>
  <si>
    <t>07/24/2020</t>
  </si>
  <si>
    <t>Rs539.00</t>
  </si>
  <si>
    <t>07/01/2020</t>
  </si>
  <si>
    <t>02/09/2022</t>
  </si>
  <si>
    <t>Apr-27</t>
  </si>
  <si>
    <t>Rs540.00</t>
  </si>
  <si>
    <t>04/14/2020</t>
  </si>
  <si>
    <t>Rs634.00</t>
  </si>
  <si>
    <t>11/26/2022</t>
  </si>
  <si>
    <t>07/11/2022</t>
  </si>
  <si>
    <t>Rs592.00</t>
  </si>
  <si>
    <t>10/24/2021</t>
  </si>
  <si>
    <t>Rs329.00</t>
  </si>
  <si>
    <t>04/07/2020</t>
  </si>
  <si>
    <t>Rs672.00</t>
  </si>
  <si>
    <t>01/17/2021</t>
  </si>
  <si>
    <t>Apr-11</t>
  </si>
  <si>
    <t>Rs673.00</t>
  </si>
  <si>
    <t>11/27/2022</t>
  </si>
  <si>
    <t>06/14/2022</t>
  </si>
  <si>
    <t>Rs518.00</t>
  </si>
  <si>
    <t>08/16/2021</t>
  </si>
  <si>
    <t>Mar-20</t>
  </si>
  <si>
    <t>Rs282.00</t>
  </si>
  <si>
    <t>Rs338.00</t>
  </si>
  <si>
    <t>02/05/2021</t>
  </si>
  <si>
    <t>08/24/2022</t>
  </si>
  <si>
    <t>03/29/2022</t>
  </si>
  <si>
    <t>Aug-20</t>
  </si>
  <si>
    <t>Rs241.00</t>
  </si>
  <si>
    <t>01/10/2021</t>
  </si>
  <si>
    <t>Rs899.00</t>
  </si>
  <si>
    <t>06/18/2020</t>
  </si>
  <si>
    <t>Rs326.00</t>
  </si>
  <si>
    <t>Rs721.00</t>
  </si>
  <si>
    <t>Rs741.00</t>
  </si>
  <si>
    <t>Rs681.00</t>
  </si>
  <si>
    <t>01/29/2020</t>
  </si>
  <si>
    <t>03/29/2020</t>
  </si>
  <si>
    <t>Rs931.00</t>
  </si>
  <si>
    <t>06/21/2022</t>
  </si>
  <si>
    <t>06/04/2022</t>
  </si>
  <si>
    <t>01/12/2022</t>
  </si>
  <si>
    <t>Rs862.00</t>
  </si>
  <si>
    <t>Rs214.00</t>
  </si>
  <si>
    <t>Rs340.00</t>
  </si>
  <si>
    <t>08/03/2020</t>
  </si>
  <si>
    <t>Rs936.00</t>
  </si>
  <si>
    <t>04/02/2021</t>
  </si>
  <si>
    <t>Rs679.00</t>
  </si>
  <si>
    <t>Sep-10</t>
  </si>
  <si>
    <t>09/01/2021</t>
  </si>
  <si>
    <t>Rs249.00</t>
  </si>
  <si>
    <t>08/13/2021</t>
  </si>
  <si>
    <t>Rs413.00</t>
  </si>
  <si>
    <t>12/14/2021</t>
  </si>
  <si>
    <t>Nov-28</t>
  </si>
  <si>
    <t>08/06/2022</t>
  </si>
  <si>
    <t>Rs832.00</t>
  </si>
  <si>
    <t>11/26/2021</t>
  </si>
  <si>
    <t>09/11/2020</t>
  </si>
  <si>
    <t>05/01/2022</t>
  </si>
  <si>
    <t>Rs327.00</t>
  </si>
  <si>
    <t>Rs715.00</t>
  </si>
  <si>
    <t>Rs711.00</t>
  </si>
  <si>
    <t>Rs698.00</t>
  </si>
  <si>
    <t>11/03/2021</t>
  </si>
  <si>
    <t>Rs749.00</t>
  </si>
  <si>
    <t>12/28/2021</t>
  </si>
  <si>
    <t>Aug-29</t>
  </si>
  <si>
    <t>Rs218.00</t>
  </si>
  <si>
    <t>01/16/2021</t>
  </si>
  <si>
    <t>Rs421.00</t>
  </si>
  <si>
    <t>Rs335.00</t>
  </si>
  <si>
    <t>06/12/2021</t>
  </si>
  <si>
    <t>Feb-22</t>
  </si>
  <si>
    <t>Rs233.00</t>
  </si>
  <si>
    <t>01/26/2022</t>
  </si>
  <si>
    <t>02/05/2022</t>
  </si>
  <si>
    <t>Rs296.00</t>
  </si>
  <si>
    <t>06/28/2021</t>
  </si>
  <si>
    <t>03/02/2021</t>
  </si>
  <si>
    <t>05/05/2022</t>
  </si>
  <si>
    <t>May-25</t>
  </si>
  <si>
    <t>06/06/2022</t>
  </si>
  <si>
    <t>Rs859.00</t>
  </si>
  <si>
    <t>Nov-27</t>
  </si>
  <si>
    <t>Rs753.00</t>
  </si>
  <si>
    <t>09/20/2022</t>
  </si>
  <si>
    <t>Rs955.00</t>
  </si>
  <si>
    <t>12/23/2020</t>
  </si>
  <si>
    <t>Rs54.00</t>
  </si>
  <si>
    <t>Rs666.00</t>
  </si>
  <si>
    <t>11/01/2020</t>
  </si>
  <si>
    <t>Rs281.00</t>
  </si>
  <si>
    <t>Oct-03</t>
  </si>
  <si>
    <t>Rs687.00</t>
  </si>
  <si>
    <t>07/11/2021</t>
  </si>
  <si>
    <t>03/08/2021</t>
  </si>
  <si>
    <t>Rs707.00</t>
  </si>
  <si>
    <t>11/13/2022</t>
  </si>
  <si>
    <t>Rs603.00</t>
  </si>
  <si>
    <t>11/23/2021</t>
  </si>
  <si>
    <t>09/25/2022</t>
  </si>
  <si>
    <t>Rs230.00</t>
  </si>
  <si>
    <t>11/13/2021</t>
  </si>
  <si>
    <t>05/02/2022</t>
  </si>
  <si>
    <t>Oct-26</t>
  </si>
  <si>
    <t>09/03/2020</t>
  </si>
  <si>
    <t>02/12/2022</t>
  </si>
  <si>
    <t>Dec-15</t>
  </si>
  <si>
    <t>Sep-27</t>
  </si>
  <si>
    <t>Rs236.00</t>
  </si>
  <si>
    <t>04/21/2022</t>
  </si>
  <si>
    <t>Rs821.00</t>
  </si>
  <si>
    <t>Rs220.00</t>
  </si>
  <si>
    <t>03/21/2022</t>
  </si>
  <si>
    <t>Jan-23</t>
  </si>
  <si>
    <t>Rs704.00</t>
  </si>
  <si>
    <t>Rs690.00</t>
  </si>
  <si>
    <t>Rs689.00</t>
  </si>
  <si>
    <t>05/23/2021</t>
  </si>
  <si>
    <t>08/11/2020</t>
  </si>
  <si>
    <t>Jan-03</t>
  </si>
  <si>
    <t>Aug-09</t>
  </si>
  <si>
    <t>Rs415.00</t>
  </si>
  <si>
    <t>08/25/2021</t>
  </si>
  <si>
    <t>02/26/2022</t>
  </si>
  <si>
    <t>Rs467.00</t>
  </si>
  <si>
    <t>09/23/2021</t>
  </si>
  <si>
    <t>07/02/2022</t>
  </si>
  <si>
    <t>Rs234.00</t>
  </si>
  <si>
    <t>Rs983.00</t>
  </si>
  <si>
    <t>Nov-14</t>
  </si>
  <si>
    <t>09/21/2022</t>
  </si>
  <si>
    <t>Rs604.00</t>
  </si>
  <si>
    <t>04/16/2020</t>
  </si>
  <si>
    <t>07/23/2022</t>
  </si>
  <si>
    <t>Rs423.00</t>
  </si>
  <si>
    <t>04/09/2020</t>
  </si>
  <si>
    <t>05/06/2020</t>
  </si>
  <si>
    <t>02/18/2021</t>
  </si>
  <si>
    <t>May-04</t>
  </si>
  <si>
    <t>12/29/2021</t>
  </si>
  <si>
    <t>05/17/2021</t>
  </si>
  <si>
    <t>Jun-30</t>
  </si>
  <si>
    <t>Rs395.00</t>
  </si>
  <si>
    <t>Rs308.00</t>
  </si>
  <si>
    <t>11/20/2021</t>
  </si>
  <si>
    <t>Rs605.00</t>
  </si>
  <si>
    <t>Dec-19</t>
  </si>
  <si>
    <t>Rs383.00</t>
  </si>
  <si>
    <t>09/05/2021</t>
  </si>
  <si>
    <t>Nov-10</t>
  </si>
  <si>
    <t>Rs303.00</t>
  </si>
  <si>
    <t>12/21/2022</t>
  </si>
  <si>
    <t>Rs389.00</t>
  </si>
  <si>
    <t>10/17/2021</t>
  </si>
  <si>
    <t>03/08/2020</t>
  </si>
  <si>
    <t>Rs792.00</t>
  </si>
  <si>
    <t>08/05/2021</t>
  </si>
  <si>
    <t>Rs652.00</t>
  </si>
  <si>
    <t>Rs802.00</t>
  </si>
  <si>
    <t>05/02/2020</t>
  </si>
  <si>
    <t>Rs731.00</t>
  </si>
  <si>
    <t>02/25/2022</t>
  </si>
  <si>
    <t>Jan-13</t>
  </si>
  <si>
    <t>09/15/2020</t>
  </si>
  <si>
    <t>Rs247.00</t>
  </si>
  <si>
    <t>04/18/2020</t>
  </si>
  <si>
    <t>Nov-05</t>
  </si>
  <si>
    <t>Rs910.00</t>
  </si>
  <si>
    <t>Rs582.00</t>
  </si>
  <si>
    <t>07/07/2020</t>
  </si>
  <si>
    <t>Rs842.00</t>
  </si>
  <si>
    <t>Jan-01</t>
  </si>
  <si>
    <t>04/23/2022</t>
  </si>
  <si>
    <t>03/24/2021</t>
  </si>
  <si>
    <t>Rs992.00</t>
  </si>
  <si>
    <t>07/23/2021</t>
  </si>
  <si>
    <t>Rs616.00</t>
  </si>
  <si>
    <t>07/15/2020</t>
  </si>
  <si>
    <t>11/06/2021</t>
  </si>
  <si>
    <t>Rs493.00</t>
  </si>
  <si>
    <t>06/19/2022</t>
  </si>
  <si>
    <t>05/12/2020</t>
  </si>
  <si>
    <t>11/25/2020</t>
  </si>
  <si>
    <t>Rs945.00</t>
  </si>
  <si>
    <t>04/03/2022</t>
  </si>
  <si>
    <t>04/24/2022</t>
  </si>
  <si>
    <t>06/24/2020</t>
  </si>
  <si>
    <t>12/30/2020</t>
  </si>
  <si>
    <t>07/14/2022</t>
  </si>
  <si>
    <t>Rs356.00</t>
  </si>
  <si>
    <t>Rs877.00</t>
  </si>
  <si>
    <t>04/10/2022</t>
  </si>
  <si>
    <t>Rs939.00</t>
  </si>
  <si>
    <t>01/12/2021</t>
  </si>
  <si>
    <t>02/09/2020</t>
  </si>
  <si>
    <t>Rs702.00</t>
  </si>
  <si>
    <t>10/15/2022</t>
  </si>
  <si>
    <t>Rs435.00</t>
  </si>
  <si>
    <t>06/08/2022</t>
  </si>
  <si>
    <t>Rs246.00</t>
  </si>
  <si>
    <t>05/11/2022</t>
  </si>
  <si>
    <t>Rs678.00</t>
  </si>
  <si>
    <t>03/08/2022</t>
  </si>
  <si>
    <t>Feb-07</t>
  </si>
  <si>
    <t>06/23/2021</t>
  </si>
  <si>
    <t>Rs621.00</t>
  </si>
  <si>
    <t>06/20/2022</t>
  </si>
  <si>
    <t>Jun-17</t>
  </si>
  <si>
    <t>Rs429.00</t>
  </si>
  <si>
    <t>08/03/2022</t>
  </si>
  <si>
    <t>11/30/2021</t>
  </si>
  <si>
    <t>10/23/2022</t>
  </si>
  <si>
    <t>11/14/2022</t>
  </si>
  <si>
    <t>12/15/2020</t>
  </si>
  <si>
    <t>Rs717.00</t>
  </si>
  <si>
    <t>Rs567.00</t>
  </si>
  <si>
    <t>07/24/2022</t>
  </si>
  <si>
    <t>Rs424.00</t>
  </si>
  <si>
    <t>03/11/2022</t>
  </si>
  <si>
    <t>Rs466.00</t>
  </si>
  <si>
    <t>Jan-26</t>
  </si>
  <si>
    <t>Rs517.00</t>
  </si>
  <si>
    <t>07/16/2021</t>
  </si>
  <si>
    <t>Rs433.00</t>
  </si>
  <si>
    <t>07/30/2021</t>
  </si>
  <si>
    <t>Aug-12</t>
  </si>
  <si>
    <t>07/10/2021</t>
  </si>
  <si>
    <t>04/24/2021</t>
  </si>
  <si>
    <t>01/07/2022</t>
  </si>
  <si>
    <t>08/24/2021</t>
  </si>
  <si>
    <t>Feb-30</t>
  </si>
  <si>
    <t>Rs646.00</t>
  </si>
  <si>
    <t>05/27/2022</t>
  </si>
  <si>
    <t>09/19/2020</t>
  </si>
  <si>
    <t>Rs848.00</t>
  </si>
  <si>
    <t>07/01/2022</t>
  </si>
  <si>
    <t>May-29</t>
  </si>
  <si>
    <t>Mar-23</t>
  </si>
  <si>
    <t>10/20/2020</t>
  </si>
  <si>
    <t>Rs239.00</t>
  </si>
  <si>
    <t>03/15/2021</t>
  </si>
  <si>
    <t>Rs578.00</t>
  </si>
  <si>
    <t>07/13/2021</t>
  </si>
  <si>
    <t>Oct-13</t>
  </si>
  <si>
    <t>Rs887.00</t>
  </si>
  <si>
    <t>11/12/2020</t>
  </si>
  <si>
    <t>08/12/2021</t>
  </si>
  <si>
    <t>Rs869.00</t>
  </si>
  <si>
    <t>Aug-27</t>
  </si>
  <si>
    <t>05/21/2021</t>
  </si>
  <si>
    <t>12/23/2022</t>
  </si>
  <si>
    <t>04/20/2022</t>
  </si>
  <si>
    <t>01/05/2022</t>
  </si>
  <si>
    <t>Jul-07</t>
  </si>
  <si>
    <t>05/15/2021</t>
  </si>
  <si>
    <t>May-08</t>
  </si>
  <si>
    <t>10/12/2022</t>
  </si>
  <si>
    <t>Sep-20</t>
  </si>
  <si>
    <t>Rs257.00</t>
  </si>
  <si>
    <t>Rs306.00</t>
  </si>
  <si>
    <t>04/25/2022</t>
  </si>
  <si>
    <t>Rs627.00</t>
  </si>
  <si>
    <t>12/15/2021</t>
  </si>
  <si>
    <t>10/01/2021</t>
  </si>
  <si>
    <t>Rs772.00</t>
  </si>
  <si>
    <t>01/19/2021</t>
  </si>
  <si>
    <t>Rs841.00</t>
  </si>
  <si>
    <t>06/10/2021</t>
  </si>
  <si>
    <t>Dec-12</t>
  </si>
  <si>
    <t>Rs297.00</t>
  </si>
  <si>
    <t>08/09/2020</t>
  </si>
  <si>
    <t>Rs602.00</t>
  </si>
  <si>
    <t>06/11/2021</t>
  </si>
  <si>
    <t>Rs787.00</t>
  </si>
  <si>
    <t>07/22/2022</t>
  </si>
  <si>
    <t>Rs598.00</t>
  </si>
  <si>
    <t>05/19/2022</t>
  </si>
  <si>
    <t>08/07/2020</t>
  </si>
  <si>
    <t>01/02/2022</t>
  </si>
  <si>
    <t>02/06/2021</t>
  </si>
  <si>
    <t>05/20/2022</t>
  </si>
  <si>
    <t>03/05/2021</t>
  </si>
  <si>
    <t>Aug-02</t>
  </si>
  <si>
    <t>03/02/2020</t>
  </si>
  <si>
    <t>09/12/2021</t>
  </si>
  <si>
    <t>08/30/2021</t>
  </si>
  <si>
    <t>01/18/2021</t>
  </si>
  <si>
    <t>05/09/2021</t>
  </si>
  <si>
    <t>07/16/2020</t>
  </si>
  <si>
    <t>Rs276.00</t>
  </si>
  <si>
    <t>03/23/2021</t>
  </si>
  <si>
    <t>Rs638.00</t>
  </si>
  <si>
    <t>12/17/2021</t>
  </si>
  <si>
    <t>Rs498.00</t>
  </si>
  <si>
    <t>08/18/2022</t>
  </si>
  <si>
    <t>11/02/2021</t>
  </si>
  <si>
    <t>Rs379.00</t>
  </si>
  <si>
    <t>01/04/2021</t>
  </si>
  <si>
    <t>04/28/2022</t>
  </si>
  <si>
    <t>Rs957.00</t>
  </si>
  <si>
    <t>02/20/2022</t>
  </si>
  <si>
    <t>02/02/2022</t>
  </si>
  <si>
    <t>Rs948.00</t>
  </si>
  <si>
    <t>Rs930.00</t>
  </si>
  <si>
    <t>Rs943.00</t>
  </si>
  <si>
    <t>Jan-24</t>
  </si>
  <si>
    <t>11/20/2022</t>
  </si>
  <si>
    <t>10/18/2020</t>
  </si>
  <si>
    <t>11/28/2021</t>
  </si>
  <si>
    <t>Rs393.00</t>
  </si>
  <si>
    <t>Rs911.00</t>
  </si>
  <si>
    <t>12/11/2021</t>
  </si>
  <si>
    <t>Rs941.00</t>
  </si>
  <si>
    <t>12/05/2021</t>
  </si>
  <si>
    <t>Rs853.00</t>
  </si>
  <si>
    <t>03/11/2020</t>
  </si>
  <si>
    <t>Rs867.00</t>
  </si>
  <si>
    <t>07/09/2020</t>
  </si>
  <si>
    <t>08/11/2021</t>
  </si>
  <si>
    <t>04/21/2020</t>
  </si>
  <si>
    <t>Rs487.00</t>
  </si>
  <si>
    <t>06/13/2021</t>
  </si>
  <si>
    <t>10/22/2020</t>
  </si>
  <si>
    <t>12/26/2021</t>
  </si>
  <si>
    <t>Rs524.00</t>
  </si>
  <si>
    <t>04/10/2021</t>
  </si>
  <si>
    <t>02/23/2022</t>
  </si>
  <si>
    <t>11/02/2020</t>
  </si>
  <si>
    <t>Rs623.00</t>
  </si>
  <si>
    <t>03/03/2021</t>
  </si>
  <si>
    <t>Rs799.00</t>
  </si>
  <si>
    <t>Rs240.00</t>
  </si>
  <si>
    <t>10/18/2022</t>
  </si>
  <si>
    <t>12/06/2022</t>
  </si>
  <si>
    <t>Rs918.00</t>
  </si>
  <si>
    <t>Rs868.00</t>
  </si>
  <si>
    <t>12/05/2020</t>
  </si>
  <si>
    <t>08/26/2020</t>
  </si>
  <si>
    <t>07/02/2020</t>
  </si>
  <si>
    <t>Feb-13</t>
  </si>
  <si>
    <t>05/01/2020</t>
  </si>
  <si>
    <t>Rs811.00</t>
  </si>
  <si>
    <t>07/06/2020</t>
  </si>
  <si>
    <t>Oct-28</t>
  </si>
  <si>
    <t>04/25/2020</t>
  </si>
  <si>
    <t>03/28/2020</t>
  </si>
  <si>
    <t>07/29/2020</t>
  </si>
  <si>
    <t>Jul-09</t>
  </si>
  <si>
    <t>Rs693.00</t>
  </si>
  <si>
    <t>07/07/2021</t>
  </si>
  <si>
    <t>Aug-07</t>
  </si>
  <si>
    <t>Rs763.00</t>
  </si>
  <si>
    <t>04/22/2021</t>
  </si>
  <si>
    <t>Jan-25</t>
  </si>
  <si>
    <t>09/06/2021</t>
  </si>
  <si>
    <t>Jul-17</t>
  </si>
  <si>
    <t>Rs541.00</t>
  </si>
  <si>
    <t>10/21/2021</t>
  </si>
  <si>
    <t>03/21/2021</t>
  </si>
  <si>
    <t>Rs557.00</t>
  </si>
  <si>
    <t>01/16/2020</t>
  </si>
  <si>
    <t>Rs833.00</t>
  </si>
  <si>
    <t>Rs617.00</t>
  </si>
  <si>
    <t>08/29/2021</t>
  </si>
  <si>
    <t>Rs552.00</t>
  </si>
  <si>
    <t>10/21/2020</t>
  </si>
  <si>
    <t>Rs850.00</t>
  </si>
  <si>
    <t>02/20/2021</t>
  </si>
  <si>
    <t>Rs328.00</t>
  </si>
  <si>
    <t>Rs595.00</t>
  </si>
  <si>
    <t>06/17/2021</t>
  </si>
  <si>
    <t>Rs806.00</t>
  </si>
  <si>
    <t>Dec-28</t>
  </si>
  <si>
    <t>04/24/2020</t>
  </si>
  <si>
    <t>Rs771.00</t>
  </si>
  <si>
    <t>03/27/2021</t>
  </si>
  <si>
    <t>02/03/2021</t>
  </si>
  <si>
    <t>Rs563.00</t>
  </si>
  <si>
    <t>06/15/2022</t>
  </si>
  <si>
    <t>Rs482.00</t>
  </si>
  <si>
    <t>01/19/2022</t>
  </si>
  <si>
    <t>09/27/2022</t>
  </si>
  <si>
    <t>Rs860.00</t>
  </si>
  <si>
    <t>Rs515.00</t>
  </si>
  <si>
    <t>Mar-09</t>
  </si>
  <si>
    <t>Rs669.00</t>
  </si>
  <si>
    <t>12/11/2020</t>
  </si>
  <si>
    <t>11/25/2021</t>
  </si>
  <si>
    <t>12/08/2022</t>
  </si>
  <si>
    <t>01/14/2020</t>
  </si>
  <si>
    <t>Rs676.00</t>
  </si>
  <si>
    <t>06/22/2022</t>
  </si>
  <si>
    <t>Rs998.00</t>
  </si>
  <si>
    <t>08/05/2020</t>
  </si>
  <si>
    <t>09/12/2022</t>
  </si>
  <si>
    <t>06/16/2022</t>
  </si>
  <si>
    <t>Rs864.00</t>
  </si>
  <si>
    <t>02/28/2021</t>
  </si>
  <si>
    <t>Oct-12</t>
  </si>
  <si>
    <t>Rs347.00</t>
  </si>
  <si>
    <t>Rs309.00</t>
  </si>
  <si>
    <t>10/17/2022</t>
  </si>
  <si>
    <t>04/19/2022</t>
  </si>
  <si>
    <t>05/20/2020</t>
  </si>
  <si>
    <t>11/03/2020</t>
  </si>
  <si>
    <t>Rs660.00</t>
  </si>
  <si>
    <t>08/18/2021</t>
  </si>
  <si>
    <t>05/14/2020</t>
  </si>
  <si>
    <t>02/24/2022</t>
  </si>
  <si>
    <t>Jul-03</t>
  </si>
  <si>
    <t>02/30/2022</t>
  </si>
  <si>
    <t>Rs847.00</t>
  </si>
  <si>
    <t>01/29/2021</t>
  </si>
  <si>
    <t>Rs785.00</t>
  </si>
  <si>
    <t>10/29/2021</t>
  </si>
  <si>
    <t>04/25/2021</t>
  </si>
  <si>
    <t>Rs398.00</t>
  </si>
  <si>
    <t>01/10/2022</t>
  </si>
  <si>
    <t>01/02/2021</t>
  </si>
  <si>
    <t>Rs302.00</t>
  </si>
  <si>
    <t>01/26/2021</t>
  </si>
  <si>
    <t>05/14/2021</t>
  </si>
  <si>
    <t>07/19/2021</t>
  </si>
  <si>
    <t>03/02/2022</t>
  </si>
  <si>
    <t>May-01</t>
  </si>
  <si>
    <t>Nov-18</t>
  </si>
  <si>
    <t>Rs830.00</t>
  </si>
  <si>
    <t>12/13/2022</t>
  </si>
  <si>
    <t>06/10/2022</t>
  </si>
  <si>
    <t>08/27/2021</t>
  </si>
  <si>
    <t>01/29/2022</t>
  </si>
  <si>
    <t>Salesperson</t>
  </si>
  <si>
    <t>Product Category</t>
  </si>
  <si>
    <t>Units Sold</t>
  </si>
  <si>
    <t>Product-Subcategory</t>
  </si>
  <si>
    <t>Total Sales</t>
  </si>
  <si>
    <t>Units Price</t>
  </si>
  <si>
    <t>Date</t>
  </si>
  <si>
    <t>Total Sales Calculation</t>
  </si>
  <si>
    <t>Sum of Unit Solds</t>
  </si>
  <si>
    <t>Customer Satisfaction Rating</t>
  </si>
  <si>
    <t>Average Unit Price</t>
  </si>
  <si>
    <t xml:space="preserve"> Sales</t>
  </si>
  <si>
    <t>Top 5</t>
  </si>
  <si>
    <t>Top 5 Salesperson</t>
  </si>
  <si>
    <t>Column2</t>
  </si>
  <si>
    <t>Column3</t>
  </si>
  <si>
    <t xml:space="preserve"> </t>
  </si>
  <si>
    <t>Row Labels</t>
  </si>
  <si>
    <t>Grand Total</t>
  </si>
  <si>
    <t>Count of Total Sales</t>
  </si>
  <si>
    <t>Sum of Total Sales</t>
  </si>
  <si>
    <t>&lt;15-06-20</t>
  </si>
  <si>
    <t>2020</t>
  </si>
  <si>
    <t>2021</t>
  </si>
  <si>
    <t>2022</t>
  </si>
  <si>
    <t>2023</t>
  </si>
  <si>
    <t>Jun</t>
  </si>
  <si>
    <t>Jul</t>
  </si>
  <si>
    <t>Aug</t>
  </si>
  <si>
    <t>Sep</t>
  </si>
  <si>
    <t>Oct</t>
  </si>
  <si>
    <t>Nov</t>
  </si>
  <si>
    <t>Dec</t>
  </si>
  <si>
    <t>Jan</t>
  </si>
  <si>
    <t>Mar</t>
  </si>
  <si>
    <t>Apr</t>
  </si>
  <si>
    <t>May</t>
  </si>
  <si>
    <t>Feb</t>
  </si>
  <si>
    <t>Sum of Profit</t>
  </si>
  <si>
    <t>Count of Units Sold</t>
  </si>
  <si>
    <t>(blank)</t>
  </si>
  <si>
    <t>Salesperson Performance</t>
  </si>
  <si>
    <t>Sales by Product Category</t>
  </si>
  <si>
    <t>Sales Over Time</t>
  </si>
  <si>
    <t>Sales by Region</t>
  </si>
  <si>
    <t>Top 5 Products by Sales</t>
  </si>
  <si>
    <t>Top 5 SalesPeople by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</si>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</sst>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Rs&quot;#,##0.00"/>
    <numFmt numFmtId="165" formatCode="d/m/yyyy"/>
    <numFmt numFmtId="166" formatCode="&quot;$&quot;#,##0"/>
  </numFmts>
  <fonts count="8"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theme="9" tint="0.79998168889431442"/>
        <bgColor indexed="64"/>
      </patternFill>
    </fill>
  </fills>
  <borders count="2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indexed="65"/>
      </top>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
      <left/>
      <right style="thin">
        <color rgb="FFABABAB"/>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
      <left/>
      <right/>
      <top style="thin">
        <color indexed="65"/>
      </top>
      <bottom style="thin">
        <color rgb="FFABABAB"/>
      </bottom>
      <diagonal/>
    </border>
  </borders>
  <cellStyleXfs count="1">
    <xf numFmtId="0" fontId="0" fillId="0" borderId="0"/>
  </cellStyleXfs>
  <cellXfs count="66">
    <xf numFmtId="0" fontId="0" fillId="0" borderId="0" xfId="0" applyFont="1" applyAlignment="1"/>
    <xf numFmtId="0" fontId="3" fillId="0" borderId="1" xfId="0" applyFont="1" applyBorder="1" applyAlignment="1">
      <alignment horizontal="center" vertical="top"/>
    </xf>
    <xf numFmtId="164" fontId="3" fillId="0" borderId="1" xfId="0" applyNumberFormat="1" applyFont="1" applyBorder="1" applyAlignment="1">
      <alignment horizontal="center" vertical="top"/>
    </xf>
    <xf numFmtId="10" fontId="3" fillId="0" borderId="1" xfId="0" applyNumberFormat="1" applyFont="1" applyBorder="1" applyAlignment="1">
      <alignment horizontal="center" vertical="top"/>
    </xf>
    <xf numFmtId="165" fontId="3" fillId="0" borderId="1" xfId="0" applyNumberFormat="1" applyFont="1" applyBorder="1" applyAlignment="1">
      <alignment horizontal="center" vertical="top"/>
    </xf>
    <xf numFmtId="0" fontId="4" fillId="0" borderId="0" xfId="0" applyFont="1"/>
    <xf numFmtId="164" fontId="5" fillId="0" borderId="0" xfId="0" applyNumberFormat="1" applyFont="1"/>
    <xf numFmtId="10" fontId="5" fillId="0" borderId="0" xfId="0" applyNumberFormat="1" applyFont="1"/>
    <xf numFmtId="2" fontId="5" fillId="0" borderId="0" xfId="0" applyNumberFormat="1" applyFont="1"/>
    <xf numFmtId="165" fontId="5" fillId="0" borderId="0" xfId="0" applyNumberFormat="1" applyFont="1"/>
    <xf numFmtId="0" fontId="4" fillId="0" borderId="0" xfId="0" applyFont="1"/>
    <xf numFmtId="0" fontId="0" fillId="0" borderId="0" xfId="0" applyFont="1"/>
    <xf numFmtId="0" fontId="3" fillId="0" borderId="2" xfId="0" applyFont="1" applyFill="1" applyBorder="1" applyAlignment="1">
      <alignment horizontal="center" vertical="top"/>
    </xf>
    <xf numFmtId="0" fontId="6" fillId="0" borderId="0" xfId="0" applyFont="1" applyAlignment="1"/>
    <xf numFmtId="0" fontId="7" fillId="0" borderId="1" xfId="0" applyFont="1" applyBorder="1" applyAlignment="1">
      <alignment horizontal="center" vertical="top"/>
    </xf>
    <xf numFmtId="0" fontId="7" fillId="0" borderId="3" xfId="0" applyFont="1" applyFill="1" applyBorder="1" applyAlignment="1">
      <alignment horizontal="center" vertical="top"/>
    </xf>
    <xf numFmtId="0" fontId="2" fillId="0" borderId="0" xfId="0" applyFont="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4" xfId="0" pivotButton="1" applyFont="1" applyBorder="1" applyAlignment="1"/>
    <xf numFmtId="0" fontId="0" fillId="0" borderId="13" xfId="0" applyFont="1" applyBorder="1" applyAlignment="1"/>
    <xf numFmtId="0" fontId="0" fillId="0" borderId="4" xfId="0" applyFont="1" applyBorder="1" applyAlignment="1">
      <alignment horizontal="left"/>
    </xf>
    <xf numFmtId="0" fontId="0" fillId="0" borderId="13" xfId="0" applyNumberFormat="1" applyFont="1" applyBorder="1" applyAlignment="1"/>
    <xf numFmtId="0" fontId="0" fillId="0" borderId="7" xfId="0" applyFont="1" applyBorder="1" applyAlignment="1">
      <alignment horizontal="left"/>
    </xf>
    <xf numFmtId="0" fontId="0" fillId="0" borderId="14" xfId="0" applyNumberFormat="1" applyFont="1" applyBorder="1" applyAlignment="1"/>
    <xf numFmtId="0" fontId="0" fillId="0" borderId="16" xfId="0" applyFont="1" applyBorder="1" applyAlignment="1">
      <alignment horizontal="left"/>
    </xf>
    <xf numFmtId="0" fontId="0" fillId="0" borderId="15" xfId="0" applyNumberFormat="1" applyFont="1" applyBorder="1" applyAlignment="1"/>
    <xf numFmtId="0" fontId="0" fillId="0" borderId="17" xfId="0" applyFont="1" applyBorder="1" applyAlignment="1"/>
    <xf numFmtId="0" fontId="0" fillId="0" borderId="17" xfId="0" applyNumberFormat="1" applyFont="1" applyBorder="1" applyAlignment="1"/>
    <xf numFmtId="0" fontId="0" fillId="0" borderId="18" xfId="0" applyNumberFormat="1" applyFont="1" applyBorder="1" applyAlignment="1"/>
    <xf numFmtId="0" fontId="0" fillId="0" borderId="19" xfId="0" applyFont="1" applyBorder="1" applyAlignment="1"/>
    <xf numFmtId="0" fontId="0" fillId="0" borderId="19" xfId="0" applyNumberFormat="1" applyFont="1" applyBorder="1" applyAlignment="1"/>
    <xf numFmtId="0" fontId="0" fillId="0" borderId="20" xfId="0" applyNumberFormat="1" applyFont="1" applyBorder="1" applyAlignment="1"/>
    <xf numFmtId="0" fontId="0" fillId="0" borderId="21" xfId="0" applyNumberFormat="1" applyFont="1" applyBorder="1" applyAlignment="1"/>
    <xf numFmtId="166" fontId="0" fillId="0" borderId="13" xfId="0" applyNumberFormat="1" applyFont="1" applyBorder="1" applyAlignment="1"/>
    <xf numFmtId="166" fontId="0" fillId="0" borderId="14" xfId="0" applyNumberFormat="1" applyFont="1" applyBorder="1" applyAlignment="1"/>
    <xf numFmtId="166" fontId="0" fillId="0" borderId="15" xfId="0" applyNumberFormat="1" applyFont="1" applyBorder="1" applyAlignment="1"/>
    <xf numFmtId="0" fontId="0" fillId="2" borderId="0" xfId="0" applyFont="1" applyFill="1" applyAlignment="1"/>
    <xf numFmtId="166" fontId="0" fillId="0" borderId="4" xfId="0" applyNumberFormat="1" applyFont="1" applyBorder="1" applyAlignment="1"/>
    <xf numFmtId="166" fontId="0" fillId="0" borderId="7" xfId="0" applyNumberFormat="1" applyFont="1" applyBorder="1" applyAlignment="1"/>
    <xf numFmtId="166" fontId="0" fillId="0" borderId="16" xfId="0" applyNumberFormat="1" applyFont="1" applyBorder="1" applyAlignment="1"/>
    <xf numFmtId="10" fontId="7" fillId="0" borderId="1" xfId="0" applyNumberFormat="1" applyFont="1" applyBorder="1" applyAlignment="1">
      <alignment horizontal="center" vertical="top"/>
    </xf>
    <xf numFmtId="0" fontId="0" fillId="0" borderId="7" xfId="0" applyFont="1" applyBorder="1" applyAlignment="1">
      <alignment horizontal="left" indent="1"/>
    </xf>
    <xf numFmtId="14" fontId="0" fillId="0" borderId="0" xfId="0" applyNumberFormat="1" applyFont="1" applyAlignment="1"/>
    <xf numFmtId="0" fontId="0" fillId="0" borderId="10" xfId="0" applyFont="1" applyBorder="1" applyAlignment="1">
      <alignment horizontal="left"/>
    </xf>
    <xf numFmtId="0" fontId="0" fillId="0" borderId="22" xfId="0" applyNumberFormat="1" applyFont="1" applyBorder="1" applyAlignment="1"/>
    <xf numFmtId="0" fontId="0" fillId="0" borderId="0" xfId="0" applyNumberFormat="1" applyFont="1" applyBorder="1" applyAlignment="1"/>
    <xf numFmtId="166" fontId="0" fillId="0" borderId="23" xfId="0" applyNumberFormat="1" applyFont="1" applyBorder="1" applyAlignment="1"/>
    <xf numFmtId="0" fontId="0" fillId="0" borderId="24" xfId="0" applyNumberFormat="1" applyFont="1" applyBorder="1" applyAlignment="1"/>
    <xf numFmtId="0" fontId="1" fillId="0" borderId="0" xfId="0" applyFont="1" applyAlignment="1"/>
    <xf numFmtId="0" fontId="0" fillId="0" borderId="15" xfId="0" pivotButton="1" applyFont="1" applyBorder="1" applyAlignment="1"/>
    <xf numFmtId="0" fontId="0" fillId="0" borderId="15" xfId="0" applyFont="1" applyBorder="1" applyAlignment="1"/>
    <xf numFmtId="0" fontId="6" fillId="0" borderId="13" xfId="0" applyFont="1" applyBorder="1" applyAlignment="1"/>
    <xf numFmtId="0" fontId="6" fillId="0" borderId="0" xfId="0" applyFont="1" applyFill="1" applyBorder="1" applyAlignment="1"/>
    <xf numFmtId="0" fontId="6" fillId="0" borderId="16" xfId="0" applyFont="1" applyBorder="1" applyAlignment="1">
      <alignment horizontal="left"/>
    </xf>
    <xf numFmtId="166" fontId="6" fillId="0" borderId="16" xfId="0" applyNumberFormat="1" applyFont="1" applyBorder="1" applyAlignment="1"/>
    <xf numFmtId="166" fontId="0" fillId="0" borderId="19" xfId="0" applyNumberFormat="1" applyFont="1" applyBorder="1" applyAlignment="1"/>
    <xf numFmtId="166" fontId="0" fillId="0" borderId="20" xfId="0" applyNumberFormat="1" applyFont="1" applyBorder="1" applyAlignment="1"/>
    <xf numFmtId="166" fontId="6" fillId="0" borderId="21" xfId="0" applyNumberFormat="1" applyFont="1" applyBorder="1" applyAlignment="1"/>
  </cellXfs>
  <cellStyles count="1">
    <cellStyle name="Normal" xfId="0" builtinId="0"/>
  </cellStyles>
  <dxfs count="78">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font>
        <b/>
      </font>
    </dxf>
    <dxf>
      <font>
        <b/>
      </font>
    </dxf>
    <dxf>
      <numFmt numFmtId="166" formatCode="&quot;$&quot;#,##0"/>
    </dxf>
    <dxf>
      <numFmt numFmtId="166" formatCode="&quot;$&quot;#,##0"/>
    </dxf>
    <dxf>
      <font>
        <b/>
      </font>
    </dxf>
    <dxf>
      <font>
        <b/>
      </font>
    </dxf>
    <dxf>
      <font>
        <b/>
      </font>
    </dxf>
    <dxf>
      <font>
        <b/>
      </font>
    </dxf>
    <dxf>
      <font>
        <b val="0"/>
        <i val="0"/>
        <strike val="0"/>
        <condense val="0"/>
        <extend val="0"/>
        <outline val="0"/>
        <shadow val="0"/>
        <u val="none"/>
        <vertAlign val="baseline"/>
        <sz val="11"/>
        <color theme="1"/>
        <name val="Calibri"/>
        <scheme val="minor"/>
      </font>
      <numFmt numFmtId="19" formatCode="dd/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tableStyle name="Data-style" pivot="0" count="3">
      <tableStyleElement type="headerRow" dxfId="77"/>
      <tableStyleElement type="firstRowStripe" dxfId="76"/>
      <tableStyleElement type="secondRowStripe" dxfId="75"/>
    </tableStyle>
  </tableStyles>
  <colors>
    <mruColors>
      <color rgb="FF7FA3CF"/>
      <color rgb="FF3399FF"/>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Dashboard.xlsx]Sheet1!PivotTable14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Sheet1!$M$12</c:f>
              <c:strCache>
                <c:ptCount val="1"/>
                <c:pt idx="0">
                  <c:v>Total</c:v>
                </c:pt>
              </c:strCache>
            </c:strRef>
          </c:tx>
          <c:spPr>
            <a:solidFill>
              <a:schemeClr val="accent1"/>
            </a:solidFill>
            <a:ln>
              <a:noFill/>
            </a:ln>
            <a:effectLst/>
          </c:spPr>
          <c:invertIfNegative val="0"/>
          <c:cat>
            <c:strRef>
              <c:f>Sheet1!$L$13:$L$17</c:f>
              <c:strCache>
                <c:ptCount val="4"/>
                <c:pt idx="0">
                  <c:v>East</c:v>
                </c:pt>
                <c:pt idx="1">
                  <c:v>North</c:v>
                </c:pt>
                <c:pt idx="2">
                  <c:v>South</c:v>
                </c:pt>
                <c:pt idx="3">
                  <c:v>West</c:v>
                </c:pt>
              </c:strCache>
            </c:strRef>
          </c:cat>
          <c:val>
            <c:numRef>
              <c:f>Sheet1!$M$13:$M$17</c:f>
              <c:numCache>
                <c:formatCode>General</c:formatCode>
                <c:ptCount val="4"/>
                <c:pt idx="0">
                  <c:v>239</c:v>
                </c:pt>
                <c:pt idx="1">
                  <c:v>262</c:v>
                </c:pt>
                <c:pt idx="2">
                  <c:v>239</c:v>
                </c:pt>
                <c:pt idx="3">
                  <c:v>260</c:v>
                </c:pt>
              </c:numCache>
            </c:numRef>
          </c:val>
          <c:extLst>
            <c:ext xmlns:c16="http://schemas.microsoft.com/office/drawing/2014/chart" uri="{C3380CC4-5D6E-409C-BE32-E72D297353CC}">
              <c16:uniqueId val="{00000000-1BAA-4721-A119-5FF6AF09C1E4}"/>
            </c:ext>
          </c:extLst>
        </c:ser>
        <c:dLbls>
          <c:showLegendKey val="0"/>
          <c:showVal val="0"/>
          <c:showCatName val="0"/>
          <c:showSerName val="0"/>
          <c:showPercent val="0"/>
          <c:showBubbleSize val="0"/>
        </c:dLbls>
        <c:gapWidth val="219"/>
        <c:overlap val="-27"/>
        <c:axId val="1954713711"/>
        <c:axId val="1954700399"/>
      </c:barChart>
      <c:catAx>
        <c:axId val="195471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00399"/>
        <c:crosses val="autoZero"/>
        <c:auto val="1"/>
        <c:lblAlgn val="ctr"/>
        <c:lblOffset val="100"/>
        <c:noMultiLvlLbl val="0"/>
      </c:catAx>
      <c:valAx>
        <c:axId val="195470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13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Tables!PivotTable5</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4330117357596"/>
          <c:y val="0.11711720019663772"/>
          <c:w val="0.76367820530903763"/>
          <c:h val="0.80180166120568996"/>
        </c:manualLayout>
      </c:layout>
      <c:areaChart>
        <c:grouping val="standard"/>
        <c:varyColors val="0"/>
        <c:ser>
          <c:idx val="0"/>
          <c:order val="0"/>
          <c:tx>
            <c:strRef>
              <c:f>'Pivot Tables'!$X$5</c:f>
              <c:strCache>
                <c:ptCount val="1"/>
                <c:pt idx="0">
                  <c:v>Sum of Total Sales</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Tables'!$W$6:$W$49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Tables'!$X$6:$X$49</c:f>
              <c:numCache>
                <c:formatCode>"$"#,##0</c:formatCode>
                <c:ptCount val="38"/>
                <c:pt idx="1">
                  <c:v>8038</c:v>
                </c:pt>
                <c:pt idx="2">
                  <c:v>16177</c:v>
                </c:pt>
                <c:pt idx="3">
                  <c:v>14938</c:v>
                </c:pt>
                <c:pt idx="4">
                  <c:v>16420</c:v>
                </c:pt>
                <c:pt idx="5">
                  <c:v>18184</c:v>
                </c:pt>
                <c:pt idx="6">
                  <c:v>18076</c:v>
                </c:pt>
                <c:pt idx="7">
                  <c:v>16570</c:v>
                </c:pt>
                <c:pt idx="8">
                  <c:v>17699</c:v>
                </c:pt>
                <c:pt idx="9">
                  <c:v>16575</c:v>
                </c:pt>
                <c:pt idx="10">
                  <c:v>17857</c:v>
                </c:pt>
                <c:pt idx="11">
                  <c:v>17557</c:v>
                </c:pt>
                <c:pt idx="12">
                  <c:v>6958</c:v>
                </c:pt>
                <c:pt idx="13">
                  <c:v>11337</c:v>
                </c:pt>
                <c:pt idx="14">
                  <c:v>5064</c:v>
                </c:pt>
                <c:pt idx="15">
                  <c:v>17600</c:v>
                </c:pt>
                <c:pt idx="16">
                  <c:v>17409</c:v>
                </c:pt>
                <c:pt idx="17">
                  <c:v>15366</c:v>
                </c:pt>
                <c:pt idx="18">
                  <c:v>19487</c:v>
                </c:pt>
                <c:pt idx="19">
                  <c:v>17079</c:v>
                </c:pt>
                <c:pt idx="20">
                  <c:v>29562</c:v>
                </c:pt>
                <c:pt idx="21">
                  <c:v>17253</c:v>
                </c:pt>
                <c:pt idx="22">
                  <c:v>15895</c:v>
                </c:pt>
                <c:pt idx="23">
                  <c:v>16269</c:v>
                </c:pt>
                <c:pt idx="24">
                  <c:v>16316</c:v>
                </c:pt>
                <c:pt idx="25">
                  <c:v>18224</c:v>
                </c:pt>
                <c:pt idx="26">
                  <c:v>18720</c:v>
                </c:pt>
                <c:pt idx="27">
                  <c:v>13874</c:v>
                </c:pt>
                <c:pt idx="28">
                  <c:v>21342</c:v>
                </c:pt>
                <c:pt idx="29">
                  <c:v>17862</c:v>
                </c:pt>
                <c:pt idx="30">
                  <c:v>15912</c:v>
                </c:pt>
                <c:pt idx="31">
                  <c:v>15770</c:v>
                </c:pt>
                <c:pt idx="32">
                  <c:v>15829</c:v>
                </c:pt>
                <c:pt idx="33">
                  <c:v>7654</c:v>
                </c:pt>
                <c:pt idx="34">
                  <c:v>9848</c:v>
                </c:pt>
                <c:pt idx="35">
                  <c:v>4140</c:v>
                </c:pt>
                <c:pt idx="36">
                  <c:v>10269</c:v>
                </c:pt>
                <c:pt idx="37">
                  <c:v>105</c:v>
                </c:pt>
              </c:numCache>
            </c:numRef>
          </c:val>
          <c:extLst>
            <c:ext xmlns:c16="http://schemas.microsoft.com/office/drawing/2014/chart" uri="{C3380CC4-5D6E-409C-BE32-E72D297353CC}">
              <c16:uniqueId val="{00000000-FF8E-4B8A-8C88-3FC49E873294}"/>
            </c:ext>
          </c:extLst>
        </c:ser>
        <c:ser>
          <c:idx val="1"/>
          <c:order val="1"/>
          <c:tx>
            <c:strRef>
              <c:f>'Pivot Tables'!$Y$5</c:f>
              <c:strCache>
                <c:ptCount val="1"/>
                <c:pt idx="0">
                  <c:v>Sum of Profit</c:v>
                </c:pt>
              </c:strCache>
            </c:strRef>
          </c:tx>
          <c:spPr>
            <a:solidFill>
              <a:schemeClr val="accent2"/>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Tables'!$W$6:$W$49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Tables'!$Y$6:$Y$49</c:f>
              <c:numCache>
                <c:formatCode>General</c:formatCode>
                <c:ptCount val="38"/>
                <c:pt idx="1">
                  <c:v>-8657.5</c:v>
                </c:pt>
                <c:pt idx="2">
                  <c:v>-13779.5</c:v>
                </c:pt>
                <c:pt idx="3">
                  <c:v>-13779.5</c:v>
                </c:pt>
                <c:pt idx="4">
                  <c:v>-13335</c:v>
                </c:pt>
                <c:pt idx="5">
                  <c:v>-13779.5</c:v>
                </c:pt>
                <c:pt idx="6">
                  <c:v>-12664</c:v>
                </c:pt>
                <c:pt idx="7">
                  <c:v>-13779.5</c:v>
                </c:pt>
                <c:pt idx="8">
                  <c:v>-13779.5</c:v>
                </c:pt>
                <c:pt idx="9">
                  <c:v>-12001.5</c:v>
                </c:pt>
                <c:pt idx="10">
                  <c:v>-13335</c:v>
                </c:pt>
                <c:pt idx="11">
                  <c:v>-13779.5</c:v>
                </c:pt>
                <c:pt idx="12">
                  <c:v>-5778.5</c:v>
                </c:pt>
                <c:pt idx="13">
                  <c:v>-10668</c:v>
                </c:pt>
                <c:pt idx="14">
                  <c:v>-4889.5</c:v>
                </c:pt>
                <c:pt idx="15">
                  <c:v>-12890.5</c:v>
                </c:pt>
                <c:pt idx="16">
                  <c:v>-13469</c:v>
                </c:pt>
                <c:pt idx="17">
                  <c:v>-13335</c:v>
                </c:pt>
                <c:pt idx="18">
                  <c:v>-13779.5</c:v>
                </c:pt>
                <c:pt idx="19">
                  <c:v>-13779.5</c:v>
                </c:pt>
                <c:pt idx="20">
                  <c:v>-24892</c:v>
                </c:pt>
                <c:pt idx="21">
                  <c:v>-15557.5</c:v>
                </c:pt>
                <c:pt idx="22">
                  <c:v>-13335</c:v>
                </c:pt>
                <c:pt idx="23">
                  <c:v>-13482</c:v>
                </c:pt>
                <c:pt idx="24">
                  <c:v>-13335</c:v>
                </c:pt>
                <c:pt idx="25">
                  <c:v>-13779.5</c:v>
                </c:pt>
                <c:pt idx="26">
                  <c:v>-13779.5</c:v>
                </c:pt>
                <c:pt idx="27">
                  <c:v>-13335</c:v>
                </c:pt>
                <c:pt idx="28">
                  <c:v>-13779.5</c:v>
                </c:pt>
                <c:pt idx="29">
                  <c:v>-13335</c:v>
                </c:pt>
                <c:pt idx="30">
                  <c:v>-13779.5</c:v>
                </c:pt>
                <c:pt idx="31">
                  <c:v>-13513</c:v>
                </c:pt>
                <c:pt idx="32">
                  <c:v>-12446</c:v>
                </c:pt>
                <c:pt idx="33">
                  <c:v>-4889.5</c:v>
                </c:pt>
                <c:pt idx="34">
                  <c:v>-7556.5</c:v>
                </c:pt>
                <c:pt idx="35">
                  <c:v>-3111.5</c:v>
                </c:pt>
                <c:pt idx="36">
                  <c:v>-8890</c:v>
                </c:pt>
                <c:pt idx="37">
                  <c:v>-444.5</c:v>
                </c:pt>
              </c:numCache>
            </c:numRef>
          </c:val>
          <c:extLst>
            <c:ext xmlns:c16="http://schemas.microsoft.com/office/drawing/2014/chart" uri="{C3380CC4-5D6E-409C-BE32-E72D297353CC}">
              <c16:uniqueId val="{00000001-FF8E-4B8A-8C88-3FC49E873294}"/>
            </c:ext>
          </c:extLst>
        </c:ser>
        <c:dLbls>
          <c:showLegendKey val="0"/>
          <c:showVal val="0"/>
          <c:showCatName val="0"/>
          <c:showSerName val="0"/>
          <c:showPercent val="0"/>
          <c:showBubbleSize val="0"/>
        </c:dLbls>
        <c:axId val="1591969008"/>
        <c:axId val="1591957776"/>
      </c:areaChart>
      <c:catAx>
        <c:axId val="1591969008"/>
        <c:scaling>
          <c:orientation val="minMax"/>
        </c:scaling>
        <c:delete val="1"/>
        <c:axPos val="b"/>
        <c:numFmt formatCode="General" sourceLinked="1"/>
        <c:majorTickMark val="out"/>
        <c:minorTickMark val="none"/>
        <c:tickLblPos val="nextTo"/>
        <c:crossAx val="1591957776"/>
        <c:crosses val="autoZero"/>
        <c:auto val="1"/>
        <c:lblAlgn val="ctr"/>
        <c:lblOffset val="100"/>
        <c:noMultiLvlLbl val="0"/>
      </c:catAx>
      <c:valAx>
        <c:axId val="1591957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6900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978902564178289"/>
          <c:y val="0.18759801566945875"/>
          <c:w val="0.73060816203077794"/>
          <c:h val="0.74678473711923687"/>
        </c:manualLayout>
      </c:layout>
      <c:areaChart>
        <c:grouping val="standard"/>
        <c:varyColors val="0"/>
        <c:ser>
          <c:idx val="0"/>
          <c:order val="0"/>
          <c:tx>
            <c:strRef>
              <c:f>'Pivot Tables'!$AB$5</c:f>
              <c:strCache>
                <c:ptCount val="1"/>
                <c:pt idx="0">
                  <c:v>Sum of Total Sales</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Tables'!$AA$6:$AA$49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Tables'!$AB$6:$AB$49</c:f>
              <c:numCache>
                <c:formatCode>"$"#,##0</c:formatCode>
                <c:ptCount val="38"/>
                <c:pt idx="1">
                  <c:v>8038</c:v>
                </c:pt>
                <c:pt idx="2">
                  <c:v>16177</c:v>
                </c:pt>
                <c:pt idx="3">
                  <c:v>14938</c:v>
                </c:pt>
                <c:pt idx="4">
                  <c:v>16420</c:v>
                </c:pt>
                <c:pt idx="5">
                  <c:v>18184</c:v>
                </c:pt>
                <c:pt idx="6">
                  <c:v>18076</c:v>
                </c:pt>
                <c:pt idx="7">
                  <c:v>16570</c:v>
                </c:pt>
                <c:pt idx="8">
                  <c:v>17699</c:v>
                </c:pt>
                <c:pt idx="9">
                  <c:v>16575</c:v>
                </c:pt>
                <c:pt idx="10">
                  <c:v>17857</c:v>
                </c:pt>
                <c:pt idx="11">
                  <c:v>17557</c:v>
                </c:pt>
                <c:pt idx="12">
                  <c:v>6958</c:v>
                </c:pt>
                <c:pt idx="13">
                  <c:v>11337</c:v>
                </c:pt>
                <c:pt idx="14">
                  <c:v>5064</c:v>
                </c:pt>
                <c:pt idx="15">
                  <c:v>17600</c:v>
                </c:pt>
                <c:pt idx="16">
                  <c:v>17409</c:v>
                </c:pt>
                <c:pt idx="17">
                  <c:v>15366</c:v>
                </c:pt>
                <c:pt idx="18">
                  <c:v>19487</c:v>
                </c:pt>
                <c:pt idx="19">
                  <c:v>17079</c:v>
                </c:pt>
                <c:pt idx="20">
                  <c:v>29562</c:v>
                </c:pt>
                <c:pt idx="21">
                  <c:v>17253</c:v>
                </c:pt>
                <c:pt idx="22">
                  <c:v>15895</c:v>
                </c:pt>
                <c:pt idx="23">
                  <c:v>16269</c:v>
                </c:pt>
                <c:pt idx="24">
                  <c:v>16316</c:v>
                </c:pt>
                <c:pt idx="25">
                  <c:v>18224</c:v>
                </c:pt>
                <c:pt idx="26">
                  <c:v>18720</c:v>
                </c:pt>
                <c:pt idx="27">
                  <c:v>13874</c:v>
                </c:pt>
                <c:pt idx="28">
                  <c:v>21342</c:v>
                </c:pt>
                <c:pt idx="29">
                  <c:v>17862</c:v>
                </c:pt>
                <c:pt idx="30">
                  <c:v>15912</c:v>
                </c:pt>
                <c:pt idx="31">
                  <c:v>15770</c:v>
                </c:pt>
                <c:pt idx="32">
                  <c:v>15829</c:v>
                </c:pt>
                <c:pt idx="33">
                  <c:v>7654</c:v>
                </c:pt>
                <c:pt idx="34">
                  <c:v>9848</c:v>
                </c:pt>
                <c:pt idx="35">
                  <c:v>4140</c:v>
                </c:pt>
                <c:pt idx="36">
                  <c:v>10269</c:v>
                </c:pt>
                <c:pt idx="37">
                  <c:v>105</c:v>
                </c:pt>
              </c:numCache>
            </c:numRef>
          </c:val>
          <c:extLst>
            <c:ext xmlns:c16="http://schemas.microsoft.com/office/drawing/2014/chart" uri="{C3380CC4-5D6E-409C-BE32-E72D297353CC}">
              <c16:uniqueId val="{00000000-3C6E-4EEB-AF71-D85926AC7997}"/>
            </c:ext>
          </c:extLst>
        </c:ser>
        <c:ser>
          <c:idx val="1"/>
          <c:order val="1"/>
          <c:tx>
            <c:strRef>
              <c:f>'Pivot Tables'!$AC$5</c:f>
              <c:strCache>
                <c:ptCount val="1"/>
                <c:pt idx="0">
                  <c:v>Sum of Profit</c:v>
                </c:pt>
              </c:strCache>
            </c:strRef>
          </c:tx>
          <c:spPr>
            <a:solidFill>
              <a:schemeClr val="accent2"/>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Tables'!$AA$6:$AA$49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Tables'!$AC$6:$AC$49</c:f>
              <c:numCache>
                <c:formatCode>General</c:formatCode>
                <c:ptCount val="38"/>
                <c:pt idx="1">
                  <c:v>-8657.5</c:v>
                </c:pt>
                <c:pt idx="2">
                  <c:v>-13779.5</c:v>
                </c:pt>
                <c:pt idx="3">
                  <c:v>-13779.5</c:v>
                </c:pt>
                <c:pt idx="4">
                  <c:v>-13335</c:v>
                </c:pt>
                <c:pt idx="5">
                  <c:v>-13779.5</c:v>
                </c:pt>
                <c:pt idx="6">
                  <c:v>-12664</c:v>
                </c:pt>
                <c:pt idx="7">
                  <c:v>-13779.5</c:v>
                </c:pt>
                <c:pt idx="8">
                  <c:v>-13779.5</c:v>
                </c:pt>
                <c:pt idx="9">
                  <c:v>-12001.5</c:v>
                </c:pt>
                <c:pt idx="10">
                  <c:v>-13335</c:v>
                </c:pt>
                <c:pt idx="11">
                  <c:v>-13779.5</c:v>
                </c:pt>
                <c:pt idx="12">
                  <c:v>-5778.5</c:v>
                </c:pt>
                <c:pt idx="13">
                  <c:v>-10668</c:v>
                </c:pt>
                <c:pt idx="14">
                  <c:v>-4889.5</c:v>
                </c:pt>
                <c:pt idx="15">
                  <c:v>-12890.5</c:v>
                </c:pt>
                <c:pt idx="16">
                  <c:v>-13469</c:v>
                </c:pt>
                <c:pt idx="17">
                  <c:v>-13335</c:v>
                </c:pt>
                <c:pt idx="18">
                  <c:v>-13779.5</c:v>
                </c:pt>
                <c:pt idx="19">
                  <c:v>-13779.5</c:v>
                </c:pt>
                <c:pt idx="20">
                  <c:v>-24892</c:v>
                </c:pt>
                <c:pt idx="21">
                  <c:v>-15557.5</c:v>
                </c:pt>
                <c:pt idx="22">
                  <c:v>-13335</c:v>
                </c:pt>
                <c:pt idx="23">
                  <c:v>-13482</c:v>
                </c:pt>
                <c:pt idx="24">
                  <c:v>-13335</c:v>
                </c:pt>
                <c:pt idx="25">
                  <c:v>-13779.5</c:v>
                </c:pt>
                <c:pt idx="26">
                  <c:v>-13779.5</c:v>
                </c:pt>
                <c:pt idx="27">
                  <c:v>-13335</c:v>
                </c:pt>
                <c:pt idx="28">
                  <c:v>-13779.5</c:v>
                </c:pt>
                <c:pt idx="29">
                  <c:v>-13335</c:v>
                </c:pt>
                <c:pt idx="30">
                  <c:v>-13779.5</c:v>
                </c:pt>
                <c:pt idx="31">
                  <c:v>-13513</c:v>
                </c:pt>
                <c:pt idx="32">
                  <c:v>-12446</c:v>
                </c:pt>
                <c:pt idx="33">
                  <c:v>-4889.5</c:v>
                </c:pt>
                <c:pt idx="34">
                  <c:v>-7556.5</c:v>
                </c:pt>
                <c:pt idx="35">
                  <c:v>-3111.5</c:v>
                </c:pt>
                <c:pt idx="36">
                  <c:v>-8890</c:v>
                </c:pt>
                <c:pt idx="37">
                  <c:v>-444.5</c:v>
                </c:pt>
              </c:numCache>
            </c:numRef>
          </c:val>
          <c:extLst>
            <c:ext xmlns:c16="http://schemas.microsoft.com/office/drawing/2014/chart" uri="{C3380CC4-5D6E-409C-BE32-E72D297353CC}">
              <c16:uniqueId val="{00000001-3C6E-4EEB-AF71-D85926AC7997}"/>
            </c:ext>
          </c:extLst>
        </c:ser>
        <c:dLbls>
          <c:showLegendKey val="0"/>
          <c:showVal val="0"/>
          <c:showCatName val="0"/>
          <c:showSerName val="0"/>
          <c:showPercent val="0"/>
          <c:showBubbleSize val="0"/>
        </c:dLbls>
        <c:axId val="16040143"/>
        <c:axId val="16043055"/>
      </c:areaChart>
      <c:catAx>
        <c:axId val="16040143"/>
        <c:scaling>
          <c:orientation val="minMax"/>
        </c:scaling>
        <c:delete val="1"/>
        <c:axPos val="b"/>
        <c:numFmt formatCode="General" sourceLinked="1"/>
        <c:majorTickMark val="out"/>
        <c:minorTickMark val="none"/>
        <c:tickLblPos val="nextTo"/>
        <c:crossAx val="16043055"/>
        <c:crosses val="autoZero"/>
        <c:auto val="1"/>
        <c:lblAlgn val="ctr"/>
        <c:lblOffset val="100"/>
        <c:noMultiLvlLbl val="0"/>
      </c:catAx>
      <c:valAx>
        <c:axId val="16043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014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Tables!PivotTable7</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areaChart>
        <c:grouping val="standard"/>
        <c:varyColors val="0"/>
        <c:ser>
          <c:idx val="0"/>
          <c:order val="0"/>
          <c:tx>
            <c:strRef>
              <c:f>'Pivot Tables'!$AF$5</c:f>
              <c:strCache>
                <c:ptCount val="1"/>
                <c:pt idx="0">
                  <c:v>Sum of Total Sales</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Tables'!$AE$6:$AE$49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Tables'!$AF$6:$AF$49</c:f>
              <c:numCache>
                <c:formatCode>"$"#,##0</c:formatCode>
                <c:ptCount val="38"/>
                <c:pt idx="1">
                  <c:v>8038</c:v>
                </c:pt>
                <c:pt idx="2">
                  <c:v>16177</c:v>
                </c:pt>
                <c:pt idx="3">
                  <c:v>14938</c:v>
                </c:pt>
                <c:pt idx="4">
                  <c:v>16420</c:v>
                </c:pt>
                <c:pt idx="5">
                  <c:v>18184</c:v>
                </c:pt>
                <c:pt idx="6">
                  <c:v>18076</c:v>
                </c:pt>
                <c:pt idx="7">
                  <c:v>16570</c:v>
                </c:pt>
                <c:pt idx="8">
                  <c:v>17699</c:v>
                </c:pt>
                <c:pt idx="9">
                  <c:v>16575</c:v>
                </c:pt>
                <c:pt idx="10">
                  <c:v>17857</c:v>
                </c:pt>
                <c:pt idx="11">
                  <c:v>17557</c:v>
                </c:pt>
                <c:pt idx="12">
                  <c:v>6958</c:v>
                </c:pt>
                <c:pt idx="13">
                  <c:v>11337</c:v>
                </c:pt>
                <c:pt idx="14">
                  <c:v>5064</c:v>
                </c:pt>
                <c:pt idx="15">
                  <c:v>17600</c:v>
                </c:pt>
                <c:pt idx="16">
                  <c:v>17409</c:v>
                </c:pt>
                <c:pt idx="17">
                  <c:v>15366</c:v>
                </c:pt>
                <c:pt idx="18">
                  <c:v>19487</c:v>
                </c:pt>
                <c:pt idx="19">
                  <c:v>17079</c:v>
                </c:pt>
                <c:pt idx="20">
                  <c:v>29562</c:v>
                </c:pt>
                <c:pt idx="21">
                  <c:v>17253</c:v>
                </c:pt>
                <c:pt idx="22">
                  <c:v>15895</c:v>
                </c:pt>
                <c:pt idx="23">
                  <c:v>16269</c:v>
                </c:pt>
                <c:pt idx="24">
                  <c:v>16316</c:v>
                </c:pt>
                <c:pt idx="25">
                  <c:v>18224</c:v>
                </c:pt>
                <c:pt idx="26">
                  <c:v>18720</c:v>
                </c:pt>
                <c:pt idx="27">
                  <c:v>13874</c:v>
                </c:pt>
                <c:pt idx="28">
                  <c:v>21342</c:v>
                </c:pt>
                <c:pt idx="29">
                  <c:v>17862</c:v>
                </c:pt>
                <c:pt idx="30">
                  <c:v>15912</c:v>
                </c:pt>
                <c:pt idx="31">
                  <c:v>15770</c:v>
                </c:pt>
                <c:pt idx="32">
                  <c:v>15829</c:v>
                </c:pt>
                <c:pt idx="33">
                  <c:v>7654</c:v>
                </c:pt>
                <c:pt idx="34">
                  <c:v>9848</c:v>
                </c:pt>
                <c:pt idx="35">
                  <c:v>4140</c:v>
                </c:pt>
                <c:pt idx="36">
                  <c:v>10269</c:v>
                </c:pt>
                <c:pt idx="37">
                  <c:v>105</c:v>
                </c:pt>
              </c:numCache>
            </c:numRef>
          </c:val>
          <c:extLst>
            <c:ext xmlns:c16="http://schemas.microsoft.com/office/drawing/2014/chart" uri="{C3380CC4-5D6E-409C-BE32-E72D297353CC}">
              <c16:uniqueId val="{00000000-E0DF-4992-B995-22FF564CADEE}"/>
            </c:ext>
          </c:extLst>
        </c:ser>
        <c:ser>
          <c:idx val="1"/>
          <c:order val="1"/>
          <c:tx>
            <c:strRef>
              <c:f>'Pivot Tables'!$AG$5</c:f>
              <c:strCache>
                <c:ptCount val="1"/>
                <c:pt idx="0">
                  <c:v>Sum of Profit</c:v>
                </c:pt>
              </c:strCache>
            </c:strRef>
          </c:tx>
          <c:spPr>
            <a:solidFill>
              <a:schemeClr val="accent2"/>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Tables'!$AE$6:$AE$49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Tables'!$AG$6:$AG$49</c:f>
              <c:numCache>
                <c:formatCode>General</c:formatCode>
                <c:ptCount val="38"/>
                <c:pt idx="1">
                  <c:v>-8657.5</c:v>
                </c:pt>
                <c:pt idx="2">
                  <c:v>-13779.5</c:v>
                </c:pt>
                <c:pt idx="3">
                  <c:v>-13779.5</c:v>
                </c:pt>
                <c:pt idx="4">
                  <c:v>-13335</c:v>
                </c:pt>
                <c:pt idx="5">
                  <c:v>-13779.5</c:v>
                </c:pt>
                <c:pt idx="6">
                  <c:v>-12664</c:v>
                </c:pt>
                <c:pt idx="7">
                  <c:v>-13779.5</c:v>
                </c:pt>
                <c:pt idx="8">
                  <c:v>-13779.5</c:v>
                </c:pt>
                <c:pt idx="9">
                  <c:v>-12001.5</c:v>
                </c:pt>
                <c:pt idx="10">
                  <c:v>-13335</c:v>
                </c:pt>
                <c:pt idx="11">
                  <c:v>-13779.5</c:v>
                </c:pt>
                <c:pt idx="12">
                  <c:v>-5778.5</c:v>
                </c:pt>
                <c:pt idx="13">
                  <c:v>-10668</c:v>
                </c:pt>
                <c:pt idx="14">
                  <c:v>-4889.5</c:v>
                </c:pt>
                <c:pt idx="15">
                  <c:v>-12890.5</c:v>
                </c:pt>
                <c:pt idx="16">
                  <c:v>-13469</c:v>
                </c:pt>
                <c:pt idx="17">
                  <c:v>-13335</c:v>
                </c:pt>
                <c:pt idx="18">
                  <c:v>-13779.5</c:v>
                </c:pt>
                <c:pt idx="19">
                  <c:v>-13779.5</c:v>
                </c:pt>
                <c:pt idx="20">
                  <c:v>-24892</c:v>
                </c:pt>
                <c:pt idx="21">
                  <c:v>-15557.5</c:v>
                </c:pt>
                <c:pt idx="22">
                  <c:v>-13335</c:v>
                </c:pt>
                <c:pt idx="23">
                  <c:v>-13482</c:v>
                </c:pt>
                <c:pt idx="24">
                  <c:v>-13335</c:v>
                </c:pt>
                <c:pt idx="25">
                  <c:v>-13779.5</c:v>
                </c:pt>
                <c:pt idx="26">
                  <c:v>-13779.5</c:v>
                </c:pt>
                <c:pt idx="27">
                  <c:v>-13335</c:v>
                </c:pt>
                <c:pt idx="28">
                  <c:v>-13779.5</c:v>
                </c:pt>
                <c:pt idx="29">
                  <c:v>-13335</c:v>
                </c:pt>
                <c:pt idx="30">
                  <c:v>-13779.5</c:v>
                </c:pt>
                <c:pt idx="31">
                  <c:v>-13513</c:v>
                </c:pt>
                <c:pt idx="32">
                  <c:v>-12446</c:v>
                </c:pt>
                <c:pt idx="33">
                  <c:v>-4889.5</c:v>
                </c:pt>
                <c:pt idx="34">
                  <c:v>-7556.5</c:v>
                </c:pt>
                <c:pt idx="35">
                  <c:v>-3111.5</c:v>
                </c:pt>
                <c:pt idx="36">
                  <c:v>-8890</c:v>
                </c:pt>
                <c:pt idx="37">
                  <c:v>-444.5</c:v>
                </c:pt>
              </c:numCache>
            </c:numRef>
          </c:val>
          <c:extLst>
            <c:ext xmlns:c16="http://schemas.microsoft.com/office/drawing/2014/chart" uri="{C3380CC4-5D6E-409C-BE32-E72D297353CC}">
              <c16:uniqueId val="{00000001-E0DF-4992-B995-22FF564CADEE}"/>
            </c:ext>
          </c:extLst>
        </c:ser>
        <c:dLbls>
          <c:showLegendKey val="0"/>
          <c:showVal val="0"/>
          <c:showCatName val="0"/>
          <c:showSerName val="0"/>
          <c:showPercent val="0"/>
          <c:showBubbleSize val="0"/>
        </c:dLbls>
        <c:axId val="162230959"/>
        <c:axId val="162256335"/>
      </c:areaChart>
      <c:catAx>
        <c:axId val="162230959"/>
        <c:scaling>
          <c:orientation val="minMax"/>
        </c:scaling>
        <c:delete val="1"/>
        <c:axPos val="b"/>
        <c:numFmt formatCode="General" sourceLinked="1"/>
        <c:majorTickMark val="out"/>
        <c:minorTickMark val="none"/>
        <c:tickLblPos val="nextTo"/>
        <c:crossAx val="162256335"/>
        <c:crosses val="autoZero"/>
        <c:auto val="1"/>
        <c:lblAlgn val="ctr"/>
        <c:lblOffset val="100"/>
        <c:noMultiLvlLbl val="0"/>
      </c:catAx>
      <c:valAx>
        <c:axId val="162256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095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Tables!PivotTable8</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Tables'!$AJ$5</c:f>
              <c:strCache>
                <c:ptCount val="1"/>
                <c:pt idx="0">
                  <c:v>Sum of Total Sales</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Tables'!$AI$6:$AI$49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Tables'!$AJ$6:$AJ$49</c:f>
              <c:numCache>
                <c:formatCode>"$"#,##0</c:formatCode>
                <c:ptCount val="38"/>
                <c:pt idx="1">
                  <c:v>8038</c:v>
                </c:pt>
                <c:pt idx="2">
                  <c:v>16177</c:v>
                </c:pt>
                <c:pt idx="3">
                  <c:v>14938</c:v>
                </c:pt>
                <c:pt idx="4">
                  <c:v>16420</c:v>
                </c:pt>
                <c:pt idx="5">
                  <c:v>18184</c:v>
                </c:pt>
                <c:pt idx="6">
                  <c:v>18076</c:v>
                </c:pt>
                <c:pt idx="7">
                  <c:v>16570</c:v>
                </c:pt>
                <c:pt idx="8">
                  <c:v>17699</c:v>
                </c:pt>
                <c:pt idx="9">
                  <c:v>16575</c:v>
                </c:pt>
                <c:pt idx="10">
                  <c:v>17857</c:v>
                </c:pt>
                <c:pt idx="11">
                  <c:v>17557</c:v>
                </c:pt>
                <c:pt idx="12">
                  <c:v>6958</c:v>
                </c:pt>
                <c:pt idx="13">
                  <c:v>11337</c:v>
                </c:pt>
                <c:pt idx="14">
                  <c:v>5064</c:v>
                </c:pt>
                <c:pt idx="15">
                  <c:v>17600</c:v>
                </c:pt>
                <c:pt idx="16">
                  <c:v>17409</c:v>
                </c:pt>
                <c:pt idx="17">
                  <c:v>15366</c:v>
                </c:pt>
                <c:pt idx="18">
                  <c:v>19487</c:v>
                </c:pt>
                <c:pt idx="19">
                  <c:v>17079</c:v>
                </c:pt>
                <c:pt idx="20">
                  <c:v>29562</c:v>
                </c:pt>
                <c:pt idx="21">
                  <c:v>17253</c:v>
                </c:pt>
                <c:pt idx="22">
                  <c:v>15895</c:v>
                </c:pt>
                <c:pt idx="23">
                  <c:v>16269</c:v>
                </c:pt>
                <c:pt idx="24">
                  <c:v>16316</c:v>
                </c:pt>
                <c:pt idx="25">
                  <c:v>18224</c:v>
                </c:pt>
                <c:pt idx="26">
                  <c:v>18720</c:v>
                </c:pt>
                <c:pt idx="27">
                  <c:v>13874</c:v>
                </c:pt>
                <c:pt idx="28">
                  <c:v>21342</c:v>
                </c:pt>
                <c:pt idx="29">
                  <c:v>17862</c:v>
                </c:pt>
                <c:pt idx="30">
                  <c:v>15912</c:v>
                </c:pt>
                <c:pt idx="31">
                  <c:v>15770</c:v>
                </c:pt>
                <c:pt idx="32">
                  <c:v>15829</c:v>
                </c:pt>
                <c:pt idx="33">
                  <c:v>7654</c:v>
                </c:pt>
                <c:pt idx="34">
                  <c:v>9848</c:v>
                </c:pt>
                <c:pt idx="35">
                  <c:v>4140</c:v>
                </c:pt>
                <c:pt idx="36">
                  <c:v>10269</c:v>
                </c:pt>
                <c:pt idx="37">
                  <c:v>105</c:v>
                </c:pt>
              </c:numCache>
            </c:numRef>
          </c:val>
          <c:extLst>
            <c:ext xmlns:c16="http://schemas.microsoft.com/office/drawing/2014/chart" uri="{C3380CC4-5D6E-409C-BE32-E72D297353CC}">
              <c16:uniqueId val="{00000000-243A-4782-8750-030015382AFD}"/>
            </c:ext>
          </c:extLst>
        </c:ser>
        <c:ser>
          <c:idx val="1"/>
          <c:order val="1"/>
          <c:tx>
            <c:strRef>
              <c:f>'Pivot Tables'!$AK$5</c:f>
              <c:strCache>
                <c:ptCount val="1"/>
                <c:pt idx="0">
                  <c:v>Sum of Profit</c:v>
                </c:pt>
              </c:strCache>
            </c:strRef>
          </c:tx>
          <c:spPr>
            <a:solidFill>
              <a:schemeClr val="accent2"/>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multiLvlStrRef>
              <c:f>'Pivot Tables'!$AI$6:$AI$49</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Tables'!$AK$6:$AK$49</c:f>
              <c:numCache>
                <c:formatCode>General</c:formatCode>
                <c:ptCount val="38"/>
                <c:pt idx="1">
                  <c:v>-8657.5</c:v>
                </c:pt>
                <c:pt idx="2">
                  <c:v>-13779.5</c:v>
                </c:pt>
                <c:pt idx="3">
                  <c:v>-13779.5</c:v>
                </c:pt>
                <c:pt idx="4">
                  <c:v>-13335</c:v>
                </c:pt>
                <c:pt idx="5">
                  <c:v>-13779.5</c:v>
                </c:pt>
                <c:pt idx="6">
                  <c:v>-12664</c:v>
                </c:pt>
                <c:pt idx="7">
                  <c:v>-13779.5</c:v>
                </c:pt>
                <c:pt idx="8">
                  <c:v>-13779.5</c:v>
                </c:pt>
                <c:pt idx="9">
                  <c:v>-12001.5</c:v>
                </c:pt>
                <c:pt idx="10">
                  <c:v>-13335</c:v>
                </c:pt>
                <c:pt idx="11">
                  <c:v>-13779.5</c:v>
                </c:pt>
                <c:pt idx="12">
                  <c:v>-5778.5</c:v>
                </c:pt>
                <c:pt idx="13">
                  <c:v>-10668</c:v>
                </c:pt>
                <c:pt idx="14">
                  <c:v>-4889.5</c:v>
                </c:pt>
                <c:pt idx="15">
                  <c:v>-12890.5</c:v>
                </c:pt>
                <c:pt idx="16">
                  <c:v>-13469</c:v>
                </c:pt>
                <c:pt idx="17">
                  <c:v>-13335</c:v>
                </c:pt>
                <c:pt idx="18">
                  <c:v>-13779.5</c:v>
                </c:pt>
                <c:pt idx="19">
                  <c:v>-13779.5</c:v>
                </c:pt>
                <c:pt idx="20">
                  <c:v>-24892</c:v>
                </c:pt>
                <c:pt idx="21">
                  <c:v>-15557.5</c:v>
                </c:pt>
                <c:pt idx="22">
                  <c:v>-13335</c:v>
                </c:pt>
                <c:pt idx="23">
                  <c:v>-13482</c:v>
                </c:pt>
                <c:pt idx="24">
                  <c:v>-13335</c:v>
                </c:pt>
                <c:pt idx="25">
                  <c:v>-13779.5</c:v>
                </c:pt>
                <c:pt idx="26">
                  <c:v>-13779.5</c:v>
                </c:pt>
                <c:pt idx="27">
                  <c:v>-13335</c:v>
                </c:pt>
                <c:pt idx="28">
                  <c:v>-13779.5</c:v>
                </c:pt>
                <c:pt idx="29">
                  <c:v>-13335</c:v>
                </c:pt>
                <c:pt idx="30">
                  <c:v>-13779.5</c:v>
                </c:pt>
                <c:pt idx="31">
                  <c:v>-13513</c:v>
                </c:pt>
                <c:pt idx="32">
                  <c:v>-12446</c:v>
                </c:pt>
                <c:pt idx="33">
                  <c:v>-4889.5</c:v>
                </c:pt>
                <c:pt idx="34">
                  <c:v>-7556.5</c:v>
                </c:pt>
                <c:pt idx="35">
                  <c:v>-3111.5</c:v>
                </c:pt>
                <c:pt idx="36">
                  <c:v>-8890</c:v>
                </c:pt>
                <c:pt idx="37">
                  <c:v>-444.5</c:v>
                </c:pt>
              </c:numCache>
            </c:numRef>
          </c:val>
          <c:extLst>
            <c:ext xmlns:c16="http://schemas.microsoft.com/office/drawing/2014/chart" uri="{C3380CC4-5D6E-409C-BE32-E72D297353CC}">
              <c16:uniqueId val="{00000001-243A-4782-8750-030015382AFD}"/>
            </c:ext>
          </c:extLst>
        </c:ser>
        <c:dLbls>
          <c:showLegendKey val="0"/>
          <c:showVal val="0"/>
          <c:showCatName val="0"/>
          <c:showSerName val="0"/>
          <c:showPercent val="0"/>
          <c:showBubbleSize val="0"/>
        </c:dLbls>
        <c:axId val="162235951"/>
        <c:axId val="162242191"/>
      </c:areaChart>
      <c:catAx>
        <c:axId val="162235951"/>
        <c:scaling>
          <c:orientation val="minMax"/>
        </c:scaling>
        <c:delete val="1"/>
        <c:axPos val="b"/>
        <c:numFmt formatCode="General" sourceLinked="1"/>
        <c:majorTickMark val="out"/>
        <c:minorTickMark val="none"/>
        <c:tickLblPos val="nextTo"/>
        <c:crossAx val="162242191"/>
        <c:crosses val="autoZero"/>
        <c:auto val="1"/>
        <c:lblAlgn val="ctr"/>
        <c:lblOffset val="100"/>
        <c:noMultiLvlLbl val="0"/>
      </c:catAx>
      <c:valAx>
        <c:axId val="162242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595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Sheet1!$N$20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Sheet1!$M$21:$M$26</c:f>
              <c:strCache>
                <c:ptCount val="5"/>
                <c:pt idx="0">
                  <c:v>&lt;15-06-20</c:v>
                </c:pt>
                <c:pt idx="1">
                  <c:v>2020</c:v>
                </c:pt>
                <c:pt idx="2">
                  <c:v>2021</c:v>
                </c:pt>
                <c:pt idx="3">
                  <c:v>2022</c:v>
                </c:pt>
                <c:pt idx="4">
                  <c:v>2023</c:v>
                </c:pt>
              </c:strCache>
            </c:strRef>
          </c:cat>
          <c:val>
            <c:numRef>
              <c:f>Sheet1!$N$21:$N$26</c:f>
              <c:numCache>
                <c:formatCode>General</c:formatCode>
                <c:ptCount val="5"/>
                <c:pt idx="1">
                  <c:v>200</c:v>
                </c:pt>
                <c:pt idx="2">
                  <c:v>288</c:v>
                </c:pt>
                <c:pt idx="3">
                  <c:v>397</c:v>
                </c:pt>
                <c:pt idx="4">
                  <c:v>115</c:v>
                </c:pt>
              </c:numCache>
            </c:numRef>
          </c:val>
          <c:smooth val="0"/>
          <c:extLst>
            <c:ext xmlns:c16="http://schemas.microsoft.com/office/drawing/2014/chart" uri="{C3380CC4-5D6E-409C-BE32-E72D297353CC}">
              <c16:uniqueId val="{00000000-7BE7-42CB-92CF-0E225D814C6F}"/>
            </c:ext>
          </c:extLst>
        </c:ser>
        <c:dLbls>
          <c:showLegendKey val="0"/>
          <c:showVal val="0"/>
          <c:showCatName val="0"/>
          <c:showSerName val="0"/>
          <c:showPercent val="0"/>
          <c:showBubbleSize val="0"/>
        </c:dLbls>
        <c:marker val="1"/>
        <c:smooth val="0"/>
        <c:axId val="2101448463"/>
        <c:axId val="2101453039"/>
      </c:lineChart>
      <c:catAx>
        <c:axId val="210144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453039"/>
        <c:crosses val="autoZero"/>
        <c:auto val="1"/>
        <c:lblAlgn val="ctr"/>
        <c:lblOffset val="100"/>
        <c:noMultiLvlLbl val="0"/>
      </c:catAx>
      <c:valAx>
        <c:axId val="21014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448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Dashboard.xlsx]Sheet1!PivotTable14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Sheet1!$M$12</c:f>
              <c:strCache>
                <c:ptCount val="1"/>
                <c:pt idx="0">
                  <c:v>Total</c:v>
                </c:pt>
              </c:strCache>
            </c:strRef>
          </c:tx>
          <c:spPr>
            <a:solidFill>
              <a:schemeClr val="accent1"/>
            </a:solidFill>
            <a:ln>
              <a:noFill/>
            </a:ln>
            <a:effectLst/>
          </c:spPr>
          <c:invertIfNegative val="0"/>
          <c:cat>
            <c:strRef>
              <c:f>Sheet1!$L$13:$L$17</c:f>
              <c:strCache>
                <c:ptCount val="4"/>
                <c:pt idx="0">
                  <c:v>East</c:v>
                </c:pt>
                <c:pt idx="1">
                  <c:v>North</c:v>
                </c:pt>
                <c:pt idx="2">
                  <c:v>South</c:v>
                </c:pt>
                <c:pt idx="3">
                  <c:v>West</c:v>
                </c:pt>
              </c:strCache>
            </c:strRef>
          </c:cat>
          <c:val>
            <c:numRef>
              <c:f>Sheet1!$M$13:$M$17</c:f>
              <c:numCache>
                <c:formatCode>General</c:formatCode>
                <c:ptCount val="4"/>
                <c:pt idx="0">
                  <c:v>239</c:v>
                </c:pt>
                <c:pt idx="1">
                  <c:v>262</c:v>
                </c:pt>
                <c:pt idx="2">
                  <c:v>239</c:v>
                </c:pt>
                <c:pt idx="3">
                  <c:v>260</c:v>
                </c:pt>
              </c:numCache>
            </c:numRef>
          </c:val>
          <c:extLst>
            <c:ext xmlns:c16="http://schemas.microsoft.com/office/drawing/2014/chart" uri="{C3380CC4-5D6E-409C-BE32-E72D297353CC}">
              <c16:uniqueId val="{00000000-8D76-4972-ACD5-51DDA917E063}"/>
            </c:ext>
          </c:extLst>
        </c:ser>
        <c:dLbls>
          <c:showLegendKey val="0"/>
          <c:showVal val="0"/>
          <c:showCatName val="0"/>
          <c:showSerName val="0"/>
          <c:showPercent val="0"/>
          <c:showBubbleSize val="0"/>
        </c:dLbls>
        <c:gapWidth val="219"/>
        <c:overlap val="-27"/>
        <c:axId val="1954713711"/>
        <c:axId val="1954700399"/>
      </c:barChart>
      <c:catAx>
        <c:axId val="195471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00399"/>
        <c:crosses val="autoZero"/>
        <c:auto val="1"/>
        <c:lblAlgn val="ctr"/>
        <c:lblOffset val="100"/>
        <c:noMultiLvlLbl val="0"/>
      </c:catAx>
      <c:valAx>
        <c:axId val="195470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13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Performance Dashboard.xlsx]Pivot Tables!PivotTable12</c:name>
    <c:fmtId val="2"/>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pivotFmt>
    </c:pivotFmts>
    <c:plotArea>
      <c:layout/>
      <c:lineChart>
        <c:grouping val="standard"/>
        <c:varyColors val="0"/>
        <c:ser>
          <c:idx val="0"/>
          <c:order val="0"/>
          <c:tx>
            <c:strRef>
              <c:f>'Pivot Tables'!$C$3</c:f>
              <c:strCache>
                <c:ptCount val="1"/>
                <c:pt idx="0">
                  <c:v>Total</c:v>
                </c:pt>
              </c:strCache>
            </c:strRef>
          </c:tx>
          <c:spPr>
            <a:ln w="28575" cap="rnd">
              <a:solidFill>
                <a:schemeClr val="accent3"/>
              </a:solidFill>
              <a:round/>
            </a:ln>
            <a:effectLst/>
          </c:spPr>
          <c:marker>
            <c:symbol val="none"/>
          </c:marker>
          <c:cat>
            <c:multiLvlStrRef>
              <c:f>'Pivot Tables'!$B$4:$B$47</c:f>
              <c:multiLvlStrCache>
                <c:ptCount val="38"/>
                <c:lvl>
                  <c:pt idx="0">
                    <c:v>(blank)</c:v>
                  </c:pt>
                  <c:pt idx="1">
                    <c:v>Jun</c:v>
                  </c:pt>
                  <c:pt idx="2">
                    <c:v>Jul</c:v>
                  </c:pt>
                  <c:pt idx="3">
                    <c:v>Aug</c:v>
                  </c:pt>
                  <c:pt idx="4">
                    <c:v>Sep</c:v>
                  </c:pt>
                  <c:pt idx="5">
                    <c:v>Oct</c:v>
                  </c:pt>
                  <c:pt idx="6">
                    <c:v>Nov</c:v>
                  </c:pt>
                  <c:pt idx="7">
                    <c:v>Dec</c:v>
                  </c:pt>
                  <c:pt idx="8">
                    <c:v>Jan</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Jun</c:v>
                  </c:pt>
                  <c:pt idx="35">
                    <c:v>Jul</c:v>
                  </c:pt>
                  <c:pt idx="36">
                    <c:v>Aug</c:v>
                  </c:pt>
                  <c:pt idx="37">
                    <c:v>Sep</c:v>
                  </c:pt>
                </c:lvl>
                <c:lvl>
                  <c:pt idx="0">
                    <c:v>&lt;15-06-20</c:v>
                  </c:pt>
                  <c:pt idx="1">
                    <c:v>2020</c:v>
                  </c:pt>
                  <c:pt idx="8">
                    <c:v>2021</c:v>
                  </c:pt>
                  <c:pt idx="19">
                    <c:v>2022</c:v>
                  </c:pt>
                  <c:pt idx="31">
                    <c:v>2023</c:v>
                  </c:pt>
                </c:lvl>
              </c:multiLvlStrCache>
            </c:multiLvlStrRef>
          </c:cat>
          <c:val>
            <c:numRef>
              <c:f>'Pivot Tables'!$C$4:$C$47</c:f>
              <c:numCache>
                <c:formatCode>"$"#,##0</c:formatCode>
                <c:ptCount val="38"/>
                <c:pt idx="1">
                  <c:v>8038</c:v>
                </c:pt>
                <c:pt idx="2">
                  <c:v>16177</c:v>
                </c:pt>
                <c:pt idx="3">
                  <c:v>14938</c:v>
                </c:pt>
                <c:pt idx="4">
                  <c:v>16420</c:v>
                </c:pt>
                <c:pt idx="5">
                  <c:v>18184</c:v>
                </c:pt>
                <c:pt idx="6">
                  <c:v>18076</c:v>
                </c:pt>
                <c:pt idx="7">
                  <c:v>16570</c:v>
                </c:pt>
                <c:pt idx="8">
                  <c:v>17699</c:v>
                </c:pt>
                <c:pt idx="9">
                  <c:v>16575</c:v>
                </c:pt>
                <c:pt idx="10">
                  <c:v>17857</c:v>
                </c:pt>
                <c:pt idx="11">
                  <c:v>17557</c:v>
                </c:pt>
                <c:pt idx="12">
                  <c:v>6958</c:v>
                </c:pt>
                <c:pt idx="13">
                  <c:v>11337</c:v>
                </c:pt>
                <c:pt idx="14">
                  <c:v>5064</c:v>
                </c:pt>
                <c:pt idx="15">
                  <c:v>17600</c:v>
                </c:pt>
                <c:pt idx="16">
                  <c:v>17409</c:v>
                </c:pt>
                <c:pt idx="17">
                  <c:v>15366</c:v>
                </c:pt>
                <c:pt idx="18">
                  <c:v>19487</c:v>
                </c:pt>
                <c:pt idx="19">
                  <c:v>17079</c:v>
                </c:pt>
                <c:pt idx="20">
                  <c:v>29562</c:v>
                </c:pt>
                <c:pt idx="21">
                  <c:v>17253</c:v>
                </c:pt>
                <c:pt idx="22">
                  <c:v>15895</c:v>
                </c:pt>
                <c:pt idx="23">
                  <c:v>16269</c:v>
                </c:pt>
                <c:pt idx="24">
                  <c:v>16316</c:v>
                </c:pt>
                <c:pt idx="25">
                  <c:v>18224</c:v>
                </c:pt>
                <c:pt idx="26">
                  <c:v>18720</c:v>
                </c:pt>
                <c:pt idx="27">
                  <c:v>13874</c:v>
                </c:pt>
                <c:pt idx="28">
                  <c:v>21342</c:v>
                </c:pt>
                <c:pt idx="29">
                  <c:v>17862</c:v>
                </c:pt>
                <c:pt idx="30">
                  <c:v>15912</c:v>
                </c:pt>
                <c:pt idx="31">
                  <c:v>15770</c:v>
                </c:pt>
                <c:pt idx="32">
                  <c:v>15829</c:v>
                </c:pt>
                <c:pt idx="33">
                  <c:v>7654</c:v>
                </c:pt>
                <c:pt idx="34">
                  <c:v>9848</c:v>
                </c:pt>
                <c:pt idx="35">
                  <c:v>4140</c:v>
                </c:pt>
                <c:pt idx="36">
                  <c:v>10269</c:v>
                </c:pt>
                <c:pt idx="37">
                  <c:v>105</c:v>
                </c:pt>
              </c:numCache>
            </c:numRef>
          </c:val>
          <c:smooth val="0"/>
          <c:extLst>
            <c:ext xmlns:c16="http://schemas.microsoft.com/office/drawing/2014/chart" uri="{C3380CC4-5D6E-409C-BE32-E72D297353CC}">
              <c16:uniqueId val="{00000000-A427-4237-BF3B-04941D9907EF}"/>
            </c:ext>
          </c:extLst>
        </c:ser>
        <c:dLbls>
          <c:showLegendKey val="0"/>
          <c:showVal val="0"/>
          <c:showCatName val="0"/>
          <c:showSerName val="0"/>
          <c:showPercent val="0"/>
          <c:showBubbleSize val="0"/>
        </c:dLbls>
        <c:smooth val="0"/>
        <c:axId val="781955904"/>
        <c:axId val="781936768"/>
      </c:lineChart>
      <c:catAx>
        <c:axId val="78195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36768"/>
        <c:crosses val="autoZero"/>
        <c:auto val="1"/>
        <c:lblAlgn val="ctr"/>
        <c:lblOffset val="100"/>
        <c:noMultiLvlLbl val="0"/>
      </c:catAx>
      <c:valAx>
        <c:axId val="781936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pivotFmt>
      <c:pivotFmt>
        <c:idx val="31"/>
        <c:spPr>
          <a:solidFill>
            <a:schemeClr val="accent1"/>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9"/>
        <c:spPr>
          <a:solidFill>
            <a:schemeClr val="accent1"/>
          </a:solidFill>
          <a:ln>
            <a:noFill/>
          </a:ln>
          <a:effectLst/>
        </c:spPr>
        <c:marker>
          <c:symbol val="none"/>
        </c:marker>
      </c:pivotFmt>
    </c:pivotFmts>
    <c:plotArea>
      <c:layout>
        <c:manualLayout>
          <c:layoutTarget val="inner"/>
          <c:xMode val="edge"/>
          <c:yMode val="edge"/>
          <c:x val="0.14181355709615212"/>
          <c:y val="2.3356244739728121E-2"/>
          <c:w val="0.59848835635975994"/>
          <c:h val="0.73333333333333328"/>
        </c:manualLayout>
      </c:layout>
      <c:doughnutChart>
        <c:varyColors val="1"/>
        <c:ser>
          <c:idx val="0"/>
          <c:order val="0"/>
          <c:tx>
            <c:strRef>
              <c:f>'Pivot Tables'!$F$3</c:f>
              <c:strCache>
                <c:ptCount val="1"/>
                <c:pt idx="0">
                  <c:v>Sum of Total Sales</c:v>
                </c:pt>
              </c:strCache>
            </c:strRef>
          </c:tx>
          <c:dPt>
            <c:idx val="0"/>
            <c:bubble3D val="0"/>
            <c:spPr>
              <a:solidFill>
                <a:schemeClr val="accent1"/>
              </a:solidFill>
              <a:ln>
                <a:noFill/>
              </a:ln>
              <a:effectLst/>
            </c:spPr>
            <c:extLst>
              <c:ext xmlns:c16="http://schemas.microsoft.com/office/drawing/2014/chart" uri="{C3380CC4-5D6E-409C-BE32-E72D297353CC}">
                <c16:uniqueId val="{00000001-1AD1-45C2-8958-244340E1B548}"/>
              </c:ext>
            </c:extLst>
          </c:dPt>
          <c:dPt>
            <c:idx val="1"/>
            <c:bubble3D val="0"/>
            <c:spPr>
              <a:solidFill>
                <a:schemeClr val="accent2"/>
              </a:solidFill>
              <a:ln>
                <a:noFill/>
              </a:ln>
              <a:effectLst/>
            </c:spPr>
            <c:extLst>
              <c:ext xmlns:c16="http://schemas.microsoft.com/office/drawing/2014/chart" uri="{C3380CC4-5D6E-409C-BE32-E72D297353CC}">
                <c16:uniqueId val="{00000003-1AD1-45C2-8958-244340E1B548}"/>
              </c:ext>
            </c:extLst>
          </c:dPt>
          <c:dPt>
            <c:idx val="2"/>
            <c:bubble3D val="0"/>
            <c:spPr>
              <a:solidFill>
                <a:schemeClr val="accent3"/>
              </a:solidFill>
              <a:ln>
                <a:noFill/>
              </a:ln>
              <a:effectLst/>
            </c:spPr>
            <c:extLst>
              <c:ext xmlns:c16="http://schemas.microsoft.com/office/drawing/2014/chart" uri="{C3380CC4-5D6E-409C-BE32-E72D297353CC}">
                <c16:uniqueId val="{00000005-1AD1-45C2-8958-244340E1B548}"/>
              </c:ext>
            </c:extLst>
          </c:dPt>
          <c:dPt>
            <c:idx val="3"/>
            <c:bubble3D val="0"/>
            <c:spPr>
              <a:solidFill>
                <a:schemeClr val="accent4"/>
              </a:solidFill>
              <a:ln>
                <a:noFill/>
              </a:ln>
              <a:effectLst/>
            </c:spPr>
            <c:extLst>
              <c:ext xmlns:c16="http://schemas.microsoft.com/office/drawing/2014/chart" uri="{C3380CC4-5D6E-409C-BE32-E72D297353CC}">
                <c16:uniqueId val="{00000007-1AD1-45C2-8958-244340E1B548}"/>
              </c:ext>
            </c:extLst>
          </c:dPt>
          <c:dPt>
            <c:idx val="4"/>
            <c:bubble3D val="0"/>
            <c:spPr>
              <a:solidFill>
                <a:schemeClr val="accent5"/>
              </a:solidFill>
              <a:ln>
                <a:noFill/>
              </a:ln>
              <a:effectLst/>
            </c:spPr>
            <c:extLst>
              <c:ext xmlns:c16="http://schemas.microsoft.com/office/drawing/2014/chart" uri="{C3380CC4-5D6E-409C-BE32-E72D297353CC}">
                <c16:uniqueId val="{00000009-85E4-4B9F-AC00-5C71D0A70B18}"/>
              </c:ext>
            </c:extLst>
          </c:dPt>
          <c:cat>
            <c:strRef>
              <c:f>'Pivot Tables'!$E$4:$E$9</c:f>
              <c:strCache>
                <c:ptCount val="5"/>
                <c:pt idx="0">
                  <c:v>Furniture</c:v>
                </c:pt>
                <c:pt idx="1">
                  <c:v>Office Supplies</c:v>
                </c:pt>
                <c:pt idx="2">
                  <c:v>Stationary</c:v>
                </c:pt>
                <c:pt idx="3">
                  <c:v>Technology</c:v>
                </c:pt>
                <c:pt idx="4">
                  <c:v>(blank)</c:v>
                </c:pt>
              </c:strCache>
            </c:strRef>
          </c:cat>
          <c:val>
            <c:numRef>
              <c:f>'Pivot Tables'!$F$4:$F$9</c:f>
              <c:numCache>
                <c:formatCode>"$"#,##0</c:formatCode>
                <c:ptCount val="5"/>
                <c:pt idx="0">
                  <c:v>146534</c:v>
                </c:pt>
                <c:pt idx="1">
                  <c:v>142226</c:v>
                </c:pt>
                <c:pt idx="2">
                  <c:v>133327</c:v>
                </c:pt>
                <c:pt idx="3">
                  <c:v>131148</c:v>
                </c:pt>
              </c:numCache>
            </c:numRef>
          </c:val>
          <c:extLst>
            <c:ext xmlns:c16="http://schemas.microsoft.com/office/drawing/2014/chart" uri="{C3380CC4-5D6E-409C-BE32-E72D297353CC}">
              <c16:uniqueId val="{00000008-1AD1-45C2-8958-244340E1B548}"/>
            </c:ext>
          </c:extLst>
        </c:ser>
        <c:ser>
          <c:idx val="1"/>
          <c:order val="1"/>
          <c:tx>
            <c:strRef>
              <c:f>'Pivot Tables'!$G$3</c:f>
              <c:strCache>
                <c:ptCount val="1"/>
                <c:pt idx="0">
                  <c:v>Sum of Profit</c:v>
                </c:pt>
              </c:strCache>
            </c:strRef>
          </c:tx>
          <c:dPt>
            <c:idx val="0"/>
            <c:bubble3D val="0"/>
            <c:spPr>
              <a:solidFill>
                <a:schemeClr val="accent1"/>
              </a:solidFill>
              <a:ln>
                <a:noFill/>
              </a:ln>
              <a:effectLst/>
            </c:spPr>
            <c:extLst>
              <c:ext xmlns:c16="http://schemas.microsoft.com/office/drawing/2014/chart" uri="{C3380CC4-5D6E-409C-BE32-E72D297353CC}">
                <c16:uniqueId val="{0000000A-1AD1-45C2-8958-244340E1B548}"/>
              </c:ext>
            </c:extLst>
          </c:dPt>
          <c:dPt>
            <c:idx val="1"/>
            <c:bubble3D val="0"/>
            <c:spPr>
              <a:solidFill>
                <a:schemeClr val="accent2"/>
              </a:solidFill>
              <a:ln>
                <a:noFill/>
              </a:ln>
              <a:effectLst/>
            </c:spPr>
            <c:extLst>
              <c:ext xmlns:c16="http://schemas.microsoft.com/office/drawing/2014/chart" uri="{C3380CC4-5D6E-409C-BE32-E72D297353CC}">
                <c16:uniqueId val="{0000000C-1AD1-45C2-8958-244340E1B548}"/>
              </c:ext>
            </c:extLst>
          </c:dPt>
          <c:dPt>
            <c:idx val="2"/>
            <c:bubble3D val="0"/>
            <c:spPr>
              <a:solidFill>
                <a:schemeClr val="accent3"/>
              </a:solidFill>
              <a:ln>
                <a:noFill/>
              </a:ln>
              <a:effectLst/>
            </c:spPr>
            <c:extLst>
              <c:ext xmlns:c16="http://schemas.microsoft.com/office/drawing/2014/chart" uri="{C3380CC4-5D6E-409C-BE32-E72D297353CC}">
                <c16:uniqueId val="{0000000E-1AD1-45C2-8958-244340E1B548}"/>
              </c:ext>
            </c:extLst>
          </c:dPt>
          <c:dPt>
            <c:idx val="3"/>
            <c:bubble3D val="0"/>
            <c:spPr>
              <a:solidFill>
                <a:schemeClr val="accent4"/>
              </a:solidFill>
              <a:ln>
                <a:noFill/>
              </a:ln>
              <a:effectLst/>
            </c:spPr>
            <c:extLst>
              <c:ext xmlns:c16="http://schemas.microsoft.com/office/drawing/2014/chart" uri="{C3380CC4-5D6E-409C-BE32-E72D297353CC}">
                <c16:uniqueId val="{00000010-1AD1-45C2-8958-244340E1B548}"/>
              </c:ext>
            </c:extLst>
          </c:dPt>
          <c:dPt>
            <c:idx val="4"/>
            <c:bubble3D val="0"/>
            <c:spPr>
              <a:solidFill>
                <a:schemeClr val="accent5"/>
              </a:solidFill>
              <a:ln>
                <a:noFill/>
              </a:ln>
              <a:effectLst/>
            </c:spPr>
            <c:extLst>
              <c:ext xmlns:c16="http://schemas.microsoft.com/office/drawing/2014/chart" uri="{C3380CC4-5D6E-409C-BE32-E72D297353CC}">
                <c16:uniqueId val="{00000013-85E4-4B9F-AC00-5C71D0A70B18}"/>
              </c:ext>
            </c:extLst>
          </c:dPt>
          <c:cat>
            <c:strRef>
              <c:f>'Pivot Tables'!$E$4:$E$9</c:f>
              <c:strCache>
                <c:ptCount val="5"/>
                <c:pt idx="0">
                  <c:v>Furniture</c:v>
                </c:pt>
                <c:pt idx="1">
                  <c:v>Office Supplies</c:v>
                </c:pt>
                <c:pt idx="2">
                  <c:v>Stationary</c:v>
                </c:pt>
                <c:pt idx="3">
                  <c:v>Technology</c:v>
                </c:pt>
                <c:pt idx="4">
                  <c:v>(blank)</c:v>
                </c:pt>
              </c:strCache>
            </c:strRef>
          </c:cat>
          <c:val>
            <c:numRef>
              <c:f>'Pivot Tables'!$G$4:$G$9</c:f>
              <c:numCache>
                <c:formatCode>"$"#,##0</c:formatCode>
                <c:ptCount val="5"/>
                <c:pt idx="0">
                  <c:v>-115570</c:v>
                </c:pt>
                <c:pt idx="1">
                  <c:v>-113494.5</c:v>
                </c:pt>
                <c:pt idx="2">
                  <c:v>-107076</c:v>
                </c:pt>
                <c:pt idx="3">
                  <c:v>-108359.5</c:v>
                </c:pt>
              </c:numCache>
            </c:numRef>
          </c:val>
          <c:extLst>
            <c:ext xmlns:c16="http://schemas.microsoft.com/office/drawing/2014/chart" uri="{C3380CC4-5D6E-409C-BE32-E72D297353CC}">
              <c16:uniqueId val="{00000011-1AD1-45C2-8958-244340E1B548}"/>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b"/>
      <c:layout/>
      <c:overlay val="1"/>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sx="1000" sy="1000" algn="ctr" rotWithShape="0">
        <a:schemeClr val="bg1"/>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Dashboard.xlsx]Pivot Tables!PivotTable1</c:name>
    <c:fmtId val="5"/>
  </c:pivotSource>
  <c:chart>
    <c:autoTitleDeleted val="1"/>
    <c:pivotFmts>
      <c:pivotFmt>
        <c:idx val="0"/>
      </c:pivotFmt>
      <c:pivotFmt>
        <c:idx val="1"/>
      </c:pivotFmt>
      <c:pivotFmt>
        <c:idx val="2"/>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Tables'!$O$3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Tables'!$N$4:$N$8</c:f>
              <c:strCache>
                <c:ptCount val="5"/>
                <c:pt idx="0">
                  <c:v>East</c:v>
                </c:pt>
                <c:pt idx="1">
                  <c:v>North</c:v>
                </c:pt>
                <c:pt idx="2">
                  <c:v>South</c:v>
                </c:pt>
                <c:pt idx="3">
                  <c:v>West</c:v>
                </c:pt>
                <c:pt idx="4">
                  <c:v>(blank)</c:v>
                </c:pt>
              </c:strCache>
            </c:strRef>
          </c:cat>
          <c:val>
            <c:numRef>
              <c:f>'Pivot Tables'!$O$4:$O$8</c:f>
              <c:numCache>
                <c:formatCode>"$"#,##0</c:formatCode>
                <c:ptCount val="5"/>
                <c:pt idx="0">
                  <c:v>135801</c:v>
                </c:pt>
                <c:pt idx="1">
                  <c:v>139656</c:v>
                </c:pt>
                <c:pt idx="2">
                  <c:v>130912</c:v>
                </c:pt>
                <c:pt idx="3">
                  <c:v>146866</c:v>
                </c:pt>
              </c:numCache>
            </c:numRef>
          </c:val>
          <c:extLst>
            <c:ext xmlns:c16="http://schemas.microsoft.com/office/drawing/2014/chart" uri="{C3380CC4-5D6E-409C-BE32-E72D297353CC}">
              <c16:uniqueId val="{00000000-1D04-4196-9747-A81F87CA81CE}"/>
            </c:ext>
          </c:extLst>
        </c:ser>
        <c:dLbls>
          <c:dLblPos val="ctr"/>
          <c:showLegendKey val="0"/>
          <c:showVal val="1"/>
          <c:showCatName val="0"/>
          <c:showSerName val="0"/>
          <c:showPercent val="0"/>
          <c:showBubbleSize val="0"/>
        </c:dLbls>
        <c:gapWidth val="150"/>
        <c:overlap val="100"/>
        <c:axId val="1588814064"/>
        <c:axId val="1588811152"/>
      </c:barChart>
      <c:catAx>
        <c:axId val="158881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11152"/>
        <c:crosses val="autoZero"/>
        <c:auto val="1"/>
        <c:lblAlgn val="ctr"/>
        <c:lblOffset val="100"/>
        <c:noMultiLvlLbl val="0"/>
      </c:catAx>
      <c:valAx>
        <c:axId val="1588811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1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Tables!PivotTable3</c:name>
    <c:fmtId val="6"/>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bar"/>
        <c:grouping val="clustered"/>
        <c:varyColors val="0"/>
        <c:ser>
          <c:idx val="0"/>
          <c:order val="0"/>
          <c:tx>
            <c:strRef>
              <c:f>'Pivot Tables'!$R$4</c:f>
              <c:strCache>
                <c:ptCount val="1"/>
                <c:pt idx="0">
                  <c:v>Total</c:v>
                </c:pt>
              </c:strCache>
            </c:strRef>
          </c:tx>
          <c:spPr>
            <a:solidFill>
              <a:schemeClr val="accent6"/>
            </a:solidFill>
            <a:ln>
              <a:noFill/>
            </a:ln>
            <a:effectLst/>
          </c:spPr>
          <c:invertIfNegative val="0"/>
          <c:dLbls>
            <c:delete val="1"/>
          </c:dLbls>
          <c:cat>
            <c:multiLvlStrRef>
              <c:f>'Pivot Tables'!$Q$5:$Q$27</c:f>
              <c:multiLvlStrCache>
                <c:ptCount val="17"/>
                <c:lvl>
                  <c:pt idx="0">
                    <c:v>(blank)</c:v>
                  </c:pt>
                  <c:pt idx="1">
                    <c:v>Furniture</c:v>
                  </c:pt>
                  <c:pt idx="2">
                    <c:v>Office Supplies</c:v>
                  </c:pt>
                  <c:pt idx="3">
                    <c:v>Stationary</c:v>
                  </c:pt>
                  <c:pt idx="4">
                    <c:v>Technology</c:v>
                  </c:pt>
                  <c:pt idx="5">
                    <c:v>Furniture</c:v>
                  </c:pt>
                  <c:pt idx="6">
                    <c:v>Office Supplies</c:v>
                  </c:pt>
                  <c:pt idx="7">
                    <c:v>Stationary</c:v>
                  </c:pt>
                  <c:pt idx="8">
                    <c:v>Technology</c:v>
                  </c:pt>
                  <c:pt idx="9">
                    <c:v>Furniture</c:v>
                  </c:pt>
                  <c:pt idx="10">
                    <c:v>Office Supplies</c:v>
                  </c:pt>
                  <c:pt idx="11">
                    <c:v>Stationary</c:v>
                  </c:pt>
                  <c:pt idx="12">
                    <c:v>Technology</c:v>
                  </c:pt>
                  <c:pt idx="13">
                    <c:v>Furniture</c:v>
                  </c:pt>
                  <c:pt idx="14">
                    <c:v>Office Supplies</c:v>
                  </c:pt>
                  <c:pt idx="15">
                    <c:v>Stationary</c:v>
                  </c:pt>
                  <c:pt idx="16">
                    <c:v>Technology</c:v>
                  </c:pt>
                </c:lvl>
                <c:lvl>
                  <c:pt idx="0">
                    <c:v>&lt;15-06-20</c:v>
                  </c:pt>
                  <c:pt idx="1">
                    <c:v>2020</c:v>
                  </c:pt>
                  <c:pt idx="5">
                    <c:v>2021</c:v>
                  </c:pt>
                  <c:pt idx="9">
                    <c:v>2022</c:v>
                  </c:pt>
                  <c:pt idx="13">
                    <c:v>2023</c:v>
                  </c:pt>
                </c:lvl>
              </c:multiLvlStrCache>
            </c:multiLvlStrRef>
          </c:cat>
          <c:val>
            <c:numRef>
              <c:f>'Pivot Tables'!$R$5:$R$27</c:f>
              <c:numCache>
                <c:formatCode>"$"#,##0</c:formatCode>
                <c:ptCount val="17"/>
                <c:pt idx="1">
                  <c:v>29423</c:v>
                </c:pt>
                <c:pt idx="2">
                  <c:v>28099</c:v>
                </c:pt>
                <c:pt idx="3">
                  <c:v>28495</c:v>
                </c:pt>
                <c:pt idx="4">
                  <c:v>22386</c:v>
                </c:pt>
                <c:pt idx="5">
                  <c:v>48723</c:v>
                </c:pt>
                <c:pt idx="6">
                  <c:v>32699</c:v>
                </c:pt>
                <c:pt idx="7">
                  <c:v>37267</c:v>
                </c:pt>
                <c:pt idx="8">
                  <c:v>44220</c:v>
                </c:pt>
                <c:pt idx="9">
                  <c:v>53143</c:v>
                </c:pt>
                <c:pt idx="10">
                  <c:v>64995</c:v>
                </c:pt>
                <c:pt idx="11">
                  <c:v>48896</c:v>
                </c:pt>
                <c:pt idx="12">
                  <c:v>51274</c:v>
                </c:pt>
                <c:pt idx="13">
                  <c:v>15245</c:v>
                </c:pt>
                <c:pt idx="14">
                  <c:v>16433</c:v>
                </c:pt>
                <c:pt idx="15">
                  <c:v>18669</c:v>
                </c:pt>
                <c:pt idx="16">
                  <c:v>13268</c:v>
                </c:pt>
              </c:numCache>
            </c:numRef>
          </c:val>
          <c:extLst>
            <c:ext xmlns:c16="http://schemas.microsoft.com/office/drawing/2014/chart" uri="{C3380CC4-5D6E-409C-BE32-E72D297353CC}">
              <c16:uniqueId val="{00000000-010B-4EFB-9B40-69C931E6C05D}"/>
            </c:ext>
          </c:extLst>
        </c:ser>
        <c:dLbls>
          <c:dLblPos val="outEnd"/>
          <c:showLegendKey val="0"/>
          <c:showVal val="1"/>
          <c:showCatName val="0"/>
          <c:showSerName val="0"/>
          <c:showPercent val="0"/>
          <c:showBubbleSize val="0"/>
        </c:dLbls>
        <c:gapWidth val="182"/>
        <c:axId val="1658673184"/>
        <c:axId val="1658674848"/>
      </c:barChart>
      <c:catAx>
        <c:axId val="165867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74848"/>
        <c:crosses val="autoZero"/>
        <c:auto val="1"/>
        <c:lblAlgn val="ctr"/>
        <c:lblOffset val="100"/>
        <c:noMultiLvlLbl val="0"/>
      </c:catAx>
      <c:valAx>
        <c:axId val="16586748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65867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Performance Dashboard.xlsx]Pivot Tables!PivotTable4</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s>
    <c:plotArea>
      <c:layout/>
      <c:barChart>
        <c:barDir val="col"/>
        <c:grouping val="stacked"/>
        <c:varyColors val="0"/>
        <c:ser>
          <c:idx val="0"/>
          <c:order val="0"/>
          <c:tx>
            <c:strRef>
              <c:f>'Pivot Tables'!$U$4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Tables'!$T$5:$T$10</c:f>
              <c:strCache>
                <c:ptCount val="5"/>
                <c:pt idx="0">
                  <c:v>Asad</c:v>
                </c:pt>
                <c:pt idx="1">
                  <c:v>Fiza</c:v>
                </c:pt>
                <c:pt idx="2">
                  <c:v>Imran</c:v>
                </c:pt>
                <c:pt idx="3">
                  <c:v>John</c:v>
                </c:pt>
                <c:pt idx="4">
                  <c:v>Khan</c:v>
                </c:pt>
              </c:strCache>
            </c:strRef>
          </c:cat>
          <c:val>
            <c:numRef>
              <c:f>'Pivot Tables'!$U$5:$U$10</c:f>
              <c:numCache>
                <c:formatCode>"$"#,##0</c:formatCode>
                <c:ptCount val="5"/>
                <c:pt idx="0">
                  <c:v>31010</c:v>
                </c:pt>
                <c:pt idx="1">
                  <c:v>32867</c:v>
                </c:pt>
                <c:pt idx="2">
                  <c:v>32474</c:v>
                </c:pt>
                <c:pt idx="3">
                  <c:v>31423</c:v>
                </c:pt>
                <c:pt idx="4">
                  <c:v>33104</c:v>
                </c:pt>
              </c:numCache>
            </c:numRef>
          </c:val>
          <c:extLst>
            <c:ext xmlns:c16="http://schemas.microsoft.com/office/drawing/2014/chart" uri="{C3380CC4-5D6E-409C-BE32-E72D297353CC}">
              <c16:uniqueId val="{00000000-472F-4777-9DEC-3AA7A297B17B}"/>
            </c:ext>
          </c:extLst>
        </c:ser>
        <c:dLbls>
          <c:showLegendKey val="0"/>
          <c:showVal val="0"/>
          <c:showCatName val="0"/>
          <c:showSerName val="0"/>
          <c:showPercent val="0"/>
          <c:showBubbleSize val="0"/>
        </c:dLbls>
        <c:gapWidth val="150"/>
        <c:overlap val="100"/>
        <c:axId val="1658664864"/>
        <c:axId val="1658665280"/>
      </c:barChart>
      <c:catAx>
        <c:axId val="1658664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8665280"/>
        <c:crosses val="autoZero"/>
        <c:auto val="1"/>
        <c:lblAlgn val="ctr"/>
        <c:lblOffset val="100"/>
        <c:noMultiLvlLbl val="0"/>
      </c:catAx>
      <c:valAx>
        <c:axId val="1658665280"/>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866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Tables!PivotTable13</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Tables'!$F$3</c:f>
              <c:strCache>
                <c:ptCount val="1"/>
                <c:pt idx="0">
                  <c:v>Sum of Total Sales</c:v>
                </c:pt>
              </c:strCache>
            </c:strRef>
          </c:tx>
          <c:spPr>
            <a:solidFill>
              <a:schemeClr val="accent1"/>
            </a:solidFill>
            <a:ln>
              <a:noFill/>
            </a:ln>
            <a:effectLst/>
          </c:spPr>
          <c:invertIfNegative val="0"/>
          <c:cat>
            <c:strRef>
              <c:f>'Pivot Tables'!$E$4:$E$9</c:f>
              <c:strCache>
                <c:ptCount val="5"/>
                <c:pt idx="0">
                  <c:v>Furniture</c:v>
                </c:pt>
                <c:pt idx="1">
                  <c:v>Office Supplies</c:v>
                </c:pt>
                <c:pt idx="2">
                  <c:v>Stationary</c:v>
                </c:pt>
                <c:pt idx="3">
                  <c:v>Technology</c:v>
                </c:pt>
                <c:pt idx="4">
                  <c:v>(blank)</c:v>
                </c:pt>
              </c:strCache>
            </c:strRef>
          </c:cat>
          <c:val>
            <c:numRef>
              <c:f>'Pivot Tables'!$F$4:$F$9</c:f>
              <c:numCache>
                <c:formatCode>"$"#,##0</c:formatCode>
                <c:ptCount val="5"/>
                <c:pt idx="0">
                  <c:v>146534</c:v>
                </c:pt>
                <c:pt idx="1">
                  <c:v>142226</c:v>
                </c:pt>
                <c:pt idx="2">
                  <c:v>133327</c:v>
                </c:pt>
                <c:pt idx="3">
                  <c:v>131148</c:v>
                </c:pt>
              </c:numCache>
            </c:numRef>
          </c:val>
          <c:extLst>
            <c:ext xmlns:c16="http://schemas.microsoft.com/office/drawing/2014/chart" uri="{C3380CC4-5D6E-409C-BE32-E72D297353CC}">
              <c16:uniqueId val="{00000000-D32D-4D4F-9AE4-7989FB886D66}"/>
            </c:ext>
          </c:extLst>
        </c:ser>
        <c:ser>
          <c:idx val="1"/>
          <c:order val="1"/>
          <c:tx>
            <c:strRef>
              <c:f>'Pivot Tables'!$G$3</c:f>
              <c:strCache>
                <c:ptCount val="1"/>
                <c:pt idx="0">
                  <c:v>Sum of Profit</c:v>
                </c:pt>
              </c:strCache>
            </c:strRef>
          </c:tx>
          <c:spPr>
            <a:solidFill>
              <a:schemeClr val="accent2"/>
            </a:solidFill>
            <a:ln>
              <a:noFill/>
            </a:ln>
            <a:effectLst/>
          </c:spPr>
          <c:invertIfNegative val="0"/>
          <c:cat>
            <c:strRef>
              <c:f>'Pivot Tables'!$E$4:$E$9</c:f>
              <c:strCache>
                <c:ptCount val="5"/>
                <c:pt idx="0">
                  <c:v>Furniture</c:v>
                </c:pt>
                <c:pt idx="1">
                  <c:v>Office Supplies</c:v>
                </c:pt>
                <c:pt idx="2">
                  <c:v>Stationary</c:v>
                </c:pt>
                <c:pt idx="3">
                  <c:v>Technology</c:v>
                </c:pt>
                <c:pt idx="4">
                  <c:v>(blank)</c:v>
                </c:pt>
              </c:strCache>
            </c:strRef>
          </c:cat>
          <c:val>
            <c:numRef>
              <c:f>'Pivot Tables'!$G$4:$G$9</c:f>
              <c:numCache>
                <c:formatCode>"$"#,##0</c:formatCode>
                <c:ptCount val="5"/>
                <c:pt idx="0">
                  <c:v>-115570</c:v>
                </c:pt>
                <c:pt idx="1">
                  <c:v>-113494.5</c:v>
                </c:pt>
                <c:pt idx="2">
                  <c:v>-107076</c:v>
                </c:pt>
                <c:pt idx="3">
                  <c:v>-108359.5</c:v>
                </c:pt>
              </c:numCache>
            </c:numRef>
          </c:val>
          <c:extLst>
            <c:ext xmlns:c16="http://schemas.microsoft.com/office/drawing/2014/chart" uri="{C3380CC4-5D6E-409C-BE32-E72D297353CC}">
              <c16:uniqueId val="{00000001-D32D-4D4F-9AE4-7989FB886D66}"/>
            </c:ext>
          </c:extLst>
        </c:ser>
        <c:dLbls>
          <c:showLegendKey val="0"/>
          <c:showVal val="0"/>
          <c:showCatName val="0"/>
          <c:showSerName val="0"/>
          <c:showPercent val="0"/>
          <c:showBubbleSize val="0"/>
        </c:dLbls>
        <c:gapWidth val="219"/>
        <c:overlap val="-27"/>
        <c:axId val="1664962944"/>
        <c:axId val="1664963360"/>
      </c:barChart>
      <c:catAx>
        <c:axId val="16649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63360"/>
        <c:crosses val="autoZero"/>
        <c:auto val="1"/>
        <c:lblAlgn val="ctr"/>
        <c:lblOffset val="100"/>
        <c:noMultiLvlLbl val="0"/>
      </c:catAx>
      <c:valAx>
        <c:axId val="1664963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6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Table!A1"/><Relationship Id="rId2" Type="http://schemas.openxmlformats.org/officeDocument/2006/relationships/hyperlink" Target="#Data!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hyperlink" Target="#'Raw Data'!A1"/><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1.png"/><Relationship Id="rId2" Type="http://schemas.openxmlformats.org/officeDocument/2006/relationships/chart" Target="../charts/chart5.xml"/><Relationship Id="rId16" Type="http://schemas.openxmlformats.org/officeDocument/2006/relationships/hyperlink" Target="#'Pivot Tables'!A1"/><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hyperlink" Target="#Dashboard!A1"/><Relationship Id="rId5" Type="http://schemas.openxmlformats.org/officeDocument/2006/relationships/chart" Target="../charts/chart8.xml"/><Relationship Id="rId15" Type="http://schemas.openxmlformats.org/officeDocument/2006/relationships/image" Target="../media/image3.png"/><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38100</xdr:rowOff>
    </xdr:from>
    <xdr:ext cx="171450" cy="638175"/>
    <xdr:sp macro="" textlink="">
      <xdr:nvSpPr>
        <xdr:cNvPr id="3" name="Shape 3">
          <a:hlinkClick xmlns:r="http://schemas.openxmlformats.org/officeDocument/2006/relationships" r:id="rId1"/>
        </xdr:cNvPr>
        <xdr:cNvSpPr txBox="1"/>
      </xdr:nvSpPr>
      <xdr:spPr>
        <a:xfrm>
          <a:off x="5260275" y="3460913"/>
          <a:ext cx="171450" cy="638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a:solidFill>
                <a:srgbClr val="17365D"/>
              </a:solidFill>
              <a:latin typeface="Times New Roman"/>
              <a:ea typeface="Times New Roman"/>
              <a:cs typeface="Times New Roman"/>
              <a:sym typeface="Times New Roman"/>
            </a:rPr>
            <a:t>Sales Dashboard</a:t>
          </a:r>
          <a:endParaRPr sz="2800" b="1">
            <a:solidFill>
              <a:srgbClr val="17365D"/>
            </a:solidFill>
            <a:latin typeface="Times New Roman"/>
            <a:ea typeface="Times New Roman"/>
            <a:cs typeface="Times New Roman"/>
            <a:sym typeface="Times New Roman"/>
          </a:endParaRPr>
        </a:p>
      </xdr:txBody>
    </xdr:sp>
    <xdr:clientData fLocksWithSheet="0"/>
  </xdr:oneCellAnchor>
  <xdr:oneCellAnchor>
    <xdr:from>
      <xdr:col>0</xdr:col>
      <xdr:colOff>0</xdr:colOff>
      <xdr:row>5</xdr:row>
      <xdr:rowOff>47625</xdr:rowOff>
    </xdr:from>
    <xdr:ext cx="47625" cy="638175"/>
    <xdr:sp macro="" textlink="">
      <xdr:nvSpPr>
        <xdr:cNvPr id="4" name="Shape 4">
          <a:hlinkClick xmlns:r="http://schemas.openxmlformats.org/officeDocument/2006/relationships" r:id="rId2"/>
        </xdr:cNvPr>
        <xdr:cNvSpPr txBox="1"/>
      </xdr:nvSpPr>
      <xdr:spPr>
        <a:xfrm>
          <a:off x="5326950" y="3460913"/>
          <a:ext cx="38100" cy="638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a:solidFill>
                <a:srgbClr val="17365D"/>
              </a:solidFill>
              <a:latin typeface="Times New Roman"/>
              <a:ea typeface="Times New Roman"/>
              <a:cs typeface="Times New Roman"/>
              <a:sym typeface="Times New Roman"/>
            </a:rPr>
            <a:t>Raw Tables</a:t>
          </a:r>
          <a:endParaRPr sz="2800" b="1">
            <a:solidFill>
              <a:srgbClr val="17365D"/>
            </a:solidFill>
            <a:latin typeface="Times New Roman"/>
            <a:ea typeface="Times New Roman"/>
            <a:cs typeface="Times New Roman"/>
            <a:sym typeface="Times New Roman"/>
          </a:endParaRPr>
        </a:p>
      </xdr:txBody>
    </xdr:sp>
    <xdr:clientData fLocksWithSheet="0"/>
  </xdr:oneCellAnchor>
  <xdr:oneCellAnchor>
    <xdr:from>
      <xdr:col>0</xdr:col>
      <xdr:colOff>0</xdr:colOff>
      <xdr:row>9</xdr:row>
      <xdr:rowOff>142875</xdr:rowOff>
    </xdr:from>
    <xdr:ext cx="95250" cy="657225"/>
    <xdr:sp macro="" textlink="">
      <xdr:nvSpPr>
        <xdr:cNvPr id="5" name="Shape 5">
          <a:hlinkClick xmlns:r="http://schemas.openxmlformats.org/officeDocument/2006/relationships" r:id="rId3"/>
        </xdr:cNvPr>
        <xdr:cNvSpPr txBox="1"/>
      </xdr:nvSpPr>
      <xdr:spPr>
        <a:xfrm>
          <a:off x="5303138" y="3456150"/>
          <a:ext cx="85725" cy="647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a:solidFill>
                <a:srgbClr val="17365D"/>
              </a:solidFill>
              <a:latin typeface="Times New Roman"/>
              <a:ea typeface="Times New Roman"/>
              <a:cs typeface="Times New Roman"/>
              <a:sym typeface="Times New Roman"/>
            </a:rPr>
            <a:t>Pivot Tables</a:t>
          </a:r>
          <a:endParaRPr sz="2800" b="1">
            <a:solidFill>
              <a:srgbClr val="17365D"/>
            </a:solidFill>
            <a:latin typeface="Times New Roman"/>
            <a:ea typeface="Times New Roman"/>
            <a:cs typeface="Times New Roman"/>
            <a:sym typeface="Times New Roman"/>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12</xdr:col>
      <xdr:colOff>241300</xdr:colOff>
      <xdr:row>0</xdr:row>
      <xdr:rowOff>133350</xdr:rowOff>
    </xdr:from>
    <xdr:to>
      <xdr:col>14</xdr:col>
      <xdr:colOff>209549</xdr:colOff>
      <xdr:row>10</xdr:row>
      <xdr:rowOff>82550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533399</xdr:colOff>
      <xdr:row>0</xdr:row>
      <xdr:rowOff>101600</xdr:rowOff>
    </xdr:from>
    <xdr:to>
      <xdr:col>19</xdr:col>
      <xdr:colOff>568324</xdr:colOff>
      <xdr:row>10</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13</xdr:row>
      <xdr:rowOff>0</xdr:rowOff>
    </xdr:from>
    <xdr:to>
      <xdr:col>27</xdr:col>
      <xdr:colOff>590549</xdr:colOff>
      <xdr:row>22</xdr:row>
      <xdr:rowOff>133350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308919</xdr:colOff>
      <xdr:row>1</xdr:row>
      <xdr:rowOff>0</xdr:rowOff>
    </xdr:from>
    <xdr:to>
      <xdr:col>26</xdr:col>
      <xdr:colOff>317499</xdr:colOff>
      <xdr:row>38</xdr:row>
      <xdr:rowOff>25743</xdr:rowOff>
    </xdr:to>
    <xdr:sp macro="" textlink="">
      <xdr:nvSpPr>
        <xdr:cNvPr id="22" name="Rectangle 21"/>
        <xdr:cNvSpPr/>
      </xdr:nvSpPr>
      <xdr:spPr>
        <a:xfrm>
          <a:off x="308919" y="180203"/>
          <a:ext cx="15849256" cy="669324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solidFill>
              <a:schemeClr val="accent1"/>
            </a:solidFill>
          </a:endParaRPr>
        </a:p>
        <a:p>
          <a:pPr algn="l"/>
          <a:endParaRPr lang="en-US" sz="1100"/>
        </a:p>
        <a:p>
          <a:pPr algn="l"/>
          <a:endParaRPr lang="en-US" sz="1100"/>
        </a:p>
      </xdr:txBody>
    </xdr:sp>
    <xdr:clientData/>
  </xdr:twoCellAnchor>
  <xdr:twoCellAnchor>
    <xdr:from>
      <xdr:col>4</xdr:col>
      <xdr:colOff>120135</xdr:colOff>
      <xdr:row>1</xdr:row>
      <xdr:rowOff>8581</xdr:rowOff>
    </xdr:from>
    <xdr:to>
      <xdr:col>26</xdr:col>
      <xdr:colOff>17162</xdr:colOff>
      <xdr:row>36</xdr:row>
      <xdr:rowOff>94392</xdr:rowOff>
    </xdr:to>
    <xdr:sp macro="" textlink="">
      <xdr:nvSpPr>
        <xdr:cNvPr id="3" name="Rectangle 2"/>
        <xdr:cNvSpPr/>
      </xdr:nvSpPr>
      <xdr:spPr>
        <a:xfrm>
          <a:off x="2557162" y="188784"/>
          <a:ext cx="13300676" cy="639290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308920</xdr:colOff>
      <xdr:row>10</xdr:row>
      <xdr:rowOff>25742</xdr:rowOff>
    </xdr:from>
    <xdr:to>
      <xdr:col>4</xdr:col>
      <xdr:colOff>146641</xdr:colOff>
      <xdr:row>36</xdr:row>
      <xdr:rowOff>68647</xdr:rowOff>
    </xdr:to>
    <xdr:sp macro="" textlink="">
      <xdr:nvSpPr>
        <xdr:cNvPr id="4" name="Rectangle 3"/>
        <xdr:cNvSpPr/>
      </xdr:nvSpPr>
      <xdr:spPr>
        <a:xfrm>
          <a:off x="308920" y="1827769"/>
          <a:ext cx="2274748" cy="4728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343243</xdr:colOff>
      <xdr:row>1</xdr:row>
      <xdr:rowOff>102974</xdr:rowOff>
    </xdr:from>
    <xdr:to>
      <xdr:col>9</xdr:col>
      <xdr:colOff>583513</xdr:colOff>
      <xdr:row>21</xdr:row>
      <xdr:rowOff>163040</xdr:rowOff>
    </xdr:to>
    <xdr:sp macro="" textlink="">
      <xdr:nvSpPr>
        <xdr:cNvPr id="5" name="Rectangle 4"/>
        <xdr:cNvSpPr/>
      </xdr:nvSpPr>
      <xdr:spPr>
        <a:xfrm>
          <a:off x="2794638" y="287567"/>
          <a:ext cx="3304515" cy="3751926"/>
        </a:xfrm>
        <a:prstGeom prst="rect">
          <a:avLst/>
        </a:prstGeom>
        <a:gradFill>
          <a:gsLst>
            <a:gs pos="98000">
              <a:schemeClr val="accent1">
                <a:lumMod val="40000"/>
                <a:lumOff val="60000"/>
              </a:schemeClr>
            </a:gs>
            <a:gs pos="19000">
              <a:srgbClr val="7FA3CF"/>
            </a:gs>
            <a:gs pos="43000">
              <a:schemeClr val="accent1">
                <a:lumMod val="40000"/>
                <a:lumOff val="6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FF"/>
            </a:solidFill>
          </a:endParaRPr>
        </a:p>
      </xdr:txBody>
    </xdr:sp>
    <xdr:clientData/>
  </xdr:twoCellAnchor>
  <xdr:twoCellAnchor>
    <xdr:from>
      <xdr:col>10</xdr:col>
      <xdr:colOff>60067</xdr:colOff>
      <xdr:row>1</xdr:row>
      <xdr:rowOff>85812</xdr:rowOff>
    </xdr:from>
    <xdr:to>
      <xdr:col>21</xdr:col>
      <xdr:colOff>51092</xdr:colOff>
      <xdr:row>10</xdr:row>
      <xdr:rowOff>171622</xdr:rowOff>
    </xdr:to>
    <xdr:sp macro="" textlink="">
      <xdr:nvSpPr>
        <xdr:cNvPr id="6" name="Rectangle 5"/>
        <xdr:cNvSpPr/>
      </xdr:nvSpPr>
      <xdr:spPr>
        <a:xfrm>
          <a:off x="6191101" y="268283"/>
          <a:ext cx="6735163" cy="172805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accent6"/>
              </a:solidFill>
              <a:effectLst/>
              <a:latin typeface="+mn-lt"/>
              <a:ea typeface="+mn-ea"/>
              <a:cs typeface="+mn-cs"/>
            </a:rPr>
            <a:t>Sales by Product CategorySales </a:t>
          </a:r>
          <a:r>
            <a:rPr lang="en-US" sz="1100" b="0" i="0" baseline="0">
              <a:solidFill>
                <a:schemeClr val="lt1"/>
              </a:solidFill>
              <a:effectLst/>
              <a:latin typeface="+mn-lt"/>
              <a:ea typeface="+mn-ea"/>
              <a:cs typeface="+mn-cs"/>
            </a:rPr>
            <a:t>by Product Category</a:t>
          </a:r>
          <a:endParaRPr lang="en-US">
            <a:effectLs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lt1"/>
              </a:solidFill>
              <a:effectLst/>
              <a:latin typeface="+mn-lt"/>
              <a:ea typeface="+mn-ea"/>
              <a:cs typeface="+mn-cs"/>
            </a:rPr>
            <a:t>Sales by Product Category</a:t>
          </a:r>
          <a:endParaRPr lang="en-US">
            <a:effectLst/>
          </a:endParaRPr>
        </a:p>
        <a:p>
          <a:pPr algn="l"/>
          <a:endParaRPr lang="en-US" sz="1100"/>
        </a:p>
      </xdr:txBody>
    </xdr:sp>
    <xdr:clientData/>
  </xdr:twoCellAnchor>
  <xdr:twoCellAnchor>
    <xdr:from>
      <xdr:col>10</xdr:col>
      <xdr:colOff>34326</xdr:colOff>
      <xdr:row>24</xdr:row>
      <xdr:rowOff>72989</xdr:rowOff>
    </xdr:from>
    <xdr:to>
      <xdr:col>15</xdr:col>
      <xdr:colOff>189770</xdr:colOff>
      <xdr:row>35</xdr:row>
      <xdr:rowOff>179080</xdr:rowOff>
    </xdr:to>
    <xdr:sp macro="" textlink="">
      <xdr:nvSpPr>
        <xdr:cNvPr id="8" name="Rectangle 7"/>
        <xdr:cNvSpPr/>
      </xdr:nvSpPr>
      <xdr:spPr>
        <a:xfrm>
          <a:off x="6165360" y="4452299"/>
          <a:ext cx="3220962" cy="2113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solidFill>
            </a:rPr>
            <a:t>Top 5 Salesperson</a:t>
          </a:r>
        </a:p>
      </xdr:txBody>
    </xdr:sp>
    <xdr:clientData/>
  </xdr:twoCellAnchor>
  <xdr:twoCellAnchor>
    <xdr:from>
      <xdr:col>15</xdr:col>
      <xdr:colOff>300339</xdr:colOff>
      <xdr:row>24</xdr:row>
      <xdr:rowOff>42905</xdr:rowOff>
    </xdr:from>
    <xdr:to>
      <xdr:col>21</xdr:col>
      <xdr:colOff>68649</xdr:colOff>
      <xdr:row>35</xdr:row>
      <xdr:rowOff>177923</xdr:rowOff>
    </xdr:to>
    <xdr:sp macro="" textlink="">
      <xdr:nvSpPr>
        <xdr:cNvPr id="9" name="Rectangle 8"/>
        <xdr:cNvSpPr/>
      </xdr:nvSpPr>
      <xdr:spPr>
        <a:xfrm>
          <a:off x="9439190" y="4367770"/>
          <a:ext cx="3423851" cy="21172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solidFill>
            </a:rPr>
            <a:t>Sales by</a:t>
          </a:r>
          <a:r>
            <a:rPr lang="en-US" sz="1100" baseline="0">
              <a:solidFill>
                <a:schemeClr val="accent6"/>
              </a:solidFill>
            </a:rPr>
            <a:t> Region</a:t>
          </a:r>
          <a:endParaRPr lang="en-US" sz="1100">
            <a:solidFill>
              <a:schemeClr val="accent6"/>
            </a:solidFill>
          </a:endParaRPr>
        </a:p>
      </xdr:txBody>
    </xdr:sp>
    <xdr:clientData/>
  </xdr:twoCellAnchor>
  <xdr:twoCellAnchor>
    <xdr:from>
      <xdr:col>10</xdr:col>
      <xdr:colOff>60067</xdr:colOff>
      <xdr:row>11</xdr:row>
      <xdr:rowOff>85811</xdr:rowOff>
    </xdr:from>
    <xdr:to>
      <xdr:col>21</xdr:col>
      <xdr:colOff>34324</xdr:colOff>
      <xdr:row>23</xdr:row>
      <xdr:rowOff>137297</xdr:rowOff>
    </xdr:to>
    <xdr:sp macro="" textlink="">
      <xdr:nvSpPr>
        <xdr:cNvPr id="11" name="Rectangle 10"/>
        <xdr:cNvSpPr/>
      </xdr:nvSpPr>
      <xdr:spPr>
        <a:xfrm>
          <a:off x="6152635" y="2068041"/>
          <a:ext cx="6676081" cy="22139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solidFill>
            </a:rPr>
            <a:t>Sales</a:t>
          </a:r>
          <a:r>
            <a:rPr lang="en-US" sz="1100" baseline="0">
              <a:solidFill>
                <a:schemeClr val="accent6"/>
              </a:solidFill>
            </a:rPr>
            <a:t> Over time</a:t>
          </a:r>
          <a:endParaRPr lang="en-US" sz="1100">
            <a:solidFill>
              <a:schemeClr val="accent6"/>
            </a:solidFill>
          </a:endParaRPr>
        </a:p>
      </xdr:txBody>
    </xdr:sp>
    <xdr:clientData/>
  </xdr:twoCellAnchor>
  <xdr:twoCellAnchor>
    <xdr:from>
      <xdr:col>4</xdr:col>
      <xdr:colOff>317500</xdr:colOff>
      <xdr:row>22</xdr:row>
      <xdr:rowOff>51488</xdr:rowOff>
    </xdr:from>
    <xdr:to>
      <xdr:col>9</xdr:col>
      <xdr:colOff>573597</xdr:colOff>
      <xdr:row>35</xdr:row>
      <xdr:rowOff>153706</xdr:rowOff>
    </xdr:to>
    <xdr:sp macro="" textlink="">
      <xdr:nvSpPr>
        <xdr:cNvPr id="12" name="Rectangle 11"/>
        <xdr:cNvSpPr/>
      </xdr:nvSpPr>
      <xdr:spPr>
        <a:xfrm>
          <a:off x="2754527" y="4015947"/>
          <a:ext cx="3302381" cy="244485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solidFill>
            </a:rPr>
            <a:t>Sales and</a:t>
          </a:r>
          <a:r>
            <a:rPr lang="en-US" sz="1100" baseline="0">
              <a:solidFill>
                <a:schemeClr val="accent6"/>
              </a:solidFill>
            </a:rPr>
            <a:t> Profit by Product Category</a:t>
          </a:r>
          <a:endParaRPr lang="en-US" sz="1100">
            <a:solidFill>
              <a:schemeClr val="accent6"/>
            </a:solidFill>
          </a:endParaRPr>
        </a:p>
      </xdr:txBody>
    </xdr:sp>
    <xdr:clientData/>
  </xdr:twoCellAnchor>
  <xdr:twoCellAnchor>
    <xdr:from>
      <xdr:col>10</xdr:col>
      <xdr:colOff>257432</xdr:colOff>
      <xdr:row>12</xdr:row>
      <xdr:rowOff>145977</xdr:rowOff>
    </xdr:from>
    <xdr:to>
      <xdr:col>20</xdr:col>
      <xdr:colOff>592095</xdr:colOff>
      <xdr:row>23</xdr:row>
      <xdr:rowOff>111555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231690</xdr:colOff>
      <xdr:row>4</xdr:row>
      <xdr:rowOff>157700</xdr:rowOff>
    </xdr:from>
    <xdr:to>
      <xdr:col>10</xdr:col>
      <xdr:colOff>197365</xdr:colOff>
      <xdr:row>21</xdr:row>
      <xdr:rowOff>145878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592667</xdr:colOff>
      <xdr:row>2</xdr:row>
      <xdr:rowOff>148167</xdr:rowOff>
    </xdr:from>
    <xdr:to>
      <xdr:col>8</xdr:col>
      <xdr:colOff>578556</xdr:colOff>
      <xdr:row>5</xdr:row>
      <xdr:rowOff>105834</xdr:rowOff>
    </xdr:to>
    <xdr:sp macro="" textlink="">
      <xdr:nvSpPr>
        <xdr:cNvPr id="2" name="Rectangle 1"/>
        <xdr:cNvSpPr/>
      </xdr:nvSpPr>
      <xdr:spPr>
        <a:xfrm>
          <a:off x="3019778" y="515056"/>
          <a:ext cx="2413000" cy="50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Sales</a:t>
          </a:r>
          <a:r>
            <a:rPr lang="en-US" sz="1100" baseline="0">
              <a:solidFill>
                <a:schemeClr val="bg1"/>
              </a:solidFill>
            </a:rPr>
            <a:t> &amp; Profit</a:t>
          </a:r>
        </a:p>
        <a:p>
          <a:pPr algn="l"/>
          <a:r>
            <a:rPr lang="en-US" sz="1100" baseline="0">
              <a:solidFill>
                <a:schemeClr val="bg1"/>
              </a:solidFill>
            </a:rPr>
            <a:t>by Product Cateogory</a:t>
          </a:r>
          <a:endParaRPr lang="en-US" sz="1100">
            <a:solidFill>
              <a:schemeClr val="bg1"/>
            </a:solidFill>
          </a:endParaRPr>
        </a:p>
      </xdr:txBody>
    </xdr:sp>
    <xdr:clientData/>
  </xdr:twoCellAnchor>
  <xdr:twoCellAnchor>
    <xdr:from>
      <xdr:col>15</xdr:col>
      <xdr:colOff>334663</xdr:colOff>
      <xdr:row>25</xdr:row>
      <xdr:rowOff>175173</xdr:rowOff>
    </xdr:from>
    <xdr:to>
      <xdr:col>21</xdr:col>
      <xdr:colOff>0</xdr:colOff>
      <xdr:row>36</xdr:row>
      <xdr:rowOff>33831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128717</xdr:colOff>
      <xdr:row>2</xdr:row>
      <xdr:rowOff>116780</xdr:rowOff>
    </xdr:from>
    <xdr:to>
      <xdr:col>20</xdr:col>
      <xdr:colOff>557770</xdr:colOff>
      <xdr:row>10</xdr:row>
      <xdr:rowOff>138678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77131</xdr:colOff>
      <xdr:row>26</xdr:row>
      <xdr:rowOff>29196</xdr:rowOff>
    </xdr:from>
    <xdr:to>
      <xdr:col>15</xdr:col>
      <xdr:colOff>116781</xdr:colOff>
      <xdr:row>35</xdr:row>
      <xdr:rowOff>145977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394730</xdr:colOff>
      <xdr:row>24</xdr:row>
      <xdr:rowOff>116782</xdr:rowOff>
    </xdr:from>
    <xdr:to>
      <xdr:col>9</xdr:col>
      <xdr:colOff>497703</xdr:colOff>
      <xdr:row>35</xdr:row>
      <xdr:rowOff>102972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138679</xdr:colOff>
      <xdr:row>1</xdr:row>
      <xdr:rowOff>51488</xdr:rowOff>
    </xdr:from>
    <xdr:to>
      <xdr:col>25</xdr:col>
      <xdr:colOff>540607</xdr:colOff>
      <xdr:row>10</xdr:row>
      <xdr:rowOff>60068</xdr:rowOff>
    </xdr:to>
    <xdr:sp macro="" textlink="">
      <xdr:nvSpPr>
        <xdr:cNvPr id="23" name="Rectangle 22"/>
        <xdr:cNvSpPr/>
      </xdr:nvSpPr>
      <xdr:spPr>
        <a:xfrm>
          <a:off x="13013851" y="233959"/>
          <a:ext cx="2854342" cy="165082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167874</xdr:colOff>
      <xdr:row>2</xdr:row>
      <xdr:rowOff>85812</xdr:rowOff>
    </xdr:from>
    <xdr:to>
      <xdr:col>25</xdr:col>
      <xdr:colOff>481724</xdr:colOff>
      <xdr:row>10</xdr:row>
      <xdr:rowOff>14597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128716</xdr:colOff>
      <xdr:row>19</xdr:row>
      <xdr:rowOff>51490</xdr:rowOff>
    </xdr:from>
    <xdr:to>
      <xdr:col>25</xdr:col>
      <xdr:colOff>482635</xdr:colOff>
      <xdr:row>27</xdr:row>
      <xdr:rowOff>51487</xdr:rowOff>
    </xdr:to>
    <xdr:sp macro="" textlink="">
      <xdr:nvSpPr>
        <xdr:cNvPr id="27" name="Rectangle 26"/>
        <xdr:cNvSpPr/>
      </xdr:nvSpPr>
      <xdr:spPr>
        <a:xfrm>
          <a:off x="12923108" y="3475341"/>
          <a:ext cx="2790946" cy="14416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75000"/>
                </a:schemeClr>
              </a:solidFill>
            </a:rPr>
            <a:t>Stationary</a:t>
          </a:r>
          <a:r>
            <a:rPr lang="en-US" sz="1100" baseline="0">
              <a:solidFill>
                <a:schemeClr val="accent6">
                  <a:lumMod val="75000"/>
                </a:schemeClr>
              </a:solidFill>
            </a:rPr>
            <a:t> by Sales</a:t>
          </a:r>
          <a:endParaRPr lang="en-US" sz="1100">
            <a:solidFill>
              <a:schemeClr val="accent6">
                <a:lumMod val="75000"/>
              </a:schemeClr>
            </a:solidFill>
          </a:endParaRPr>
        </a:p>
      </xdr:txBody>
    </xdr:sp>
    <xdr:clientData/>
  </xdr:twoCellAnchor>
  <xdr:twoCellAnchor>
    <xdr:from>
      <xdr:col>21</xdr:col>
      <xdr:colOff>154460</xdr:colOff>
      <xdr:row>27</xdr:row>
      <xdr:rowOff>128716</xdr:rowOff>
    </xdr:from>
    <xdr:to>
      <xdr:col>25</xdr:col>
      <xdr:colOff>508379</xdr:colOff>
      <xdr:row>35</xdr:row>
      <xdr:rowOff>60067</xdr:rowOff>
    </xdr:to>
    <xdr:sp macro="" textlink="">
      <xdr:nvSpPr>
        <xdr:cNvPr id="28" name="Rectangle 27"/>
        <xdr:cNvSpPr/>
      </xdr:nvSpPr>
      <xdr:spPr>
        <a:xfrm>
          <a:off x="12948852" y="4994189"/>
          <a:ext cx="2790946" cy="13729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75000"/>
                </a:schemeClr>
              </a:solidFill>
            </a:rPr>
            <a:t>Technology</a:t>
          </a:r>
          <a:r>
            <a:rPr lang="en-US" sz="1100" baseline="0">
              <a:solidFill>
                <a:schemeClr val="accent6">
                  <a:lumMod val="75000"/>
                </a:schemeClr>
              </a:solidFill>
            </a:rPr>
            <a:t> by Sales</a:t>
          </a:r>
          <a:endParaRPr lang="en-US" sz="1100">
            <a:solidFill>
              <a:schemeClr val="accent6">
                <a:lumMod val="75000"/>
              </a:schemeClr>
            </a:solidFill>
          </a:endParaRPr>
        </a:p>
      </xdr:txBody>
    </xdr:sp>
    <xdr:clientData/>
  </xdr:twoCellAnchor>
  <xdr:twoCellAnchor>
    <xdr:from>
      <xdr:col>21</xdr:col>
      <xdr:colOff>145878</xdr:colOff>
      <xdr:row>1</xdr:row>
      <xdr:rowOff>8580</xdr:rowOff>
    </xdr:from>
    <xdr:to>
      <xdr:col>24</xdr:col>
      <xdr:colOff>557770</xdr:colOff>
      <xdr:row>2</xdr:row>
      <xdr:rowOff>94391</xdr:rowOff>
    </xdr:to>
    <xdr:sp macro="" textlink="">
      <xdr:nvSpPr>
        <xdr:cNvPr id="14" name="Rectangle 13"/>
        <xdr:cNvSpPr/>
      </xdr:nvSpPr>
      <xdr:spPr>
        <a:xfrm>
          <a:off x="12940270" y="188783"/>
          <a:ext cx="2239662" cy="2660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75000"/>
                </a:schemeClr>
              </a:solidFill>
            </a:rPr>
            <a:t>Office Supplies</a:t>
          </a:r>
          <a:r>
            <a:rPr lang="en-US" sz="1100" baseline="0">
              <a:solidFill>
                <a:schemeClr val="accent6">
                  <a:lumMod val="75000"/>
                </a:schemeClr>
              </a:solidFill>
            </a:rPr>
            <a:t> by Sales</a:t>
          </a:r>
        </a:p>
      </xdr:txBody>
    </xdr:sp>
    <xdr:clientData/>
  </xdr:twoCellAnchor>
  <xdr:twoCellAnchor>
    <xdr:from>
      <xdr:col>21</xdr:col>
      <xdr:colOff>128716</xdr:colOff>
      <xdr:row>10</xdr:row>
      <xdr:rowOff>138679</xdr:rowOff>
    </xdr:from>
    <xdr:to>
      <xdr:col>25</xdr:col>
      <xdr:colOff>482635</xdr:colOff>
      <xdr:row>18</xdr:row>
      <xdr:rowOff>167873</xdr:rowOff>
    </xdr:to>
    <xdr:sp macro="" textlink="">
      <xdr:nvSpPr>
        <xdr:cNvPr id="26" name="Rectangle 25"/>
        <xdr:cNvSpPr/>
      </xdr:nvSpPr>
      <xdr:spPr>
        <a:xfrm>
          <a:off x="13003888" y="1963392"/>
          <a:ext cx="2806333" cy="148896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75000"/>
                </a:schemeClr>
              </a:solidFill>
            </a:rPr>
            <a:t>Furniture by sales</a:t>
          </a:r>
        </a:p>
      </xdr:txBody>
    </xdr:sp>
    <xdr:clientData/>
  </xdr:twoCellAnchor>
  <xdr:twoCellAnchor>
    <xdr:from>
      <xdr:col>21</xdr:col>
      <xdr:colOff>188784</xdr:colOff>
      <xdr:row>12</xdr:row>
      <xdr:rowOff>58391</xdr:rowOff>
    </xdr:from>
    <xdr:to>
      <xdr:col>25</xdr:col>
      <xdr:colOff>445230</xdr:colOff>
      <xdr:row>18</xdr:row>
      <xdr:rowOff>109483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128716</xdr:colOff>
      <xdr:row>20</xdr:row>
      <xdr:rowOff>77229</xdr:rowOff>
    </xdr:from>
    <xdr:to>
      <xdr:col>25</xdr:col>
      <xdr:colOff>401437</xdr:colOff>
      <xdr:row>26</xdr:row>
      <xdr:rowOff>153276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154460</xdr:colOff>
      <xdr:row>29</xdr:row>
      <xdr:rowOff>60068</xdr:rowOff>
    </xdr:from>
    <xdr:to>
      <xdr:col>25</xdr:col>
      <xdr:colOff>480540</xdr:colOff>
      <xdr:row>35</xdr:row>
      <xdr:rowOff>145877</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468354</xdr:colOff>
      <xdr:row>21</xdr:row>
      <xdr:rowOff>122344</xdr:rowOff>
    </xdr:from>
    <xdr:to>
      <xdr:col>4</xdr:col>
      <xdr:colOff>154459</xdr:colOff>
      <xdr:row>28</xdr:row>
      <xdr:rowOff>35974</xdr:rowOff>
    </xdr:to>
    <mc:AlternateContent xmlns:mc="http://schemas.openxmlformats.org/markup-compatibility/2006">
      <mc:Choice xmlns:a14="http://schemas.microsoft.com/office/drawing/2010/main" Requires="a14">
        <xdr:graphicFrame macro="">
          <xdr:nvGraphicFramePr>
            <xdr:cNvPr id="3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68354" y="3906601"/>
              <a:ext cx="2123132" cy="117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465608</xdr:colOff>
      <xdr:row>28</xdr:row>
      <xdr:rowOff>119946</xdr:rowOff>
    </xdr:from>
    <xdr:to>
      <xdr:col>4</xdr:col>
      <xdr:colOff>137296</xdr:colOff>
      <xdr:row>34</xdr:row>
      <xdr:rowOff>154460</xdr:rowOff>
    </xdr:to>
    <mc:AlternateContent xmlns:mc="http://schemas.openxmlformats.org/markup-compatibility/2006">
      <mc:Choice xmlns:a14="http://schemas.microsoft.com/office/drawing/2010/main" Requires="a14">
        <xdr:graphicFrame macro="">
          <xdr:nvGraphicFramePr>
            <xdr:cNvPr id="37" name="Product-Subcategory"/>
            <xdr:cNvGraphicFramePr/>
          </xdr:nvGraphicFramePr>
          <xdr:xfrm>
            <a:off x="0" y="0"/>
            <a:ext cx="0" cy="0"/>
          </xdr:xfrm>
          <a:graphic>
            <a:graphicData uri="http://schemas.microsoft.com/office/drawing/2010/slicer">
              <sle:slicer xmlns:sle="http://schemas.microsoft.com/office/drawing/2010/slicer" name="Product-Subcategory"/>
            </a:graphicData>
          </a:graphic>
        </xdr:graphicFrame>
      </mc:Choice>
      <mc:Fallback>
        <xdr:sp macro="" textlink="">
          <xdr:nvSpPr>
            <xdr:cNvPr id="0" name=""/>
            <xdr:cNvSpPr>
              <a:spLocks noTextEdit="1"/>
            </xdr:cNvSpPr>
          </xdr:nvSpPr>
          <xdr:spPr>
            <a:xfrm>
              <a:off x="465608" y="5165622"/>
              <a:ext cx="2108715" cy="1115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480539</xdr:colOff>
      <xdr:row>15</xdr:row>
      <xdr:rowOff>60061</xdr:rowOff>
    </xdr:from>
    <xdr:to>
      <xdr:col>4</xdr:col>
      <xdr:colOff>128043</xdr:colOff>
      <xdr:row>21</xdr:row>
      <xdr:rowOff>40005</xdr:rowOff>
    </xdr:to>
    <mc:AlternateContent xmlns:mc="http://schemas.openxmlformats.org/markup-compatibility/2006">
      <mc:Choice xmlns:a14="http://schemas.microsoft.com/office/drawing/2010/main" Requires="a14">
        <xdr:graphicFrame macro="">
          <xdr:nvGraphicFramePr>
            <xdr:cNvPr id="2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80539" y="2763102"/>
              <a:ext cx="2084531" cy="10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474191</xdr:colOff>
      <xdr:row>11</xdr:row>
      <xdr:rowOff>25737</xdr:rowOff>
    </xdr:from>
    <xdr:to>
      <xdr:col>4</xdr:col>
      <xdr:colOff>111554</xdr:colOff>
      <xdr:row>14</xdr:row>
      <xdr:rowOff>138151</xdr:rowOff>
    </xdr:to>
    <mc:AlternateContent xmlns:mc="http://schemas.openxmlformats.org/markup-compatibility/2006">
      <mc:Choice xmlns:a14="http://schemas.microsoft.com/office/drawing/2010/main" Requires="a14">
        <xdr:graphicFrame macro="">
          <xdr:nvGraphicFramePr>
            <xdr:cNvPr id="3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4191" y="2007967"/>
              <a:ext cx="2074390" cy="653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411892</xdr:colOff>
      <xdr:row>1</xdr:row>
      <xdr:rowOff>60068</xdr:rowOff>
    </xdr:from>
    <xdr:to>
      <xdr:col>4</xdr:col>
      <xdr:colOff>34324</xdr:colOff>
      <xdr:row>3</xdr:row>
      <xdr:rowOff>94393</xdr:rowOff>
    </xdr:to>
    <xdr:sp macro="" textlink="">
      <xdr:nvSpPr>
        <xdr:cNvPr id="39" name="Rectangle 38">
          <a:hlinkClick xmlns:r="http://schemas.openxmlformats.org/officeDocument/2006/relationships" r:id="rId11"/>
        </xdr:cNvPr>
        <xdr:cNvSpPr/>
      </xdr:nvSpPr>
      <xdr:spPr>
        <a:xfrm>
          <a:off x="411892" y="240271"/>
          <a:ext cx="2059459" cy="394730"/>
        </a:xfrm>
        <a:prstGeom prst="rect">
          <a:avLst/>
        </a:prstGeom>
        <a:gradFill flip="none" rotWithShape="1">
          <a:gsLst>
            <a:gs pos="79000">
              <a:schemeClr val="accent1">
                <a:lumMod val="40000"/>
                <a:lumOff val="60000"/>
              </a:schemeClr>
            </a:gs>
            <a:gs pos="0">
              <a:srgbClr val="7FA3CF"/>
            </a:gs>
            <a:gs pos="34000">
              <a:schemeClr val="accent1">
                <a:lumMod val="40000"/>
                <a:lumOff val="60000"/>
              </a:scheme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FFFFF"/>
              </a:solidFill>
            </a:rPr>
            <a:t>Dashboard</a:t>
          </a:r>
        </a:p>
      </xdr:txBody>
    </xdr:sp>
    <xdr:clientData/>
  </xdr:twoCellAnchor>
  <xdr:twoCellAnchor editAs="oneCell">
    <xdr:from>
      <xdr:col>0</xdr:col>
      <xdr:colOff>429055</xdr:colOff>
      <xdr:row>1</xdr:row>
      <xdr:rowOff>111551</xdr:rowOff>
    </xdr:from>
    <xdr:to>
      <xdr:col>1</xdr:col>
      <xdr:colOff>137446</xdr:colOff>
      <xdr:row>3</xdr:row>
      <xdr:rowOff>68794</xdr:rowOff>
    </xdr:to>
    <xdr:pic>
      <xdr:nvPicPr>
        <xdr:cNvPr id="10" name="Picture 9"/>
        <xdr:cNvPicPr>
          <a:picLocks noChangeAspect="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29055" y="291754"/>
          <a:ext cx="317648" cy="317648"/>
        </a:xfrm>
        <a:prstGeom prst="rect">
          <a:avLst/>
        </a:prstGeom>
        <a:solidFill>
          <a:schemeClr val="bg1"/>
        </a:solidFill>
      </xdr:spPr>
    </xdr:pic>
    <xdr:clientData/>
  </xdr:twoCellAnchor>
  <xdr:twoCellAnchor>
    <xdr:from>
      <xdr:col>0</xdr:col>
      <xdr:colOff>360406</xdr:colOff>
      <xdr:row>4</xdr:row>
      <xdr:rowOff>1</xdr:rowOff>
    </xdr:from>
    <xdr:to>
      <xdr:col>3</xdr:col>
      <xdr:colOff>592095</xdr:colOff>
      <xdr:row>6</xdr:row>
      <xdr:rowOff>34326</xdr:rowOff>
    </xdr:to>
    <xdr:sp macro="" textlink="">
      <xdr:nvSpPr>
        <xdr:cNvPr id="40" name="Rectangle 39">
          <a:hlinkClick xmlns:r="http://schemas.openxmlformats.org/officeDocument/2006/relationships" r:id="rId13"/>
        </xdr:cNvPr>
        <xdr:cNvSpPr/>
      </xdr:nvSpPr>
      <xdr:spPr>
        <a:xfrm>
          <a:off x="360406" y="720812"/>
          <a:ext cx="205945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Raw</a:t>
          </a:r>
          <a:r>
            <a:rPr lang="en-US" sz="1600" baseline="0">
              <a:solidFill>
                <a:schemeClr val="accent1"/>
              </a:solidFill>
            </a:rPr>
            <a:t> Data</a:t>
          </a:r>
          <a:endParaRPr lang="en-US" sz="1600">
            <a:solidFill>
              <a:schemeClr val="accent1"/>
            </a:solidFill>
          </a:endParaRPr>
        </a:p>
      </xdr:txBody>
    </xdr:sp>
    <xdr:clientData/>
  </xdr:twoCellAnchor>
  <xdr:twoCellAnchor editAs="oneCell">
    <xdr:from>
      <xdr:col>0</xdr:col>
      <xdr:colOff>382230</xdr:colOff>
      <xdr:row>6</xdr:row>
      <xdr:rowOff>116216</xdr:rowOff>
    </xdr:from>
    <xdr:to>
      <xdr:col>1</xdr:col>
      <xdr:colOff>91249</xdr:colOff>
      <xdr:row>8</xdr:row>
      <xdr:rowOff>74086</xdr:rowOff>
    </xdr:to>
    <xdr:pic>
      <xdr:nvPicPr>
        <xdr:cNvPr id="13" name="Picture 12"/>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230" y="1197432"/>
          <a:ext cx="318276" cy="318276"/>
        </a:xfrm>
        <a:prstGeom prst="rect">
          <a:avLst/>
        </a:prstGeom>
        <a:solidFill>
          <a:schemeClr val="bg1"/>
        </a:solidFill>
      </xdr:spPr>
    </xdr:pic>
    <xdr:clientData/>
  </xdr:twoCellAnchor>
  <xdr:twoCellAnchor editAs="oneCell">
    <xdr:from>
      <xdr:col>0</xdr:col>
      <xdr:colOff>365957</xdr:colOff>
      <xdr:row>4</xdr:row>
      <xdr:rowOff>14131</xdr:rowOff>
    </xdr:from>
    <xdr:to>
      <xdr:col>1</xdr:col>
      <xdr:colOff>154460</xdr:colOff>
      <xdr:row>6</xdr:row>
      <xdr:rowOff>51486</xdr:rowOff>
    </xdr:to>
    <xdr:pic>
      <xdr:nvPicPr>
        <xdr:cNvPr id="16" name="Picture 15"/>
        <xdr:cNvPicPr>
          <a:picLocks noChangeAspect="1"/>
        </xdr:cNvPicPr>
      </xdr:nvPicPr>
      <xdr:blipFill>
        <a:blip xmlns:r="http://schemas.openxmlformats.org/officeDocument/2006/relationships" r:embed="rId1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65957" y="734942"/>
          <a:ext cx="397760" cy="397760"/>
        </a:xfrm>
        <a:prstGeom prst="rect">
          <a:avLst/>
        </a:prstGeom>
        <a:solidFill>
          <a:schemeClr val="bg1"/>
        </a:solidFill>
      </xdr:spPr>
    </xdr:pic>
    <xdr:clientData/>
  </xdr:twoCellAnchor>
  <xdr:twoCellAnchor>
    <xdr:from>
      <xdr:col>0</xdr:col>
      <xdr:colOff>360406</xdr:colOff>
      <xdr:row>6</xdr:row>
      <xdr:rowOff>163042</xdr:rowOff>
    </xdr:from>
    <xdr:to>
      <xdr:col>3</xdr:col>
      <xdr:colOff>592095</xdr:colOff>
      <xdr:row>9</xdr:row>
      <xdr:rowOff>17164</xdr:rowOff>
    </xdr:to>
    <xdr:sp macro="" textlink="">
      <xdr:nvSpPr>
        <xdr:cNvPr id="41" name="Rectangle 40">
          <a:hlinkClick xmlns:r="http://schemas.openxmlformats.org/officeDocument/2006/relationships" r:id="rId16"/>
        </xdr:cNvPr>
        <xdr:cNvSpPr/>
      </xdr:nvSpPr>
      <xdr:spPr>
        <a:xfrm>
          <a:off x="360406" y="1244258"/>
          <a:ext cx="205945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Pivot</a:t>
          </a:r>
          <a:r>
            <a:rPr lang="en-US" sz="1600" baseline="0">
              <a:solidFill>
                <a:schemeClr val="accent1"/>
              </a:solidFill>
            </a:rPr>
            <a:t> Table</a:t>
          </a:r>
          <a:endParaRPr lang="en-US" sz="1600">
            <a:solidFill>
              <a:schemeClr val="accent1"/>
            </a:solidFill>
          </a:endParaRPr>
        </a:p>
      </xdr:txBody>
    </xdr:sp>
    <xdr:clientData/>
  </xdr:twoCellAnchor>
  <xdr:twoCellAnchor>
    <xdr:from>
      <xdr:col>5</xdr:col>
      <xdr:colOff>240718</xdr:colOff>
      <xdr:row>8</xdr:row>
      <xdr:rowOff>26906</xdr:rowOff>
    </xdr:from>
    <xdr:to>
      <xdr:col>10</xdr:col>
      <xdr:colOff>480987</xdr:colOff>
      <xdr:row>28</xdr:row>
      <xdr:rowOff>86973</xdr:rowOff>
    </xdr:to>
    <xdr:sp macro="" textlink="">
      <xdr:nvSpPr>
        <xdr:cNvPr id="42" name="Rectangle 41"/>
        <xdr:cNvSpPr/>
      </xdr:nvSpPr>
      <xdr:spPr>
        <a:xfrm>
          <a:off x="3283426" y="1508573"/>
          <a:ext cx="3282978" cy="3764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FF"/>
            </a:solidFill>
          </a:endParaRPr>
        </a:p>
      </xdr:txBody>
    </xdr:sp>
    <xdr:clientData/>
  </xdr:twoCellAnchor>
  <xdr:twoCellAnchor>
    <xdr:from>
      <xdr:col>4</xdr:col>
      <xdr:colOff>572824</xdr:colOff>
      <xdr:row>8</xdr:row>
      <xdr:rowOff>161396</xdr:rowOff>
    </xdr:from>
    <xdr:to>
      <xdr:col>8</xdr:col>
      <xdr:colOff>558713</xdr:colOff>
      <xdr:row>14</xdr:row>
      <xdr:rowOff>56224</xdr:rowOff>
    </xdr:to>
    <xdr:sp macro="" textlink="">
      <xdr:nvSpPr>
        <xdr:cNvPr id="43" name="Rectangle 42"/>
        <xdr:cNvSpPr/>
      </xdr:nvSpPr>
      <xdr:spPr>
        <a:xfrm>
          <a:off x="3006991" y="1643063"/>
          <a:ext cx="2420055" cy="10060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rPr>
            <a:t>Sales</a:t>
          </a:r>
          <a:endParaRPr lang="en-US" sz="1100" baseline="0">
            <a:solidFill>
              <a:schemeClr val="bg1"/>
            </a:solidFill>
          </a:endParaRPr>
        </a:p>
        <a:p>
          <a:pPr algn="ctr"/>
          <a:r>
            <a:rPr lang="en-US" sz="1600" b="1" i="0" u="none" strike="noStrike">
              <a:solidFill>
                <a:schemeClr val="lt1"/>
              </a:solidFill>
              <a:effectLst/>
              <a:latin typeface="+mn-lt"/>
              <a:ea typeface="+mn-ea"/>
              <a:cs typeface="+mn-cs"/>
            </a:rPr>
            <a:t>$553,235</a:t>
          </a:r>
        </a:p>
        <a:p>
          <a:pPr algn="ctr"/>
          <a:r>
            <a:rPr lang="en-US" sz="1600"/>
            <a:t> </a:t>
          </a:r>
          <a:r>
            <a:rPr lang="en-US" sz="1100" baseline="0">
              <a:solidFill>
                <a:schemeClr val="lt1"/>
              </a:solidFill>
              <a:effectLst/>
              <a:latin typeface="+mn-lt"/>
              <a:ea typeface="+mn-ea"/>
              <a:cs typeface="+mn-cs"/>
            </a:rPr>
            <a:t>Profit</a:t>
          </a:r>
          <a:endParaRPr lang="en-US" sz="1600">
            <a:effectLst/>
          </a:endParaRPr>
        </a:p>
        <a:p>
          <a:pPr algn="ctr"/>
          <a:r>
            <a:rPr lang="en-US" sz="1100" b="1" i="0">
              <a:solidFill>
                <a:schemeClr val="lt1"/>
              </a:solidFill>
              <a:effectLst/>
              <a:latin typeface="+mn-lt"/>
              <a:ea typeface="+mn-ea"/>
              <a:cs typeface="+mn-cs"/>
            </a:rPr>
            <a:t>-$444,500</a:t>
          </a:r>
          <a:r>
            <a:rPr lang="en-US" sz="1100">
              <a:solidFill>
                <a:schemeClr val="lt1"/>
              </a:solidFill>
              <a:effectLst/>
              <a:latin typeface="+mn-lt"/>
              <a:ea typeface="+mn-ea"/>
              <a:cs typeface="+mn-cs"/>
            </a:rPr>
            <a:t>  </a:t>
          </a:r>
          <a:endParaRPr lang="en-US" sz="1600">
            <a:effectLst/>
          </a:endParaRPr>
        </a:p>
        <a:p>
          <a:pPr algn="ctr"/>
          <a:endParaRPr lang="en-US" sz="1600" baseline="0">
            <a:solidFill>
              <a:schemeClr val="bg1"/>
            </a:solidFill>
          </a:endParaRPr>
        </a:p>
      </xdr:txBody>
    </xdr:sp>
    <xdr:clientData/>
  </xdr:twoCellAnchor>
  <xdr:twoCellAnchor>
    <xdr:from>
      <xdr:col>6</xdr:col>
      <xdr:colOff>207819</xdr:colOff>
      <xdr:row>11</xdr:row>
      <xdr:rowOff>96856</xdr:rowOff>
    </xdr:from>
    <xdr:to>
      <xdr:col>7</xdr:col>
      <xdr:colOff>409564</xdr:colOff>
      <xdr:row>11</xdr:row>
      <xdr:rowOff>96856</xdr:rowOff>
    </xdr:to>
    <xdr:cxnSp macro="">
      <xdr:nvCxnSpPr>
        <xdr:cNvPr id="45" name="Straight Connector 44"/>
        <xdr:cNvCxnSpPr/>
      </xdr:nvCxnSpPr>
      <xdr:spPr>
        <a:xfrm>
          <a:off x="3862309" y="2092570"/>
          <a:ext cx="810826"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84234</xdr:colOff>
      <xdr:row>8</xdr:row>
      <xdr:rowOff>84234</xdr:rowOff>
    </xdr:from>
    <xdr:to>
      <xdr:col>6</xdr:col>
      <xdr:colOff>356377</xdr:colOff>
      <xdr:row>9</xdr:row>
      <xdr:rowOff>155510</xdr:rowOff>
    </xdr:to>
    <xdr:cxnSp macro="">
      <xdr:nvCxnSpPr>
        <xdr:cNvPr id="53" name="Elbow Connector 52"/>
        <xdr:cNvCxnSpPr/>
      </xdr:nvCxnSpPr>
      <xdr:spPr>
        <a:xfrm>
          <a:off x="3738724" y="1535663"/>
          <a:ext cx="272143" cy="25270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311020</xdr:colOff>
      <xdr:row>12</xdr:row>
      <xdr:rowOff>155510</xdr:rowOff>
    </xdr:from>
    <xdr:to>
      <xdr:col>7</xdr:col>
      <xdr:colOff>583163</xdr:colOff>
      <xdr:row>14</xdr:row>
      <xdr:rowOff>45357</xdr:rowOff>
    </xdr:to>
    <xdr:cxnSp macro="">
      <xdr:nvCxnSpPr>
        <xdr:cNvPr id="54" name="Elbow Connector 53"/>
        <xdr:cNvCxnSpPr/>
      </xdr:nvCxnSpPr>
      <xdr:spPr>
        <a:xfrm>
          <a:off x="4574591" y="2332653"/>
          <a:ext cx="272143" cy="25270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311352</xdr:colOff>
      <xdr:row>0</xdr:row>
      <xdr:rowOff>98168</xdr:rowOff>
    </xdr:from>
    <xdr:to>
      <xdr:col>0</xdr:col>
      <xdr:colOff>1977341</xdr:colOff>
      <xdr:row>2</xdr:row>
      <xdr:rowOff>124598</xdr:rowOff>
    </xdr:to>
    <xdr:sp macro="" textlink="">
      <xdr:nvSpPr>
        <xdr:cNvPr id="3" name="Rectangle 2"/>
        <xdr:cNvSpPr/>
      </xdr:nvSpPr>
      <xdr:spPr>
        <a:xfrm>
          <a:off x="311352" y="98168"/>
          <a:ext cx="1665989" cy="394730"/>
        </a:xfrm>
        <a:prstGeom prst="rect">
          <a:avLst/>
        </a:prstGeom>
        <a:gradFill flip="none" rotWithShape="1">
          <a:gsLst>
            <a:gs pos="79000">
              <a:schemeClr val="accent1">
                <a:lumMod val="40000"/>
                <a:lumOff val="60000"/>
              </a:schemeClr>
            </a:gs>
            <a:gs pos="0">
              <a:srgbClr val="7FA3CF"/>
            </a:gs>
            <a:gs pos="34000">
              <a:schemeClr val="accent1">
                <a:lumMod val="40000"/>
                <a:lumOff val="60000"/>
              </a:scheme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FFFFF"/>
              </a:solidFill>
            </a:rPr>
            <a:t>      Dashboard</a:t>
          </a:r>
        </a:p>
      </xdr:txBody>
    </xdr:sp>
    <xdr:clientData/>
  </xdr:twoCellAnchor>
  <xdr:twoCellAnchor editAs="oneCell">
    <xdr:from>
      <xdr:col>0</xdr:col>
      <xdr:colOff>453029</xdr:colOff>
      <xdr:row>0</xdr:row>
      <xdr:rowOff>149651</xdr:rowOff>
    </xdr:from>
    <xdr:to>
      <xdr:col>0</xdr:col>
      <xdr:colOff>671792</xdr:colOff>
      <xdr:row>2</xdr:row>
      <xdr:rowOff>98999</xdr:rowOff>
    </xdr:to>
    <xdr:pic>
      <xdr:nvPicPr>
        <xdr:cNvPr id="4" name="Picture 3"/>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53029" y="149651"/>
          <a:ext cx="218763" cy="317648"/>
        </a:xfrm>
        <a:prstGeom prst="rect">
          <a:avLst/>
        </a:prstGeom>
        <a:solidFill>
          <a:schemeClr val="bg1"/>
        </a:solidFill>
      </xdr:spPr>
    </xdr:pic>
    <xdr:clientData/>
  </xdr:twoCellAnchor>
  <xdr:twoCellAnchor>
    <xdr:from>
      <xdr:col>0</xdr:col>
      <xdr:colOff>444016</xdr:colOff>
      <xdr:row>3</xdr:row>
      <xdr:rowOff>83409</xdr:rowOff>
    </xdr:from>
    <xdr:to>
      <xdr:col>1</xdr:col>
      <xdr:colOff>65305</xdr:colOff>
      <xdr:row>5</xdr:row>
      <xdr:rowOff>109839</xdr:rowOff>
    </xdr:to>
    <xdr:sp macro="" textlink="">
      <xdr:nvSpPr>
        <xdr:cNvPr id="5" name="Rectangle 4"/>
        <xdr:cNvSpPr/>
      </xdr:nvSpPr>
      <xdr:spPr>
        <a:xfrm>
          <a:off x="444016" y="635859"/>
          <a:ext cx="166598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Raw</a:t>
          </a:r>
          <a:r>
            <a:rPr lang="en-US" sz="1600" baseline="0">
              <a:solidFill>
                <a:schemeClr val="accent1"/>
              </a:solidFill>
            </a:rPr>
            <a:t> Data</a:t>
          </a:r>
          <a:endParaRPr lang="en-US" sz="1600">
            <a:solidFill>
              <a:schemeClr val="accent1"/>
            </a:solidFill>
          </a:endParaRPr>
        </a:p>
      </xdr:txBody>
    </xdr:sp>
    <xdr:clientData/>
  </xdr:twoCellAnchor>
  <xdr:twoCellAnchor editAs="oneCell">
    <xdr:from>
      <xdr:col>0</xdr:col>
      <xdr:colOff>406400</xdr:colOff>
      <xdr:row>5</xdr:row>
      <xdr:rowOff>134579</xdr:rowOff>
    </xdr:from>
    <xdr:to>
      <xdr:col>0</xdr:col>
      <xdr:colOff>625595</xdr:colOff>
      <xdr:row>7</xdr:row>
      <xdr:rowOff>84555</xdr:rowOff>
    </xdr:to>
    <xdr:pic>
      <xdr:nvPicPr>
        <xdr:cNvPr id="6" name="Picture 5"/>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06400" y="1055329"/>
          <a:ext cx="219195" cy="318276"/>
        </a:xfrm>
        <a:prstGeom prst="rect">
          <a:avLst/>
        </a:prstGeom>
        <a:solidFill>
          <a:schemeClr val="bg1"/>
        </a:solidFill>
      </xdr:spPr>
    </xdr:pic>
    <xdr:clientData/>
  </xdr:twoCellAnchor>
  <xdr:twoCellAnchor editAs="oneCell">
    <xdr:from>
      <xdr:col>0</xdr:col>
      <xdr:colOff>414871</xdr:colOff>
      <xdr:row>3</xdr:row>
      <xdr:rowOff>40389</xdr:rowOff>
    </xdr:from>
    <xdr:to>
      <xdr:col>0</xdr:col>
      <xdr:colOff>688806</xdr:colOff>
      <xdr:row>5</xdr:row>
      <xdr:rowOff>69849</xdr:rowOff>
    </xdr:to>
    <xdr:pic>
      <xdr:nvPicPr>
        <xdr:cNvPr id="7" name="Picture 6"/>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14871" y="592839"/>
          <a:ext cx="273935" cy="397760"/>
        </a:xfrm>
        <a:prstGeom prst="rect">
          <a:avLst/>
        </a:prstGeom>
        <a:solidFill>
          <a:schemeClr val="bg1"/>
        </a:solidFill>
      </xdr:spPr>
    </xdr:pic>
    <xdr:clientData/>
  </xdr:twoCellAnchor>
  <xdr:twoCellAnchor>
    <xdr:from>
      <xdr:col>0</xdr:col>
      <xdr:colOff>520216</xdr:colOff>
      <xdr:row>5</xdr:row>
      <xdr:rowOff>143305</xdr:rowOff>
    </xdr:from>
    <xdr:to>
      <xdr:col>1</xdr:col>
      <xdr:colOff>141505</xdr:colOff>
      <xdr:row>7</xdr:row>
      <xdr:rowOff>169735</xdr:rowOff>
    </xdr:to>
    <xdr:sp macro="" textlink="">
      <xdr:nvSpPr>
        <xdr:cNvPr id="8" name="Rectangle 7"/>
        <xdr:cNvSpPr/>
      </xdr:nvSpPr>
      <xdr:spPr>
        <a:xfrm>
          <a:off x="520216" y="1064055"/>
          <a:ext cx="141833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Pivot</a:t>
          </a:r>
          <a:r>
            <a:rPr lang="en-US" sz="1600" baseline="0">
              <a:solidFill>
                <a:schemeClr val="accent1"/>
              </a:solidFill>
            </a:rPr>
            <a:t> Table</a:t>
          </a:r>
          <a:endParaRPr lang="en-US" sz="1600">
            <a:solidFill>
              <a:schemeClr val="accent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311352</xdr:colOff>
      <xdr:row>0</xdr:row>
      <xdr:rowOff>98168</xdr:rowOff>
    </xdr:from>
    <xdr:to>
      <xdr:col>0</xdr:col>
      <xdr:colOff>1977341</xdr:colOff>
      <xdr:row>2</xdr:row>
      <xdr:rowOff>124598</xdr:rowOff>
    </xdr:to>
    <xdr:sp macro="" textlink="">
      <xdr:nvSpPr>
        <xdr:cNvPr id="4" name="Rectangle 3"/>
        <xdr:cNvSpPr/>
      </xdr:nvSpPr>
      <xdr:spPr>
        <a:xfrm>
          <a:off x="311352" y="98168"/>
          <a:ext cx="1665989" cy="394730"/>
        </a:xfrm>
        <a:prstGeom prst="rect">
          <a:avLst/>
        </a:prstGeom>
        <a:gradFill flip="none" rotWithShape="1">
          <a:gsLst>
            <a:gs pos="79000">
              <a:schemeClr val="accent1">
                <a:lumMod val="40000"/>
                <a:lumOff val="60000"/>
              </a:schemeClr>
            </a:gs>
            <a:gs pos="0">
              <a:srgbClr val="7FA3CF"/>
            </a:gs>
            <a:gs pos="34000">
              <a:schemeClr val="accent1">
                <a:lumMod val="40000"/>
                <a:lumOff val="60000"/>
              </a:scheme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FFFFF"/>
              </a:solidFill>
            </a:rPr>
            <a:t>         Dashboard</a:t>
          </a:r>
        </a:p>
      </xdr:txBody>
    </xdr:sp>
    <xdr:clientData/>
  </xdr:twoCellAnchor>
  <xdr:twoCellAnchor editAs="oneCell">
    <xdr:from>
      <xdr:col>0</xdr:col>
      <xdr:colOff>453029</xdr:colOff>
      <xdr:row>0</xdr:row>
      <xdr:rowOff>149651</xdr:rowOff>
    </xdr:from>
    <xdr:to>
      <xdr:col>0</xdr:col>
      <xdr:colOff>671792</xdr:colOff>
      <xdr:row>2</xdr:row>
      <xdr:rowOff>98999</xdr:rowOff>
    </xdr:to>
    <xdr:pic>
      <xdr:nvPicPr>
        <xdr:cNvPr id="5" name="Picture 4"/>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53029" y="149651"/>
          <a:ext cx="218763" cy="317648"/>
        </a:xfrm>
        <a:prstGeom prst="rect">
          <a:avLst/>
        </a:prstGeom>
        <a:solidFill>
          <a:schemeClr val="bg1"/>
        </a:solidFill>
      </xdr:spPr>
    </xdr:pic>
    <xdr:clientData/>
  </xdr:twoCellAnchor>
  <xdr:twoCellAnchor>
    <xdr:from>
      <xdr:col>0</xdr:col>
      <xdr:colOff>469416</xdr:colOff>
      <xdr:row>3</xdr:row>
      <xdr:rowOff>83409</xdr:rowOff>
    </xdr:from>
    <xdr:to>
      <xdr:col>1</xdr:col>
      <xdr:colOff>90705</xdr:colOff>
      <xdr:row>5</xdr:row>
      <xdr:rowOff>109839</xdr:rowOff>
    </xdr:to>
    <xdr:sp macro="" textlink="">
      <xdr:nvSpPr>
        <xdr:cNvPr id="6" name="Rectangle 5"/>
        <xdr:cNvSpPr/>
      </xdr:nvSpPr>
      <xdr:spPr>
        <a:xfrm>
          <a:off x="469416" y="635859"/>
          <a:ext cx="166598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Raw</a:t>
          </a:r>
          <a:r>
            <a:rPr lang="en-US" sz="1600" baseline="0">
              <a:solidFill>
                <a:schemeClr val="accent1"/>
              </a:solidFill>
            </a:rPr>
            <a:t> Data</a:t>
          </a:r>
          <a:endParaRPr lang="en-US" sz="1600">
            <a:solidFill>
              <a:schemeClr val="accent1"/>
            </a:solidFill>
          </a:endParaRPr>
        </a:p>
      </xdr:txBody>
    </xdr:sp>
    <xdr:clientData/>
  </xdr:twoCellAnchor>
  <xdr:twoCellAnchor editAs="oneCell">
    <xdr:from>
      <xdr:col>0</xdr:col>
      <xdr:colOff>406400</xdr:colOff>
      <xdr:row>5</xdr:row>
      <xdr:rowOff>134579</xdr:rowOff>
    </xdr:from>
    <xdr:to>
      <xdr:col>0</xdr:col>
      <xdr:colOff>625595</xdr:colOff>
      <xdr:row>7</xdr:row>
      <xdr:rowOff>84555</xdr:rowOff>
    </xdr:to>
    <xdr:pic>
      <xdr:nvPicPr>
        <xdr:cNvPr id="7" name="Picture 6"/>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06400" y="1055329"/>
          <a:ext cx="219195" cy="318276"/>
        </a:xfrm>
        <a:prstGeom prst="rect">
          <a:avLst/>
        </a:prstGeom>
        <a:solidFill>
          <a:schemeClr val="bg1"/>
        </a:solidFill>
      </xdr:spPr>
    </xdr:pic>
    <xdr:clientData/>
  </xdr:twoCellAnchor>
  <xdr:twoCellAnchor editAs="oneCell">
    <xdr:from>
      <xdr:col>0</xdr:col>
      <xdr:colOff>414871</xdr:colOff>
      <xdr:row>3</xdr:row>
      <xdr:rowOff>40389</xdr:rowOff>
    </xdr:from>
    <xdr:to>
      <xdr:col>0</xdr:col>
      <xdr:colOff>688806</xdr:colOff>
      <xdr:row>5</xdr:row>
      <xdr:rowOff>69849</xdr:rowOff>
    </xdr:to>
    <xdr:pic>
      <xdr:nvPicPr>
        <xdr:cNvPr id="8" name="Picture 7"/>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14871" y="592839"/>
          <a:ext cx="273935" cy="397760"/>
        </a:xfrm>
        <a:prstGeom prst="rect">
          <a:avLst/>
        </a:prstGeom>
        <a:solidFill>
          <a:schemeClr val="bg1"/>
        </a:solidFill>
      </xdr:spPr>
    </xdr:pic>
    <xdr:clientData/>
  </xdr:twoCellAnchor>
  <xdr:twoCellAnchor>
    <xdr:from>
      <xdr:col>0</xdr:col>
      <xdr:colOff>520216</xdr:colOff>
      <xdr:row>5</xdr:row>
      <xdr:rowOff>143305</xdr:rowOff>
    </xdr:from>
    <xdr:to>
      <xdr:col>1</xdr:col>
      <xdr:colOff>141505</xdr:colOff>
      <xdr:row>7</xdr:row>
      <xdr:rowOff>169735</xdr:rowOff>
    </xdr:to>
    <xdr:sp macro="" textlink="">
      <xdr:nvSpPr>
        <xdr:cNvPr id="9" name="Rectangle 8"/>
        <xdr:cNvSpPr/>
      </xdr:nvSpPr>
      <xdr:spPr>
        <a:xfrm>
          <a:off x="520216" y="1064055"/>
          <a:ext cx="1665989" cy="3947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1"/>
              </a:solidFill>
            </a:rPr>
            <a:t>Pivot</a:t>
          </a:r>
          <a:r>
            <a:rPr lang="en-US" sz="1600" baseline="0">
              <a:solidFill>
                <a:schemeClr val="accent1"/>
              </a:solidFill>
            </a:rPr>
            <a:t> Table</a:t>
          </a:r>
          <a:endParaRPr lang="en-US" sz="160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awood Khan" refreshedDate="45490.598029976849" createdVersion="6" refreshedVersion="6" minRefreshableVersion="3" recordCount="1001">
  <cacheSource type="worksheet">
    <worksheetSource ref="D1:D1048576" sheet="Sheet1"/>
  </cacheSource>
  <cacheFields count="7">
    <cacheField name="Date" numFmtId="0">
      <sharedItems containsNonDate="0" containsDate="1" containsString="0" containsBlank="1" minDate="2020-06-15T00:00:00" maxDate="2023-09-02T00:00:00" count="969">
        <d v="2021-03-09T00:00:00"/>
        <d v="2023-01-13T00:00:00"/>
        <d v="2020-11-18T00:00:00"/>
        <d v="2021-10-09T00:00:00"/>
        <d v="2022-08-18T00:00:00"/>
        <d v="2023-02-17T00:00:00"/>
        <d v="2020-11-19T00:00:00"/>
        <d v="2022-05-27T00:00:00"/>
        <d v="2020-10-16T00:00:00"/>
        <d v="2020-06-23T00:00:00"/>
        <d v="2022-09-25T00:00:00"/>
        <d v="2020-10-09T00:00:00"/>
        <d v="2020-11-27T00:00:00"/>
        <d v="2021-03-13T00:00:00"/>
        <d v="2022-08-06T00:00:00"/>
        <d v="2022-04-20T00:00:00"/>
        <d v="2021-03-17T00:00:00"/>
        <d v="2021-12-03T00:00:00"/>
        <d v="2021-12-08T00:00:00"/>
        <d v="2020-11-16T00:00:00"/>
        <d v="2021-04-05T00:00:00"/>
        <d v="2021-05-10T00:00:00"/>
        <d v="2021-06-11T00:00:00"/>
        <d v="2022-07-11T00:00:00"/>
        <d v="2022-07-29T00:00:00"/>
        <d v="2020-12-04T00:00:00"/>
        <d v="2020-12-06T00:00:00"/>
        <d v="2021-01-25T00:00:00"/>
        <d v="2022-01-19T00:00:00"/>
        <d v="2021-11-06T00:00:00"/>
        <d v="2022-07-26T00:00:00"/>
        <d v="2023-06-18T00:00:00"/>
        <d v="2023-06-25T00:00:00"/>
        <d v="2022-02-10T00:00:00"/>
        <d v="2021-01-14T00:00:00"/>
        <d v="2022-10-12T00:00:00"/>
        <d v="2020-07-15T00:00:00"/>
        <d v="2021-07-10T00:00:00"/>
        <d v="2020-11-01T00:00:00"/>
        <d v="2020-11-29T00:00:00"/>
        <d v="2021-09-12T00:00:00"/>
        <d v="2021-11-21T00:00:00"/>
        <d v="2021-09-28T00:00:00"/>
        <d v="2022-11-11T00:00:00"/>
        <d v="2020-09-25T00:00:00"/>
        <d v="2021-12-17T00:00:00"/>
        <d v="2022-02-05T00:00:00"/>
        <d v="2023-03-10T00:00:00"/>
        <d v="2020-10-05T00:00:00"/>
        <d v="2021-11-16T00:00:00"/>
        <d v="2022-10-04T00:00:00"/>
        <d v="2022-03-15T00:00:00"/>
        <d v="2022-11-17T00:00:00"/>
        <d v="2020-10-17T00:00:00"/>
        <d v="2021-04-25T00:00:00"/>
        <d v="2022-07-28T00:00:00"/>
        <d v="2023-06-15T00:00:00"/>
        <d v="2022-10-08T00:00:00"/>
        <d v="2023-03-08T00:00:00"/>
        <d v="2022-06-05T00:00:00"/>
        <d v="2022-10-01T00:00:00"/>
        <d v="2022-10-11T00:00:00"/>
        <d v="2022-10-21T00:00:00"/>
        <d v="2021-11-03T00:00:00"/>
        <d v="2022-06-14T00:00:00"/>
        <d v="2022-10-13T00:00:00"/>
        <d v="2021-11-27T00:00:00"/>
        <d v="2020-11-09T00:00:00"/>
        <d v="2023-01-07T00:00:00"/>
        <d v="2021-05-27T00:00:00"/>
        <d v="2021-12-27T00:00:00"/>
        <d v="2023-08-22T00:00:00"/>
        <d v="2020-06-24T00:00:00"/>
        <d v="2020-07-22T00:00:00"/>
        <d v="2021-12-10T00:00:00"/>
        <d v="2022-04-24T00:00:00"/>
        <d v="2022-02-03T00:00:00"/>
        <d v="2022-10-10T00:00:00"/>
        <d v="2021-04-04T00:00:00"/>
        <d v="2023-06-22T00:00:00"/>
        <d v="2021-01-20T00:00:00"/>
        <d v="2022-02-28T00:00:00"/>
        <d v="2021-05-25T00:00:00"/>
        <d v="2021-06-10T00:00:00"/>
        <d v="2021-09-24T00:00:00"/>
        <d v="2022-01-02T00:00:00"/>
        <d v="2022-08-12T00:00:00"/>
        <d v="2022-12-28T00:00:00"/>
        <d v="2021-01-10T00:00:00"/>
        <d v="2022-03-11T00:00:00"/>
        <d v="2022-11-12T00:00:00"/>
        <d v="2021-12-23T00:00:00"/>
        <d v="2022-02-08T00:00:00"/>
        <d v="2021-12-06T00:00:00"/>
        <d v="2022-02-19T00:00:00"/>
        <d v="2020-11-11T00:00:00"/>
        <d v="2021-01-06T00:00:00"/>
        <d v="2021-12-30T00:00:00"/>
        <d v="2022-03-28T00:00:00"/>
        <d v="2021-05-29T00:00:00"/>
        <d v="2022-10-17T00:00:00"/>
        <d v="2022-05-20T00:00:00"/>
        <d v="2023-02-15T00:00:00"/>
        <d v="2020-09-07T00:00:00"/>
        <d v="2020-12-07T00:00:00"/>
        <d v="2021-07-30T00:00:00"/>
        <d v="2022-01-26T00:00:00"/>
        <d v="2021-03-10T00:00:00"/>
        <d v="2022-07-01T00:00:00"/>
        <d v="2022-10-06T00:00:00"/>
        <d v="2023-07-05T00:00:00"/>
        <d v="2021-09-11T00:00:00"/>
        <d v="2022-02-04T00:00:00"/>
        <d v="2020-10-14T00:00:00"/>
        <d v="2021-09-06T00:00:00"/>
        <d v="2021-10-04T00:00:00"/>
        <d v="2022-12-25T00:00:00"/>
        <d v="2023-07-06T00:00:00"/>
        <d v="2021-10-16T00:00:00"/>
        <d v="2021-04-16T00:00:00"/>
        <d v="2022-08-11T00:00:00"/>
        <d v="2020-07-19T00:00:00"/>
        <d v="2021-03-12T00:00:00"/>
        <d v="2022-07-27T00:00:00"/>
        <d v="2022-09-26T00:00:00"/>
        <d v="2022-06-26T00:00:00"/>
        <d v="2023-07-04T00:00:00"/>
        <d v="2021-04-22T00:00:00"/>
        <d v="2021-05-11T00:00:00"/>
        <d v="2021-03-11T00:00:00"/>
        <d v="2021-10-26T00:00:00"/>
        <d v="2022-11-22T00:00:00"/>
        <d v="2020-10-18T00:00:00"/>
        <d v="2022-06-13T00:00:00"/>
        <d v="2023-01-24T00:00:00"/>
        <d v="2020-07-24T00:00:00"/>
        <d v="2020-07-31T00:00:00"/>
        <d v="2020-08-06T00:00:00"/>
        <d v="2022-04-11T00:00:00"/>
        <d v="2021-06-02T00:00:00"/>
        <d v="2022-07-30T00:00:00"/>
        <d v="2022-11-13T00:00:00"/>
        <d v="2022-10-23T00:00:00"/>
        <d v="2021-01-30T00:00:00"/>
        <d v="2020-08-18T00:00:00"/>
        <d v="2022-08-24T00:00:00"/>
        <d v="2023-01-20T00:00:00"/>
        <d v="2023-02-26T00:00:00"/>
        <d v="2020-12-13T00:00:00"/>
        <d v="2023-02-07T00:00:00"/>
        <d v="2022-02-07T00:00:00"/>
        <d v="2022-12-31T00:00:00"/>
        <d v="2022-03-12T00:00:00"/>
        <d v="2022-10-25T00:00:00"/>
        <d v="2021-03-24T00:00:00"/>
        <d v="2021-05-17T00:00:00"/>
        <d v="2021-04-02T00:00:00"/>
        <d v="2022-02-18T00:00:00"/>
        <d v="2022-08-25T00:00:00"/>
        <d v="2022-10-22T00:00:00"/>
        <d v="2021-04-13T00:00:00"/>
        <d v="2022-06-04T00:00:00"/>
        <d v="2021-12-14T00:00:00"/>
        <d v="2022-12-08T00:00:00"/>
        <d v="2021-06-07T00:00:00"/>
        <d v="2021-10-11T00:00:00"/>
        <d v="2022-09-12T00:00:00"/>
        <d v="2022-07-20T00:00:00"/>
        <d v="2023-02-18T00:00:00"/>
        <d v="2023-02-11T00:00:00"/>
        <d v="2020-12-20T00:00:00"/>
        <d v="2022-07-14T00:00:00"/>
        <d v="2021-03-27T00:00:00"/>
        <d v="2020-09-23T00:00:00"/>
        <d v="2021-01-28T00:00:00"/>
        <d v="2021-05-21T00:00:00"/>
        <d v="2023-02-27T00:00:00"/>
        <d v="2021-01-21T00:00:00"/>
        <d v="2021-05-12T00:00:00"/>
        <d v="2022-05-22T00:00:00"/>
        <d v="2022-08-26T00:00:00"/>
        <d v="2020-07-04T00:00:00"/>
        <d v="2021-05-06T00:00:00"/>
        <d v="2022-12-04T00:00:00"/>
        <d v="2023-03-03T00:00:00"/>
        <d v="2023-06-17T00:00:00"/>
        <d v="2021-12-19T00:00:00"/>
        <d v="2020-09-18T00:00:00"/>
        <d v="2021-01-02T00:00:00"/>
        <d v="2022-01-14T00:00:00"/>
        <d v="2021-07-29T00:00:00"/>
        <d v="2022-06-22T00:00:00"/>
        <d v="2022-04-02T00:00:00"/>
        <d v="2022-02-12T00:00:00"/>
        <d v="2020-08-13T00:00:00"/>
        <d v="2021-08-08T00:00:00"/>
        <d v="2022-02-09T00:00:00"/>
        <d v="2022-08-16T00:00:00"/>
        <d v="2021-05-23T00:00:00"/>
        <d v="2022-04-18T00:00:00"/>
        <d v="2021-11-15T00:00:00"/>
        <d v="2022-06-03T00:00:00"/>
        <d v="2023-01-15T00:00:00"/>
        <d v="2020-10-28T00:00:00"/>
        <d v="2022-11-18T00:00:00"/>
        <d v="2020-06-28T00:00:00"/>
        <d v="2021-04-30T00:00:00"/>
        <d v="2022-04-23T00:00:00"/>
        <d v="2020-10-04T00:00:00"/>
        <d v="2020-10-12T00:00:00"/>
        <d v="2021-07-25T00:00:00"/>
        <d v="2023-02-01T00:00:00"/>
        <d v="2022-12-18T00:00:00"/>
        <d v="2020-09-30T00:00:00"/>
        <d v="2022-01-17T00:00:00"/>
        <d v="2020-11-22T00:00:00"/>
        <d v="2022-05-14T00:00:00"/>
        <d v="2020-08-05T00:00:00"/>
        <d v="2020-10-02T00:00:00"/>
        <d v="2022-02-26T00:00:00"/>
        <d v="2022-03-04T00:00:00"/>
        <d v="2022-03-24T00:00:00"/>
        <d v="2020-06-22T00:00:00"/>
        <d v="2021-01-05T00:00:00"/>
        <d v="2021-09-23T00:00:00"/>
        <d v="2022-11-09T00:00:00"/>
        <d v="2022-11-19T00:00:00"/>
        <d v="2020-12-31T00:00:00"/>
        <d v="2022-02-06T00:00:00"/>
        <d v="2020-09-14T00:00:00"/>
        <d v="2021-11-26T00:00:00"/>
        <d v="2023-08-17T00:00:00"/>
        <d v="2020-10-08T00:00:00"/>
        <d v="2022-05-09T00:00:00"/>
        <d v="2020-09-02T00:00:00"/>
        <d v="2020-07-03T00:00:00"/>
        <d v="2022-08-04T00:00:00"/>
        <d v="2021-04-19T00:00:00"/>
        <d v="2022-01-15T00:00:00"/>
        <d v="2022-05-10T00:00:00"/>
        <d v="2022-08-30T00:00:00"/>
        <d v="2023-01-31T00:00:00"/>
        <d v="2020-09-22T00:00:00"/>
        <d v="2020-11-04T00:00:00"/>
        <d v="2023-02-13T00:00:00"/>
        <d v="2021-07-21T00:00:00"/>
        <d v="2022-12-30T00:00:00"/>
        <d v="2020-10-13T00:00:00"/>
        <d v="2021-04-17T00:00:00"/>
        <d v="2021-10-28T00:00:00"/>
        <d v="2020-09-21T00:00:00"/>
        <d v="2021-10-19T00:00:00"/>
        <d v="2022-10-19T00:00:00"/>
        <d v="2023-08-19T00:00:00"/>
        <d v="2020-11-05T00:00:00"/>
        <d v="2022-01-11T00:00:00"/>
        <d v="2023-02-20T00:00:00"/>
        <d v="2020-11-06T00:00:00"/>
        <d v="2022-02-22T00:00:00"/>
        <d v="2022-06-02T00:00:00"/>
        <d v="2022-08-23T00:00:00"/>
        <d v="2022-10-20T00:00:00"/>
        <d v="2022-12-21T00:00:00"/>
        <d v="2020-12-22T00:00:00"/>
        <d v="2022-09-20T00:00:00"/>
        <d v="2021-12-09T00:00:00"/>
        <d v="2022-12-03T00:00:00"/>
        <d v="2023-08-16T00:00:00"/>
        <d v="2022-11-26T00:00:00"/>
        <d v="2020-12-01T00:00:00"/>
        <d v="2022-02-25T00:00:00"/>
        <d v="2022-04-21T00:00:00"/>
        <d v="2021-09-27T00:00:00"/>
        <d v="2020-12-29T00:00:00"/>
        <d v="2021-12-02T00:00:00"/>
        <d v="2021-03-18T00:00:00"/>
        <d v="2021-05-16T00:00:00"/>
        <d v="2022-03-13T00:00:00"/>
        <d v="2020-08-29T00:00:00"/>
        <d v="2022-03-01T00:00:00"/>
        <d v="2022-08-08T00:00:00"/>
        <d v="2021-01-16T00:00:00"/>
        <d v="2020-09-06T00:00:00"/>
        <d v="2021-08-04T00:00:00"/>
        <d v="2021-09-10T00:00:00"/>
        <d v="2022-03-09T00:00:00"/>
        <d v="2022-12-20T00:00:00"/>
        <d v="2021-03-16T00:00:00"/>
        <d v="2021-03-26T00:00:00"/>
        <d v="2020-12-16T00:00:00"/>
        <d v="2022-05-26T00:00:00"/>
        <d v="2023-08-13T00:00:00"/>
        <d v="2022-01-30T00:00:00"/>
        <d v="2022-11-03T00:00:00"/>
        <d v="2020-12-08T00:00:00"/>
        <d v="2021-09-17T00:00:00"/>
        <d v="2020-08-30T00:00:00"/>
        <d v="2022-05-17T00:00:00"/>
        <d v="2020-07-13T00:00:00"/>
        <d v="2022-05-12T00:00:00"/>
        <d v="2023-06-30T00:00:00"/>
        <d v="2021-10-22T00:00:00"/>
        <d v="2020-10-27T00:00:00"/>
        <d v="2022-11-16T00:00:00"/>
        <d v="2020-11-03T00:00:00"/>
        <d v="2022-01-29T00:00:00"/>
        <d v="2022-09-08T00:00:00"/>
        <d v="2023-03-02T00:00:00"/>
        <d v="2021-04-12T00:00:00"/>
        <d v="2023-03-06T00:00:00"/>
        <d v="2020-12-19T00:00:00"/>
        <d v="2022-07-03T00:00:00"/>
        <d v="2022-07-21T00:00:00"/>
        <d v="2022-07-05T00:00:00"/>
        <d v="2023-03-04T00:00:00"/>
        <d v="2020-12-09T00:00:00"/>
        <d v="2021-01-03T00:00:00"/>
        <d v="2022-11-29T00:00:00"/>
        <d v="2022-02-24T00:00:00"/>
        <d v="2022-07-17T00:00:00"/>
        <d v="2022-08-07T00:00:00"/>
        <d v="2023-01-21T00:00:00"/>
        <d v="2021-12-16T00:00:00"/>
        <d v="2022-04-14T00:00:00"/>
        <d v="2022-10-14T00:00:00"/>
        <d v="2020-09-28T00:00:00"/>
        <d v="2022-03-21T00:00:00"/>
        <d v="2021-04-03T00:00:00"/>
        <d v="2021-10-10T00:00:00"/>
        <d v="2022-04-05T00:00:00"/>
        <d v="2020-12-12T00:00:00"/>
        <d v="2021-09-30T00:00:00"/>
        <d v="2022-09-16T00:00:00"/>
        <d v="2022-06-19T00:00:00"/>
        <d v="2022-02-27T00:00:00"/>
        <d v="2021-10-07T00:00:00"/>
        <d v="2021-10-23T00:00:00"/>
        <d v="2021-05-19T00:00:00"/>
        <d v="2021-07-15T00:00:00"/>
        <d v="2021-08-02T00:00:00"/>
        <d v="2022-08-01T00:00:00"/>
        <d v="2022-11-25T00:00:00"/>
        <d v="2021-12-20T00:00:00"/>
        <d v="2022-04-06T00:00:00"/>
        <d v="2022-06-17T00:00:00"/>
        <d v="2022-04-09T00:00:00"/>
        <d v="2021-04-06T00:00:00"/>
        <d v="2022-03-19T00:00:00"/>
        <d v="2023-01-25T00:00:00"/>
        <d v="2021-09-09T00:00:00"/>
        <d v="2020-10-31T00:00:00"/>
        <d v="2022-09-21T00:00:00"/>
        <d v="2023-08-21T00:00:00"/>
        <d v="2023-08-25T00:00:00"/>
        <d v="2022-01-31T00:00:00"/>
        <d v="2021-08-03T00:00:00"/>
        <d v="2022-06-25T00:00:00"/>
        <d v="2021-06-12T00:00:00"/>
        <d v="2023-01-08T00:00:00"/>
        <d v="2023-06-23T00:00:00"/>
        <d v="2020-08-15T00:00:00"/>
        <d v="2022-08-03T00:00:00"/>
        <d v="2022-01-12T00:00:00"/>
        <d v="2022-01-10T00:00:00"/>
        <d v="2022-09-01T00:00:00"/>
        <d v="2022-11-01T00:00:00"/>
        <d v="2023-08-12T00:00:00"/>
        <d v="2023-01-03T00:00:00"/>
        <d v="2021-10-02T00:00:00"/>
        <d v="2022-04-10T00:00:00"/>
        <d v="2022-03-17T00:00:00"/>
        <d v="2022-08-14T00:00:00"/>
        <d v="2022-11-14T00:00:00"/>
        <d v="2022-02-16T00:00:00"/>
        <d v="2021-04-26T00:00:00"/>
        <d v="2021-05-22T00:00:00"/>
        <d v="2021-12-05T00:00:00"/>
        <d v="2022-01-22T00:00:00"/>
        <d v="2020-06-30T00:00:00"/>
        <d v="2021-09-22T00:00:00"/>
        <d v="2021-11-08T00:00:00"/>
        <d v="2023-02-03T00:00:00"/>
        <d v="2020-12-27T00:00:00"/>
        <d v="2021-11-29T00:00:00"/>
        <d v="2023-02-28T00:00:00"/>
        <d v="2020-08-04T00:00:00"/>
        <d v="2021-03-25T00:00:00"/>
        <d v="2021-01-01T00:00:00"/>
        <d v="2022-05-13T00:00:00"/>
        <d v="2023-03-05T00:00:00"/>
        <d v="2020-09-29T00:00:00"/>
        <d v="2022-10-27T00:00:00"/>
        <d v="2021-01-31T00:00:00"/>
        <d v="2021-05-03T00:00:00"/>
        <d v="2021-07-12T00:00:00"/>
        <d v="2021-03-31T00:00:00"/>
        <d v="2021-12-25T00:00:00"/>
        <d v="2022-06-18T00:00:00"/>
        <d v="2020-07-17T00:00:00"/>
        <d v="2021-09-26T00:00:00"/>
        <d v="2020-07-20T00:00:00"/>
        <d v="2022-07-18T00:00:00"/>
        <d v="2021-10-14T00:00:00"/>
        <d v="2021-09-20T00:00:00"/>
        <d v="2022-09-22T00:00:00"/>
        <d v="2021-09-25T00:00:00"/>
        <d v="2021-06-06T00:00:00"/>
        <d v="2022-01-06T00:00:00"/>
        <d v="2021-11-20T00:00:00"/>
        <d v="2022-01-27T00:00:00"/>
        <d v="2020-07-30T00:00:00"/>
        <d v="2021-07-20T00:00:00"/>
        <d v="2022-08-21T00:00:00"/>
        <d v="2020-06-27T00:00:00"/>
        <d v="2022-11-05T00:00:00"/>
        <d v="2022-06-28T00:00:00"/>
        <d v="2020-10-10T00:00:00"/>
        <d v="2021-04-01T00:00:00"/>
        <d v="2022-04-08T00:00:00"/>
        <d v="2023-07-02T00:00:00"/>
        <d v="2022-12-05T00:00:00"/>
        <d v="2022-05-30T00:00:00"/>
        <d v="2020-10-19T00:00:00"/>
        <d v="2021-01-04T00:00:00"/>
        <d v="2022-03-22T00:00:00"/>
        <d v="2022-11-04T00:00:00"/>
        <d v="2020-08-26T00:00:00"/>
        <d v="2020-09-16T00:00:00"/>
        <d v="2022-11-08T00:00:00"/>
        <d v="2023-01-17T00:00:00"/>
        <d v="2023-08-23T00:00:00"/>
        <d v="2021-06-05T00:00:00"/>
        <d v="2020-08-27T00:00:00"/>
        <d v="2022-07-31T00:00:00"/>
        <d v="2022-10-29T00:00:00"/>
        <d v="2023-01-14T00:00:00"/>
        <d v="2023-06-29T00:00:00"/>
        <d v="2022-05-04T00:00:00"/>
        <d v="2022-04-22T00:00:00"/>
        <d v="2022-03-23T00:00:00"/>
        <d v="2022-08-28T00:00:00"/>
        <d v="2021-09-02T00:00:00"/>
        <d v="2022-08-31T00:00:00"/>
        <d v="2023-01-04T00:00:00"/>
        <d v="2022-12-15T00:00:00"/>
        <d v="2021-04-20T00:00:00"/>
        <d v="2020-06-19T00:00:00"/>
        <d v="2021-11-22T00:00:00"/>
        <d v="2022-01-08T00:00:00"/>
        <d v="2022-04-12T00:00:00"/>
        <d v="2021-12-18T00:00:00"/>
        <d v="2022-06-24T00:00:00"/>
        <d v="2021-10-30T00:00:00"/>
        <d v="2023-02-02T00:00:00"/>
        <d v="2021-12-01T00:00:00"/>
        <d v="2020-08-16T00:00:00"/>
        <d v="2022-11-02T00:00:00"/>
        <d v="2022-05-21T00:00:00"/>
        <d v="2022-11-21T00:00:00"/>
        <d v="2021-11-24T00:00:00"/>
        <d v="2021-04-24T00:00:00"/>
        <d v="2022-09-23T00:00:00"/>
        <d v="2022-07-25T00:00:00"/>
        <d v="2020-07-18T00:00:00"/>
        <d v="2021-05-26T00:00:00"/>
        <d v="2021-12-31T00:00:00"/>
        <d v="2020-11-10T00:00:00"/>
        <d v="2022-08-02T00:00:00"/>
        <d v="2020-09-13T00:00:00"/>
        <d v="2021-07-11T00:00:00"/>
        <d v="2022-05-03T00:00:00"/>
        <d v="2022-09-19T00:00:00"/>
        <d v="2021-05-15T00:00:00"/>
        <d v="2022-10-05T00:00:00"/>
        <d v="2020-07-09T00:00:00"/>
        <d v="2021-11-12T00:00:00"/>
        <d v="2020-12-18T00:00:00"/>
        <d v="2020-11-30T00:00:00"/>
        <d v="2022-08-15T00:00:00"/>
        <d v="2022-09-09T00:00:00"/>
        <d v="2022-10-15T00:00:00"/>
        <d v="2022-07-06T00:00:00"/>
        <d v="2021-10-05T00:00:00"/>
        <d v="2021-04-29T00:00:00"/>
        <d v="2022-06-16T00:00:00"/>
        <d v="2022-12-24T00:00:00"/>
        <d v="2023-03-01T00:00:00"/>
        <d v="2020-07-27T00:00:00"/>
        <d v="2021-03-19T00:00:00"/>
        <d v="2021-07-08T00:00:00"/>
        <d v="2023-02-14T00:00:00"/>
        <d v="2020-08-25T00:00:00"/>
        <d v="2022-12-02T00:00:00"/>
        <d v="2020-07-21T00:00:00"/>
        <d v="2021-01-09T00:00:00"/>
        <d v="2022-12-07T00:00:00"/>
        <d v="2021-08-11T00:00:00"/>
        <d v="2021-09-18T00:00:00"/>
        <d v="2021-04-11T00:00:00"/>
        <d v="2021-09-05T00:00:00"/>
        <d v="2021-11-02T00:00:00"/>
        <d v="2022-02-17T00:00:00"/>
        <d v="2023-03-11T00:00:00"/>
        <d v="2020-06-25T00:00:00"/>
        <d v="2021-09-15T00:00:00"/>
        <d v="2022-10-18T00:00:00"/>
        <d v="2023-08-18T00:00:00"/>
        <d v="2022-11-30T00:00:00"/>
        <d v="2022-01-05T00:00:00"/>
        <d v="2022-04-07T00:00:00"/>
        <d v="2022-01-03T00:00:00"/>
        <d v="2021-10-15T00:00:00"/>
        <d v="2023-01-19T00:00:00"/>
        <d v="2021-09-04T00:00:00"/>
        <d v="2020-10-01T00:00:00"/>
        <d v="2021-10-29T00:00:00"/>
        <d v="2020-07-16T00:00:00"/>
        <d v="2020-09-11T00:00:00"/>
        <d v="2020-12-24T00:00:00"/>
        <d v="2023-01-26T00:00:00"/>
        <d v="2020-11-02T00:00:00"/>
        <d v="2023-03-09T00:00:00"/>
        <d v="2022-02-11T00:00:00"/>
        <d v="2023-02-25T00:00:00"/>
        <d v="2020-08-31T00:00:00"/>
        <d v="2020-09-24T00:00:00"/>
        <d v="2021-07-18T00:00:00"/>
        <d v="2022-09-05T00:00:00"/>
        <d v="2022-10-07T00:00:00"/>
        <d v="2023-06-26T00:00:00"/>
        <d v="2022-10-31T00:00:00"/>
        <d v="2020-11-13T00:00:00"/>
        <d v="2021-03-06T00:00:00"/>
        <d v="2023-01-16T00:00:00"/>
        <d v="2020-07-12T00:00:00"/>
        <d v="2021-12-21T00:00:00"/>
        <d v="2023-02-04T00:00:00"/>
        <d v="2021-10-25T00:00:00"/>
        <d v="2022-10-28T00:00:00"/>
        <d v="2020-08-21T00:00:00"/>
        <d v="2022-05-25T00:00:00"/>
        <d v="2022-10-24T00:00:00"/>
        <d v="2022-01-16T00:00:00"/>
        <d v="2022-05-11T00:00:00"/>
        <d v="2022-07-10T00:00:00"/>
        <d v="2022-08-22T00:00:00"/>
        <d v="2023-01-01T00:00:00"/>
        <d v="2020-11-14T00:00:00"/>
        <d v="2021-04-10T00:00:00"/>
        <d v="2020-12-02T00:00:00"/>
        <d v="2022-03-02T00:00:00"/>
        <d v="2020-08-28T00:00:00"/>
        <d v="2022-06-06T00:00:00"/>
        <d v="2021-05-02T00:00:00"/>
        <d v="2020-10-29T00:00:00"/>
        <d v="2022-01-04T00:00:00"/>
        <d v="2021-07-24T00:00:00"/>
        <d v="2021-03-28T00:00:00"/>
        <d v="2022-12-17T00:00:00"/>
        <d v="2022-09-24T00:00:00"/>
        <d v="2020-07-05T00:00:00"/>
        <d v="2022-06-01T00:00:00"/>
        <d v="2020-09-17T00:00:00"/>
        <d v="2021-03-21T00:00:00"/>
        <d v="2020-07-26T00:00:00"/>
        <d v="2021-04-15T00:00:00"/>
        <d v="2021-04-27T00:00:00"/>
        <d v="2021-10-17T00:00:00"/>
        <d v="2022-05-28T00:00:00"/>
        <d v="2020-09-15T00:00:00"/>
        <d v="2021-01-26T00:00:00"/>
        <d v="2021-09-07T00:00:00"/>
        <d v="2022-03-29T00:00:00"/>
        <d v="2022-06-10T00:00:00"/>
        <d v="2021-05-04T00:00:00"/>
        <d v="2023-02-06T00:00:00"/>
        <d v="2022-10-26T00:00:00"/>
        <d v="2022-11-06T00:00:00"/>
        <d v="2021-03-07T00:00:00"/>
        <d v="2021-03-29T00:00:00"/>
        <d v="2022-12-10T00:00:00"/>
        <d v="2022-12-26T00:00:00"/>
        <d v="2021-05-31T00:00:00"/>
        <d v="2022-10-09T00:00:00"/>
        <d v="2020-09-19T00:00:00"/>
        <d v="2023-08-29T00:00:00"/>
        <d v="2022-06-29T00:00:00"/>
        <d v="2023-08-31T00:00:00"/>
        <d v="2020-07-29T00:00:00"/>
        <d v="2020-11-08T00:00:00"/>
        <d v="2020-08-20T00:00:00"/>
        <d v="2022-09-02T00:00:00"/>
        <d v="2021-12-07T00:00:00"/>
        <d v="2022-09-14T00:00:00"/>
        <d v="2022-02-02T00:00:00"/>
        <d v="2022-04-04T00:00:00"/>
        <d v="2020-11-21T00:00:00"/>
        <d v="2022-07-16T00:00:00"/>
        <d v="2021-01-07T00:00:00"/>
        <d v="2023-03-07T00:00:00"/>
        <d v="2023-08-24T00:00:00"/>
        <d v="2022-04-15T00:00:00"/>
        <d v="2022-04-28T00:00:00"/>
        <d v="2022-07-08T00:00:00"/>
        <d v="2020-10-03T00:00:00"/>
        <d v="2021-03-23T00:00:00"/>
        <d v="2023-02-23T00:00:00"/>
        <d v="2021-08-05T00:00:00"/>
        <d v="2022-02-15T00:00:00"/>
        <d v="2020-10-22T00:00:00"/>
        <d v="2023-01-30T00:00:00"/>
        <d v="2021-12-22T00:00:00"/>
        <d v="2022-03-16T00:00:00"/>
        <d v="2022-12-01T00:00:00"/>
        <d v="2020-06-21T00:00:00"/>
        <d v="2023-01-29T00:00:00"/>
        <d v="2020-10-11T00:00:00"/>
        <d v="2020-10-06T00:00:00"/>
        <d v="2021-01-29T00:00:00"/>
        <d v="2021-08-06T00:00:00"/>
        <d v="2021-10-18T00:00:00"/>
        <d v="2021-11-30T00:00:00"/>
        <d v="2022-05-24T00:00:00"/>
        <d v="2020-08-22T00:00:00"/>
        <d v="2020-09-09T00:00:00"/>
        <d v="2022-09-03T00:00:00"/>
        <d v="2022-11-24T00:00:00"/>
        <d v="2023-06-21T00:00:00"/>
        <d v="2020-08-17T00:00:00"/>
        <d v="2021-09-13T00:00:00"/>
        <d v="2022-06-21T00:00:00"/>
        <d v="2022-07-12T00:00:00"/>
        <d v="2021-07-16T00:00:00"/>
        <d v="2023-06-19T00:00:00"/>
        <d v="2021-03-14T00:00:00"/>
        <d v="2022-06-27T00:00:00"/>
        <d v="2020-07-11T00:00:00"/>
        <d v="2022-06-30T00:00:00"/>
        <d v="2022-07-07T00:00:00"/>
        <d v="2022-04-25T00:00:00"/>
        <d v="2020-09-03T00:00:00"/>
        <d v="2022-03-03T00:00:00"/>
        <d v="2022-11-20T00:00:00"/>
        <d v="2020-11-28T00:00:00"/>
        <d v="2021-04-23T00:00:00"/>
        <d v="2021-09-16T00:00:00"/>
        <d v="2020-08-19T00:00:00"/>
        <d v="2021-01-15T00:00:00"/>
        <d v="2021-04-18T00:00:00"/>
        <d v="2020-12-23T00:00:00"/>
        <d v="2021-12-11T00:00:00"/>
        <d v="2022-04-13T00:00:00"/>
        <d v="2022-05-01T00:00:00"/>
        <d v="2022-12-11T00:00:00"/>
        <d v="2020-09-08T00:00:00"/>
        <d v="2021-10-03T00:00:00"/>
        <d v="2021-01-23T00:00:00"/>
        <d v="2021-10-31T00:00:00"/>
        <d v="2021-07-28T00:00:00"/>
        <d v="2020-08-09T00:00:00"/>
        <d v="2021-03-05T00:00:00"/>
        <d v="2021-11-10T00:00:00"/>
        <d v="2020-07-10T00:00:00"/>
        <d v="2020-11-24T00:00:00"/>
        <d v="2020-08-07T00:00:00"/>
        <d v="2022-07-19T00:00:00"/>
        <d v="2020-12-15T00:00:00"/>
        <d v="2022-05-16T00:00:00"/>
        <d v="2023-02-21T00:00:00"/>
        <d v="2023-02-22T00:00:00"/>
        <d v="2021-09-19T00:00:00"/>
        <d v="2021-09-03T00:00:00"/>
        <d v="2022-03-20T00:00:00"/>
        <d v="2022-04-30T00:00:00"/>
        <d v="2022-10-16T00:00:00"/>
        <d v="2023-06-24T00:00:00"/>
        <d v="2021-10-08T00:00:00"/>
        <d v="2021-11-28T00:00:00"/>
        <d v="2022-01-23T00:00:00"/>
        <d v="2023-06-20T00:00:00"/>
        <d v="2022-05-07T00:00:00"/>
        <d v="2022-01-01T00:00:00"/>
        <d v="2021-11-18T00:00:00"/>
        <d v="2023-06-28T00:00:00"/>
        <d v="2021-07-13T00:00:00"/>
        <d v="2022-05-05T00:00:00"/>
        <d v="2021-01-24T00:00:00"/>
        <d v="2022-03-27T00:00:00"/>
        <d v="2022-05-08T00:00:00"/>
        <d v="2020-06-20T00:00:00"/>
        <d v="2022-09-30T00:00:00"/>
        <d v="2021-12-29T00:00:00"/>
        <d v="2022-07-04T00:00:00"/>
        <d v="2020-10-20T00:00:00"/>
        <d v="2021-11-09T00:00:00"/>
        <d v="2021-10-12T00:00:00"/>
        <d v="2021-11-17T00:00:00"/>
        <d v="2021-12-04T00:00:00"/>
        <d v="2021-01-13T00:00:00"/>
        <d v="2021-03-15T00:00:00"/>
        <d v="2020-08-02T00:00:00"/>
        <d v="2022-09-10T00:00:00"/>
        <d v="2021-12-24T00:00:00"/>
        <d v="2022-02-01T00:00:00"/>
        <d v="2023-06-27T00:00:00"/>
        <d v="2021-10-06T00:00:00"/>
        <d v="2021-05-18T00:00:00"/>
        <d v="2022-05-29T00:00:00"/>
        <d v="2022-10-30T00:00:00"/>
        <d v="2023-08-20T00:00:00"/>
        <d v="2021-07-14T00:00:00"/>
        <d v="2022-03-26T00:00:00"/>
        <d v="2021-11-23T00:00:00"/>
        <d v="2022-07-22T00:00:00"/>
        <d v="2022-06-12T00:00:00"/>
        <d v="2022-07-23T00:00:00"/>
        <d v="2022-08-20T00:00:00"/>
        <d v="2021-05-24T00:00:00"/>
        <d v="2021-05-09T00:00:00"/>
        <d v="2021-06-09T00:00:00"/>
        <d v="2021-11-13T00:00:00"/>
        <d v="2022-09-11T00:00:00"/>
        <d v="2023-01-22T00:00:00"/>
        <d v="2020-10-15T00:00:00"/>
        <d v="2020-07-14T00:00:00"/>
        <d v="2021-09-29T00:00:00"/>
        <d v="2021-05-28T00:00:00"/>
        <d v="2021-12-26T00:00:00"/>
        <d v="2022-12-06T00:00:00"/>
        <d v="2020-09-20T00:00:00"/>
        <d v="2022-02-13T00:00:00"/>
        <d v="2023-07-01T00:00:00"/>
        <d v="2022-01-20T00:00:00"/>
        <d v="2022-03-05T00:00:00"/>
        <d v="2021-05-01T00:00:00"/>
        <d v="2021-10-13T00:00:00"/>
        <d v="2022-03-07T00:00:00"/>
        <d v="2021-12-13T00:00:00"/>
        <d v="2021-09-08T00:00:00"/>
        <d v="2022-01-09T00:00:00"/>
        <d v="2022-02-21T00:00:00"/>
        <d v="2022-12-14T00:00:00"/>
        <d v="2022-02-23T00:00:00"/>
        <d v="2022-01-28T00:00:00"/>
        <d v="2020-08-23T00:00:00"/>
        <d v="2020-11-15T00:00:00"/>
        <d v="2020-06-16T00:00:00"/>
        <d v="2023-02-10T00:00:00"/>
        <d v="2021-06-01T00:00:00"/>
        <d v="2021-05-30T00:00:00"/>
        <d v="2021-10-24T00:00:00"/>
        <d v="2020-09-05T00:00:00"/>
        <d v="2020-09-12T00:00:00"/>
        <d v="2020-11-12T00:00:00"/>
        <d v="2020-09-04T00:00:00"/>
        <d v="2023-01-28T00:00:00"/>
        <d v="2022-05-02T00:00:00"/>
        <d v="2023-01-12T00:00:00"/>
        <d v="2022-08-19T00:00:00"/>
        <d v="2022-12-12T00:00:00"/>
        <d v="2020-12-28T00:00:00"/>
        <d v="2022-05-06T00:00:00"/>
        <d v="2023-01-11T00:00:00"/>
        <d v="2023-02-08T00:00:00"/>
        <d v="2023-02-24T00:00:00"/>
        <d v="2020-10-30T00:00:00"/>
        <d v="2021-03-08T00:00:00"/>
        <d v="2023-01-09T00:00:00"/>
        <d v="2023-08-14T00:00:00"/>
        <d v="2022-08-27T00:00:00"/>
        <d v="2022-03-08T00:00:00"/>
        <d v="2020-12-10T00:00:00"/>
        <d v="2022-08-05T00:00:00"/>
        <d v="2023-08-28T00:00:00"/>
        <d v="2021-01-17T00:00:00"/>
        <d v="2021-03-20T00:00:00"/>
        <d v="2023-02-12T00:00:00"/>
        <d v="2021-06-03T00:00:00"/>
        <d v="2021-05-08T00:00:00"/>
        <d v="2020-11-25T00:00:00"/>
        <d v="2022-01-18T00:00:00"/>
        <d v="2022-12-27T00:00:00"/>
        <d v="2022-03-18T00:00:00"/>
        <d v="2023-07-03T00:00:00"/>
        <d v="2021-04-09T00:00:00"/>
        <d v="2022-09-18T00:00:00"/>
        <d v="2020-11-17T00:00:00"/>
        <d v="2021-01-12T00:00:00"/>
        <d v="2023-02-19T00:00:00"/>
        <d v="2021-08-10T00:00:00"/>
        <d v="2020-08-12T00:00:00"/>
        <d v="2021-11-25T00:00:00"/>
        <d v="2022-12-22T00:00:00"/>
        <d v="2021-01-22T00:00:00"/>
        <d v="2021-03-30T00:00:00"/>
        <d v="2021-10-20T00:00:00"/>
        <d v="2023-01-18T00:00:00"/>
        <d v="2021-07-09T00:00:00"/>
        <d v="2023-02-16T00:00:00"/>
        <d v="2021-01-08T00:00:00"/>
        <d v="2021-12-12T00:00:00"/>
        <d v="2022-08-17T00:00:00"/>
        <d v="2020-12-11T00:00:00"/>
        <d v="2020-10-25T00:00:00"/>
        <d v="2021-10-01T00:00:00"/>
        <d v="2021-04-21T00:00:00"/>
        <d v="2021-07-19T00:00:00"/>
        <d v="2022-05-23T00:00:00"/>
        <d v="2022-06-15T00:00:00"/>
        <d v="2022-05-19T00:00:00"/>
        <d v="2022-06-23T00:00:00"/>
        <d v="2020-10-23T00:00:00"/>
        <d v="2022-01-21T00:00:00"/>
        <d v="2021-05-05T00:00:00"/>
        <d v="2022-01-24T00:00:00"/>
        <d v="2022-11-10T00:00:00"/>
        <d v="2022-07-24T00:00:00"/>
        <d v="2020-08-11T00:00:00"/>
        <d v="2022-07-15T00:00:00"/>
        <d v="2020-12-14T00:00:00"/>
        <d v="2022-04-01T00:00:00"/>
        <d v="2022-09-28T00:00:00"/>
        <d v="2022-04-19T00:00:00"/>
        <d v="2022-03-06T00:00:00"/>
        <d v="2020-12-21T00:00:00"/>
        <d v="2021-07-23T00:00:00"/>
        <d v="2020-07-01T00:00:00"/>
        <d v="2021-01-18T00:00:00"/>
        <d v="2022-03-25T00:00:00"/>
        <d v="2022-02-14T00:00:00"/>
        <d v="2022-10-03T00:00:00"/>
        <d v="2023-01-23T00:00:00"/>
        <d v="2021-05-13T00:00:00"/>
        <d v="2023-07-07T00:00:00"/>
        <d v="2020-08-01T00:00:00"/>
        <d v="2021-11-01T00:00:00"/>
        <d v="2022-09-27T00:00:00"/>
        <d v="2021-11-19T00:00:00"/>
        <d v="2023-01-06T00:00:00"/>
        <d v="2022-04-26T00:00:00"/>
        <d v="2022-04-03T00:00:00"/>
        <d v="2020-11-23T00:00:00"/>
        <d v="2022-12-29T00:00:00"/>
        <d v="2020-07-02T00:00:00"/>
        <d v="2021-11-14T00:00:00"/>
        <d v="2022-03-31T00:00:00"/>
        <d v="2022-05-15T00:00:00"/>
        <d v="2020-06-29T00:00:00"/>
        <d v="2022-06-09T00:00:00"/>
        <d v="2023-08-30T00:00:00"/>
        <d v="2020-10-24T00:00:00"/>
        <d v="2021-05-07T00:00:00"/>
        <d v="2020-11-26T00:00:00"/>
        <d v="2022-11-07T00:00:00"/>
        <d v="2021-10-27T00:00:00"/>
        <d v="2023-08-27T00:00:00"/>
        <d v="2020-12-17T00:00:00"/>
        <d v="2021-01-19T00:00:00"/>
        <d v="2022-08-13T00:00:00"/>
        <d v="2021-05-20T00:00:00"/>
        <d v="2022-08-29T00:00:00"/>
        <d v="2020-11-20T00:00:00"/>
        <d v="2021-11-05T00:00:00"/>
        <d v="2020-08-14T00:00:00"/>
        <d v="2020-07-25T00:00:00"/>
        <d v="2021-12-15T00:00:00"/>
        <d v="2021-01-11T00:00:00"/>
        <d v="2021-09-21T00:00:00"/>
        <d v="2021-10-21T00:00:00"/>
        <d v="2022-06-07T00:00:00"/>
        <d v="2020-06-18T00:00:00"/>
        <d v="2020-08-24T00:00:00"/>
        <d v="2021-11-11T00:00:00"/>
        <d v="2022-01-07T00:00:00"/>
        <d v="2023-01-02T00:00:00"/>
        <d v="2020-07-28T00:00:00"/>
        <d v="2020-06-17T00:00:00"/>
        <d v="2020-12-30T00:00:00"/>
        <d v="2022-07-09T00:00:00"/>
        <d v="2020-06-26T00:00:00"/>
        <d v="2021-12-28T00:00:00"/>
        <d v="2022-06-20T00:00:00"/>
        <d v="2020-07-06T00:00:00"/>
        <d v="2020-08-08T00:00:00"/>
        <d v="2020-11-07T00:00:00"/>
        <d v="2020-10-07T00:00:00"/>
        <d v="2021-11-07T00:00:00"/>
        <d v="2022-12-13T00:00:00"/>
        <d v="2021-01-27T00:00:00"/>
        <d v="2020-06-15T00:00:00"/>
        <d v="2020-12-26T00:00:00"/>
        <d v="2022-04-27T00:00:00"/>
        <d v="2020-07-08T00:00:00"/>
        <d v="2021-06-13T00:00:00"/>
        <d v="2022-08-10T00:00:00"/>
        <d v="2023-01-10T00:00:00"/>
        <d v="2021-06-04T00:00:00"/>
        <d v="2023-08-15T00:00:00"/>
        <d v="2022-09-07T00:00:00"/>
        <d v="2021-04-07T00:00:00"/>
        <d v="2021-07-17T00:00:00"/>
        <d v="2022-09-15T00:00:00"/>
        <d v="2020-09-26T00:00:00"/>
        <d v="2022-04-29T00:00:00"/>
        <d v="2021-11-04T00:00:00"/>
        <d v="2020-09-27T00:00:00"/>
        <d v="2022-02-20T00:00:00"/>
        <d v="2020-10-26T00:00:00"/>
        <d v="2022-11-15T00:00:00"/>
        <d v="2022-05-31T00:00:00"/>
        <d v="2023-01-27T00:00:00"/>
        <d v="2020-08-10T00:00:00"/>
        <d v="2021-04-08T00:00:00"/>
        <d v="2021-04-14T00:00:00"/>
        <d v="2022-09-17T00:00:00"/>
        <d v="2022-07-13T00:00:00"/>
        <d v="2022-09-13T00:00:00"/>
        <d v="2020-08-03T00:00:00"/>
        <d v="2021-09-14T00:00:00"/>
        <d v="2020-10-21T00:00:00"/>
        <d v="2021-08-09T00:00:00"/>
        <d v="2022-12-23T00:00:00"/>
        <d v="2022-10-02T00:00:00"/>
        <d v="2022-09-29T00:00:00"/>
        <d v="2023-02-09T00:00:00"/>
        <d v="2022-01-13T00:00:00"/>
        <d v="2022-05-18T00:00:00"/>
        <d v="2022-12-09T00:00:00"/>
        <d v="2020-09-10T00:00:00"/>
        <d v="2021-04-28T00:00:00"/>
        <d v="2022-12-19T00:00:00"/>
        <d v="2023-02-05T00:00:00"/>
        <d v="2023-06-14T00:00:00"/>
        <d v="2020-12-05T00:00:00"/>
        <d v="2021-08-07T00:00:00"/>
        <d v="2022-11-28T00:00:00"/>
        <d v="2022-09-04T00:00:00"/>
        <d v="2022-11-23T00:00:00"/>
        <d v="2021-06-08T00:00:00"/>
        <d v="2022-12-16T00:00:00"/>
        <d v="2021-03-22T00:00:00"/>
        <d v="2022-08-09T00:00:00"/>
        <d v="2022-11-27T00:00:00"/>
        <d v="2023-06-16T00:00:00"/>
        <d v="2022-06-08T00:00:00"/>
        <d v="2023-01-05T00:00:00"/>
        <d v="2022-07-02T00:00:00"/>
        <d v="2022-03-10T00:00:00"/>
        <d v="2020-07-07T00:00:00"/>
        <d v="2022-01-25T00:00:00"/>
        <d v="2022-03-30T00:00:00"/>
        <d v="2021-05-14T00:00:00"/>
        <d v="2021-07-26T00:00:00"/>
        <d v="2020-09-01T00:00:00"/>
        <d v="2022-03-14T00:00:00"/>
        <d v="2021-07-27T00:00:00"/>
        <d v="2023-08-26T00:00:00"/>
        <d v="2020-07-23T00:00:00"/>
        <d v="2021-08-01T00:00:00"/>
        <d v="2022-09-06T00:00:00"/>
        <d v="2020-12-03T00:00:00"/>
        <d v="2023-09-01T00:00:00"/>
        <d v="2021-07-22T00:00:00"/>
        <d v="2022-04-16T00:00:00"/>
        <d v="2021-07-31T00:00:00"/>
        <d v="2020-12-25T00:00:00"/>
        <d v="2022-06-11T00:00:00"/>
        <d v="2022-04-17T00:00:00"/>
        <m/>
      </sharedItems>
      <fieldGroup par="6" base="0">
        <rangePr groupBy="months" startDate="2020-06-15T00:00:00" endDate="2023-09-02T00:00:00"/>
        <groupItems count="14">
          <s v="(blank)"/>
          <s v="Jan"/>
          <s v="Feb"/>
          <s v="Mar"/>
          <s v="Apr"/>
          <s v="May"/>
          <s v="Jun"/>
          <s v="Jul"/>
          <s v="Aug"/>
          <s v="Sep"/>
          <s v="Oct"/>
          <s v="Nov"/>
          <s v="Dec"/>
          <s v="&gt;02-09-23"/>
        </groupItems>
      </fieldGroup>
    </cacheField>
    <cacheField name="Total Sales Calculation" numFmtId="0">
      <sharedItems containsString="0" containsBlank="1" containsNumber="1" minValue="100" maxValue="999"/>
    </cacheField>
    <cacheField name="Customer Satisfaction Rating" numFmtId="0">
      <sharedItems containsNonDate="0" containsString="0" containsBlank="1" count="1">
        <m/>
      </sharedItems>
    </cacheField>
    <cacheField name="region" numFmtId="0">
      <sharedItems containsBlank="1"/>
    </cacheField>
    <cacheField name="Total Sales" numFmtId="0">
      <sharedItems containsString="0" containsBlank="1" containsNumber="1" containsInteger="1" minValue="100" maxValue="999"/>
    </cacheField>
    <cacheField name="Quarters" numFmtId="0" databaseField="0">
      <fieldGroup base="0">
        <rangePr groupBy="quarters" startDate="2020-06-15T00:00:00" endDate="2023-09-02T00:00:00"/>
        <groupItems count="6">
          <s v="&lt;15-06-20"/>
          <s v="Qtr1"/>
          <s v="Qtr2"/>
          <s v="Qtr3"/>
          <s v="Qtr4"/>
          <s v="&gt;02-09-23"/>
        </groupItems>
      </fieldGroup>
    </cacheField>
    <cacheField name="Years" numFmtId="0" databaseField="0">
      <fieldGroup base="0">
        <rangePr groupBy="years" startDate="2020-06-15T00:00:00" endDate="2023-09-02T00:00:00"/>
        <groupItems count="6">
          <s v="&lt;15-06-20"/>
          <s v="2020"/>
          <s v="2021"/>
          <s v="2022"/>
          <s v="2023"/>
          <s v="&gt;02-09-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awood Khan" refreshedDate="45490.603501851852" createdVersion="6" refreshedVersion="6" minRefreshableVersion="3" recordCount="1001">
  <cacheSource type="worksheet">
    <worksheetSource ref="B1:B1048576" sheet="Sheet1"/>
  </cacheSource>
  <cacheFields count="1">
    <cacheField name="Product Categor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awood Khan" refreshedDate="45490.604170833336" createdVersion="6" refreshedVersion="6" minRefreshableVersion="3" recordCount="1001">
  <cacheSource type="worksheet">
    <worksheetSource ref="K1:K1048576" sheet="Sheet1"/>
  </cacheSource>
  <cacheFields count="1">
    <cacheField name="Total Sales" numFmtId="0">
      <sharedItems containsString="0" containsBlank="1" containsNumber="1" containsInteger="1" minValue="100" maxValue="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awood Khan" refreshedDate="45490.609196180558" createdVersion="6" refreshedVersion="6" minRefreshableVersion="3" recordCount="1001">
  <cacheSource type="worksheet">
    <worksheetSource ref="J1:K1048576" sheet="Sheet1"/>
  </cacheSource>
  <cacheFields count="2">
    <cacheField name="region" numFmtId="0">
      <sharedItems containsBlank="1" count="5">
        <s v="West"/>
        <s v="South"/>
        <s v="East"/>
        <s v="North"/>
        <m/>
      </sharedItems>
    </cacheField>
    <cacheField name="Total Sales" numFmtId="0">
      <sharedItems containsString="0" containsBlank="1" containsNumber="1" containsInteger="1" minValue="100" maxValue="9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awood Khan" refreshedDate="45492.468843865739" createdVersion="6" refreshedVersion="6" minRefreshableVersion="3" recordCount="1002">
  <cacheSource type="worksheet">
    <worksheetSource ref="A1:K1048576" sheet="Sheet1"/>
  </cacheSource>
  <cacheFields count="12">
    <cacheField name="Salesperson" numFmtId="0">
      <sharedItems containsBlank="1" count="21">
        <s v="Fiza"/>
        <s v="Hina"/>
        <s v="Imran"/>
        <s v="Maria"/>
        <s v="Ayesha"/>
        <s v="Ahmed"/>
        <s v="Yasir"/>
        <s v="Ali"/>
        <s v="Asad"/>
        <s v="Bilal"/>
        <s v="John"/>
        <s v="Amaan"/>
        <s v="Zahid"/>
        <s v="Sara"/>
        <s v="Usman"/>
        <s v="Amna"/>
        <s v="Raja"/>
        <s v="Fatima"/>
        <s v="Fahad"/>
        <s v="Khan"/>
        <m/>
      </sharedItems>
    </cacheField>
    <cacheField name="Product Category" numFmtId="0">
      <sharedItems containsBlank="1" count="5">
        <s v="Furniture"/>
        <s v="Stationary"/>
        <s v="Technology"/>
        <s v="Office Supplies"/>
        <m/>
      </sharedItems>
    </cacheField>
    <cacheField name="Product-Subcategory" numFmtId="0">
      <sharedItems containsBlank="1" count="5">
        <s v="Jwelry"/>
        <s v="Spareparts"/>
        <s v="Health"/>
        <s v="Books"/>
        <m/>
      </sharedItems>
    </cacheField>
    <cacheField name="Units Sold" numFmtId="0">
      <sharedItems containsString="0" containsBlank="1" containsNumber="1" containsInteger="1" minValue="1" maxValue="9" count="10">
        <n v="2"/>
        <n v="7"/>
        <n v="4"/>
        <n v="5"/>
        <n v="1"/>
        <n v="6"/>
        <n v="9"/>
        <n v="3"/>
        <n v="8"/>
        <m/>
      </sharedItems>
    </cacheField>
    <cacheField name="Profit" numFmtId="0">
      <sharedItems containsString="0" containsBlank="1" containsNumber="1" minValue="-1990" maxValue="-74" count="8">
        <n v="-444.5"/>
        <n v="-178"/>
        <n v="-74"/>
        <n v="-134"/>
        <n v="-147"/>
        <n v="-1990"/>
        <n v="-144"/>
        <m/>
      </sharedItems>
    </cacheField>
    <cacheField name="Units Price" numFmtId="0">
      <sharedItems containsString="0" containsBlank="1" containsNumber="1" minValue="11.333333333333334" maxValue="994"/>
    </cacheField>
    <cacheField name="Average Unit Price" numFmtId="0">
      <sharedItems containsString="0" containsBlank="1" containsNumber="1" minValue="153.1406132756133" maxValue="274" count="1001">
        <n v="180.82951341518876"/>
        <n v="162.87307744937058"/>
        <n v="181.27044826224338"/>
        <n v="185.34368672966937"/>
        <n v="174.22452034211736"/>
        <n v="221.62922705314014"/>
        <n v="181.31652403547434"/>
        <n v="181.95677349371115"/>
        <n v="180.76531782230194"/>
        <n v="177.63265809011781"/>
        <n v="184.39972836356762"/>
        <n v="181.20703287725357"/>
        <n v="181.08203545290377"/>
        <n v="180.6448216735254"/>
        <n v="175.99275702635791"/>
        <n v="179.72991771350669"/>
        <n v="180.66436781609198"/>
        <n v="180.79219092090864"/>
        <n v="179.51759605076606"/>
        <n v="181.03300123832051"/>
        <n v="181.33099228832234"/>
        <n v="183.71178825728009"/>
        <n v="186.10260265295474"/>
        <n v="182.18430262815508"/>
        <n v="183.98799866554293"/>
        <n v="180.13451039030758"/>
        <n v="180.24228160190637"/>
        <n v="180.54727080265098"/>
        <n v="172.26934928247877"/>
        <n v="183.84690055927322"/>
        <n v="186.64269252096767"/>
        <n v="184.8998888637733"/>
        <n v="185.22223428571422"/>
        <n v="180.14743838763579"/>
        <n v="180.30250448760611"/>
        <n v="186.33407968043724"/>
        <n v="179.49970217640322"/>
        <n v="186.12387002341913"/>
        <n v="181.93810215142983"/>
        <n v="180.81532565407124"/>
        <n v="187.95900997150997"/>
        <n v="183.24261121115111"/>
        <n v="187.71711665169209"/>
        <n v="173.94061065197425"/>
        <n v="180.92838759854365"/>
        <n v="177.27573985890658"/>
        <n v="174.03600198412704"/>
        <n v="233"/>
        <n v="180.72754361504371"/>
        <n v="183.93967346467349"/>
        <n v="189.51555855046419"/>
        <n v="176.75162018766997"/>
        <n v="166.83176328502415"/>
        <n v="180.78331476045526"/>
        <n v="181.87499363691057"/>
        <n v="187.37571673309566"/>
        <n v="185.62975815523052"/>
        <n v="185.19886328725036"/>
        <n v="182.72142857142859"/>
        <n v="177.01068168934233"/>
        <n v="188.11712228101115"/>
        <n v="185.7975250626566"/>
        <n v="183.88200592443542"/>
        <n v="183.83028645331279"/>
        <n v="180.31851022081645"/>
        <n v="184.33964021164016"/>
        <n v="183.70720786896325"/>
        <n v="181.72162675152137"/>
        <n v="174.9856841470766"/>
        <n v="157.72924727182539"/>
        <n v="184.42314996844812"/>
        <n v="175.67653950216447"/>
        <n v="186.24488816102576"/>
        <n v="177.64557365495816"/>
        <n v="178.8283604476751"/>
        <n v="177.87981747768407"/>
        <n v="180.6440673370798"/>
        <n v="174.48918107873337"/>
        <n v="185.59623404917519"/>
        <n v="181.51109932421818"/>
        <n v="184.95068433424319"/>
        <n v="180.32020760929214"/>
        <n v="179.95864298549611"/>
        <n v="184.54876536488578"/>
        <n v="185.97171316964281"/>
        <n v="188.610246864039"/>
        <n v="173.80495848877183"/>
        <n v="176.23200247079959"/>
        <n v="170.24052445302442"/>
        <n v="179.86388738386208"/>
        <n v="176.58525457541856"/>
        <n v="173.78344907407407"/>
        <n v="176.57172082797086"/>
        <n v="179.94414968962215"/>
        <n v="179.5141454050891"/>
        <n v="175.47579570688384"/>
        <n v="180.91227687314654"/>
        <n v="179.97220175701307"/>
        <n v="176.3196460353783"/>
        <n v="176.85638445445042"/>
        <n v="184.69123393222318"/>
        <n v="181.79664601000212"/>
        <n v="181.42560462247957"/>
        <n v="209.74888888888893"/>
        <n v="180.31411329451731"/>
        <n v="180.22390860990868"/>
        <n v="185.89559322033898"/>
        <n v="173.73023422377076"/>
        <n v="180.39417122040075"/>
        <n v="180.48035245594298"/>
        <n v="185.1055656657567"/>
        <n v="186.77662988772738"/>
        <n v="187.84965685847769"/>
        <n v="181.09098180612548"/>
        <n v="180.66508794264777"/>
        <n v="188.35211136991026"/>
        <n v="185.65170316854474"/>
        <n v="170.10452999381567"/>
        <n v="186.83706956724049"/>
        <n v="185.32520848834324"/>
        <n v="181.35415267785774"/>
        <n v="176.00421976302255"/>
        <n v="179.13410397975622"/>
        <n v="180.53252283105027"/>
        <n v="186.98615462266784"/>
        <n v="184.84590105503275"/>
        <n v="180.57001746644599"/>
        <n v="186.76043405998757"/>
        <n v="182.01929700278762"/>
        <n v="183.2553879412462"/>
        <n v="180.43620611035112"/>
        <n v="184.18006308100931"/>
        <n v="167.36628787878789"/>
        <n v="180.77209569161005"/>
        <n v="180.11618376517268"/>
        <n v="165.1618372171564"/>
        <n v="178.70313331020932"/>
        <n v="179.34013510365716"/>
        <n v="178.880637599625"/>
        <n v="177.35690950011849"/>
        <n v="185.06672545561432"/>
        <n v="180.45461199294539"/>
        <n v="171.38667133520073"/>
        <n v="179.02585600907031"/>
        <n v="180.83828927593521"/>
        <n v="179.96715337132008"/>
        <n v="175.8902837301587"/>
        <n v="159.6882897603486"/>
        <n v="250.46179138321992"/>
        <n v="180.62498594879548"/>
        <n v="182.26274651274656"/>
        <n v="174.18065526042918"/>
        <n v="164.45882517326177"/>
        <n v="176.43959773863889"/>
        <n v="178.95467276282491"/>
        <n v="181.15188796038382"/>
        <n v="183.95417324058138"/>
        <n v="181.44865616674505"/>
        <n v="179.33468317291459"/>
        <n v="176.04969889128174"/>
        <n v="178.51237476077904"/>
        <n v="182.07278334925186"/>
        <n v="176.71764248997337"/>
        <n v="177.09113231017204"/>
        <n v="163.84504812563327"/>
        <n v="185.73903021550763"/>
        <n v="184.82373967639924"/>
        <n v="180.08078137332276"/>
        <n v="183.74978892266128"/>
        <n v="222.63964646464649"/>
        <n v="196.42781882868093"/>
        <n v="179.76795292829783"/>
        <n v="183.26055950734374"/>
        <n v="181.09005439005441"/>
        <n v="180.74718871252216"/>
        <n v="180.83698279225447"/>
        <n v="184.46073532948532"/>
        <n v="247.57423687423685"/>
        <n v="180.25587454212453"/>
        <n v="183.26563515789977"/>
        <n v="181.7480010258071"/>
        <n v="175.85929333012663"/>
        <n v="178.60535977217938"/>
        <n v="182.95119988242212"/>
        <n v="161.23612325882735"/>
        <n v="175.73899347852841"/>
        <n v="235.02389770723099"/>
        <n v="185.91742458436767"/>
        <n v="176.32161369756241"/>
        <n v="180.76821187406833"/>
        <n v="180.54785197767055"/>
        <n v="172.40972034153302"/>
        <n v="185.92918781725885"/>
        <n v="180.59210423079239"/>
        <n v="178.01054125138432"/>
        <n v="180.26663630271813"/>
        <n v="179.73471484236632"/>
        <n v="186.95149168100974"/>
        <n v="180.03014725820248"/>
        <n v="173.54175251831495"/>
        <n v="184.25392905389106"/>
        <n v="179.05277051877667"/>
        <n v="183.76915546993351"/>
        <n v="178.9775090059664"/>
        <n v="164.9416737528345"/>
        <n v="181.54991696485928"/>
        <n v="167.36440058479533"/>
        <n v="177.98528328589123"/>
        <n v="182.53624863063189"/>
        <n v="180.3634355496585"/>
        <n v="180.70625278982993"/>
        <n v="180.84073068122453"/>
        <n v="185.64655062024806"/>
        <n v="179.58450345950348"/>
        <n v="170.03640873015874"/>
        <n v="180.69199772480852"/>
        <n v="172.51985358184638"/>
        <n v="180.42063066893431"/>
        <n v="179.51149873856826"/>
        <n v="179.53619014166966"/>
        <n v="180.8612331427147"/>
        <n v="179.84988319252435"/>
        <n v="177.70021703051202"/>
        <n v="176.04356423400338"/>
        <n v="177.58804648411905"/>
        <n v="180.75113115179073"/>
        <n v="188.55676976709688"/>
        <n v="173.55636533746289"/>
        <n v="167.64933628318587"/>
        <n v="180.42507332104717"/>
        <n v="180.12459694174356"/>
        <n v="180.60149126023725"/>
        <n v="183.87980403060024"/>
        <n v="187.32431318681319"/>
        <n v="181.11428481750522"/>
        <n v="183.07564371025285"/>
        <n v="180.47491253468456"/>
        <n v="178.52391337729935"/>
        <n v="178.24373196248195"/>
        <n v="181.63292790622998"/>
        <n v="172.16603796704737"/>
        <n v="182.37981248054777"/>
        <n v="177.77278268695798"/>
        <n v="177.9056051587302"/>
        <n v="180.69197540651493"/>
        <n v="182.19653309653322"/>
        <n v="205.26660787771905"/>
        <n v="185.08021172854225"/>
        <n v="173.03578593474424"/>
        <n v="180.58657242063501"/>
        <n v="181.45444684598147"/>
        <n v="184.48378333333335"/>
        <n v="180.92236124309306"/>
        <n v="184.95798406461469"/>
        <n v="182.99211033950613"/>
        <n v="187.09369674185464"/>
        <n v="182.10341353188505"/>
        <n v="172.60741643323988"/>
        <n v="230.86611111111111"/>
        <n v="182.09009976264659"/>
        <n v="176.45109204691454"/>
        <n v="181.07652840877219"/>
        <n v="176.295473031667"/>
        <n v="183.36734654234647"/>
        <n v="168.36227219282773"/>
        <n v="179.64868508720366"/>
        <n v="185.41124185705107"/>
        <n v="177.7698178762044"/>
        <n v="167.32464726631397"/>
        <n v="187.33072799800547"/>
        <n v="168.97066112608567"/>
        <n v="180.51945399499556"/>
        <n v="179.75420741450944"/>
        <n v="179.77883028083031"/>
        <n v="187.64947613069077"/>
        <n v="180.1606791990354"/>
        <n v="181.21736900494972"/>
        <n v="180.76350521792514"/>
        <n v="183.96100907029481"/>
        <n v="176.53100688993553"/>
        <n v="180.38096696696701"/>
        <n v="177.89941742654517"/>
        <n v="174.44870848030567"/>
        <n v="180.51793903548685"/>
        <n v="180.5247849266934"/>
        <n v="186.75481481481481"/>
        <n v="187.7015996118642"/>
        <n v="176.09620427881305"/>
        <n v="167.61046747967478"/>
        <n v="180.75757575757581"/>
        <n v="181.35668839230294"/>
        <n v="180.50377178649242"/>
        <n v="182.18335933223858"/>
        <n v="186.76472800925924"/>
        <n v="174.46933693017436"/>
        <n v="178.0136920142734"/>
        <n v="180.30564272229935"/>
        <n v="188.99910585922598"/>
        <n v="180.44090307840312"/>
        <n v="180.27291368052238"/>
        <n v="179.29651348879747"/>
        <n v="180.77458098370928"/>
        <n v="186.03343125960055"/>
        <n v="185.73331686429512"/>
        <n v="181.50724962425321"/>
        <n v="167.47114463601531"/>
        <n v="182.15253247593191"/>
        <n v="174.33591513591514"/>
        <n v="178.46672243672239"/>
        <n v="229.54650793650791"/>
        <n v="182.01831584803691"/>
        <n v="252.95714285714288"/>
        <n v="179.76762334290012"/>
        <n v="180.06182917611488"/>
        <n v="184.08205297788632"/>
        <n v="180.68187936507937"/>
        <n v="252.87410714285713"/>
        <n v="180.07758153484158"/>
        <n v="180.60179665433427"/>
        <n v="169.72466096470953"/>
        <n v="176.55800941548978"/>
        <n v="182.76405395491531"/>
        <n v="175.2922628191061"/>
        <n v="159.42605555555559"/>
        <n v="177.41038345123712"/>
        <n v="177.53169583094285"/>
        <n v="184.00131564930217"/>
        <n v="181.32620555112186"/>
        <n v="177.11246806550241"/>
        <n v="175.62571116461572"/>
        <n v="181.50366839296927"/>
        <n v="184.73913786235212"/>
        <n v="178.98317041381563"/>
        <n v="180.54759775454903"/>
        <n v="185.94899966931209"/>
        <n v="182.95380459151642"/>
        <n v="180.16512561164814"/>
        <n v="177.3720248593265"/>
        <n v="184.96210050878955"/>
        <n v="185.62255775577557"/>
        <n v="184.15796228360429"/>
        <n v="185.5943841007477"/>
        <n v="186.41110164679159"/>
        <n v="177.40711972382377"/>
        <n v="168.68682317163626"/>
        <n v="176.51050122509855"/>
        <n v="179.21379318394031"/>
        <n v="179.85512467424775"/>
        <n v="177.55100796005846"/>
        <n v="181.35675728920413"/>
        <n v="175.43750886760668"/>
        <n v="163.98600759144239"/>
        <n v="188.60924697140547"/>
        <n v="181.92512291459519"/>
        <n v="185.59502814691766"/>
        <n v="186.31781382740891"/>
        <n v="186.76005853878195"/>
        <n v="174.44271800901433"/>
        <n v="186.58117178612059"/>
        <n v="175.34642554222711"/>
        <n v="181.17936355311349"/>
        <n v="185.88280526944317"/>
        <n v="156.5186004031242"/>
        <n v="184.95092466013514"/>
        <n v="179.65753165305884"/>
        <n v="178.19964267758388"/>
        <n v="172.10177354746918"/>
        <n v="172.37750856993804"/>
        <n v="178.31850611772487"/>
        <n v="177.31628195807585"/>
        <n v="186.57006547275176"/>
        <n v="156.15203664799253"/>
        <n v="185.19880575170495"/>
        <n v="177.82310917422529"/>
        <n v="174.8687588183422"/>
        <n v="175.39135487528335"/>
        <n v="165.48316854990583"/>
        <n v="179.87977243063449"/>
        <n v="181.86225640134401"/>
        <n v="184.10028121010669"/>
        <n v="179.36512488833924"/>
        <n v="172.70709013879301"/>
        <n v="178.1825884296189"/>
        <n v="189.43819370409852"/>
        <n v="183.48294786899081"/>
        <n v="183.65776490776494"/>
        <n v="179.93974169377901"/>
        <n v="181.65467456925796"/>
        <n v="256.48320105820102"/>
        <n v="179.48509941520473"/>
        <n v="181.20509840384321"/>
        <n v="180.52622966269846"/>
        <n v="181.07086672953011"/>
        <n v="263.39183673469387"/>
        <n v="180.73261070274498"/>
        <n v="174.0765552054155"/>
        <n v="180.51080653473517"/>
        <n v="182.52416713489723"/>
        <n v="186.02312617481198"/>
        <n v="181.18696280668857"/>
        <n v="175.51322182719244"/>
        <n v="180.09802776291536"/>
        <n v="179.53275941230493"/>
        <n v="187.90577410788876"/>
        <n v="178.85704087507199"/>
        <n v="182.93183477329046"/>
        <n v="185.11557732691"/>
        <n v="189.40254986133237"/>
        <n v="182.68622714192887"/>
        <n v="188.74835239286458"/>
        <n v="185.57386867790592"/>
        <n v="172.57862864525652"/>
        <n v="183.12386359854915"/>
        <n v="173.84099623549503"/>
        <n v="179.22552646887729"/>
        <n v="184.94646693121689"/>
        <n v="175.18473492845408"/>
        <n v="177.87531167662752"/>
        <n v="173.05721472315957"/>
        <n v="179.43826662960902"/>
        <n v="181.03927942260341"/>
        <n v="181.28980829420973"/>
        <n v="178.85411148680384"/>
        <n v="186.37892780089376"/>
        <n v="161.94417034855181"/>
        <n v="180.02275363525362"/>
        <n v="180.64368847844256"/>
        <n v="180.67867051044595"/>
        <n v="175.45658171249727"/>
        <n v="176.50989273313493"/>
        <n v="180.2356980363985"/>
        <n v="180.78447349538874"/>
        <n v="173.14058819764463"/>
        <n v="154.59295267489713"/>
        <n v="186.33820320825623"/>
        <n v="185.522203765227"/>
        <n v="180.20970274481604"/>
        <n v="179.32048079648533"/>
        <n v="175.42524579483535"/>
        <n v="163.22924672793096"/>
        <n v="185.85584119315999"/>
        <n v="183.52517170329673"/>
        <n v="180.07307221242408"/>
        <n v="175.7591897587661"/>
        <n v="176.9009515711046"/>
        <n v="188.36136876213314"/>
        <n v="178.01426515338431"/>
        <n v="153.49012674721629"/>
        <n v="168.07059386973179"/>
        <n v="181.70572037305035"/>
        <n v="177.33740477784161"/>
        <n v="183.33815956558064"/>
        <n v="173.05127021213465"/>
        <n v="177.56194515730448"/>
        <n v="177.24294640647651"/>
        <n v="180.73636045733741"/>
        <n v="184.4756860776439"/>
        <n v="180.76216583124483"/>
        <n v="182.0860012603039"/>
        <n v="179.76922530206116"/>
        <n v="177.39179181929185"/>
        <n v="181.52648237826202"/>
        <n v="167.60623123123125"/>
        <n v="183.85041192657476"/>
        <n v="181.77881460687141"/>
        <n v="183.13536181139116"/>
        <n v="186.1104296066253"/>
        <n v="179.04830518212114"/>
        <n v="184.36181691506118"/>
        <n v="174.62771861802821"/>
        <n v="180.83514978761468"/>
        <n v="177.68522987272988"/>
        <n v="180.6132844932846"/>
        <n v="186.03129838142146"/>
        <n v="183.16766316750346"/>
        <n v="184.89451058201055"/>
        <n v="183.78022010105346"/>
        <n v="184.65806208559368"/>
        <n v="179.29665219229773"/>
        <n v="183.19100556373752"/>
        <n v="179.78019383019387"/>
        <n v="180.64443061279007"/>
        <n v="175.43389724310771"/>
        <n v="178.457030710835"/>
        <n v="180.4202434577434"/>
        <n v="181.08756295021354"/>
        <n v="185.43561337218125"/>
        <n v="182.38674009682074"/>
        <n v="180.23484540036577"/>
        <n v="168.95483821733819"/>
        <n v="259.8604617604617"/>
        <n v="179.01083275342151"/>
        <n v="180.66497617949901"/>
        <n v="186.64143907563019"/>
        <n v="208.84829059829065"/>
        <n v="180.6423334529363"/>
        <n v="167.04390079365083"/>
        <n v="178.9307169202398"/>
        <n v="180.33628146544814"/>
        <n v="163.28246867167923"/>
        <n v="186.3532006920415"/>
        <n v="189.12225235155788"/>
        <n v="181.84543253968258"/>
        <n v="188.34243304916902"/>
        <n v="184.56800304633643"/>
        <n v="179.82427854718694"/>
        <n v="274"/>
        <n v="177.63673080006421"/>
        <n v="188.53183445876817"/>
        <n v="182.26507115489869"/>
        <n v="186.95622967225418"/>
        <n v="169.6337262682851"/>
        <n v="172.33482672264572"/>
        <n v="178.7247483260758"/>
        <n v="172.0816443051431"/>
        <n v="185.22613400785914"/>
        <n v="158.34172008547012"/>
        <n v="188.10996576127442"/>
        <n v="180.74415616769883"/>
        <n v="184.46270875083502"/>
        <n v="179.48473798876282"/>
        <n v="180.32773513645233"/>
        <n v="179.38816203048879"/>
        <n v="165.72180776014113"/>
        <n v="182.0088150609082"/>
        <n v="179.99412473491421"/>
        <n v="180.42857142857142"/>
        <n v="180.12813329987245"/>
        <n v="268.83100529100528"/>
        <n v="180.23986397014571"/>
        <n v="180.84392888041401"/>
        <n v="184.9757145493856"/>
        <n v="179.11125042215465"/>
        <n v="184.85303724053722"/>
        <n v="185.29585050366293"/>
        <n v="176.96540103415103"/>
        <n v="180.92727017780032"/>
        <n v="180.37229393115942"/>
        <n v="153.1406132756133"/>
        <n v="179.2016558182026"/>
        <n v="176.13160100363018"/>
        <n v="186.72233245149914"/>
        <n v="184.84968522200134"/>
        <n v="175.16585085810976"/>
        <n v="174.67712228101115"/>
        <n v="180.08021317137079"/>
        <n v="182.151801396389"/>
        <n v="179.53413554870392"/>
        <n v="172.26325869236578"/>
        <n v="180.39417252146762"/>
        <n v="182.14409459021701"/>
        <n v="175.70710160301741"/>
        <n v="154.52252267573695"/>
        <n v="180.93504604672071"/>
        <n v="181.6671778411793"/>
        <n v="179.81887502390521"/>
        <n v="180.09492760617766"/>
        <n v="180.32251019918411"/>
        <n v="177.26878449109626"/>
        <n v="182.37906526871916"/>
        <n v="181.62561958039402"/>
        <n v="172.32402079659019"/>
        <n v="185.75620405880468"/>
        <n v="181.0478135698724"/>
        <n v="169.50362745098042"/>
        <n v="183.72956936226163"/>
        <n v="178.69248542274056"/>
        <n v="180.87291387212159"/>
        <n v="180.64626651249182"/>
        <n v="180.73239328093698"/>
        <n v="178.90950063723793"/>
        <n v="181.32873962324396"/>
        <n v="181.96634352083913"/>
        <n v="185.2500132016277"/>
        <n v="181.72745673500879"/>
        <n v="180.67531291518088"/>
        <n v="180.46507373271893"/>
        <n v="188.28741465733299"/>
        <n v="177.07276614668862"/>
        <n v="178.92037085137079"/>
        <n v="182.55374492977893"/>
        <n v="191.25501867413635"/>
        <n v="173.9908382574441"/>
        <n v="171.95846245905767"/>
        <n v="180.52875283446713"/>
        <n v="180.95180769830142"/>
        <n v="162.5730460662526"/>
        <n v="179.38373068712619"/>
        <n v="169.39537907268166"/>
        <n v="184.66413003663001"/>
        <n v="185.17028447742729"/>
        <n v="180.6639731703892"/>
        <n v="187.37788832199547"/>
        <n v="179.83597470238092"/>
        <n v="187.83187972919157"/>
        <n v="179.16252905625294"/>
        <n v="181.57063863796898"/>
        <n v="179.9718118010945"/>
        <n v="178.37514751101136"/>
        <n v="179.24135006901321"/>
        <n v="181.33349960095768"/>
        <n v="180.75253389550269"/>
        <n v="178.65615195395904"/>
        <n v="180.4849343185551"/>
        <n v="183.96169389652653"/>
        <n v="180.0070114149774"/>
        <n v="159.54857142857142"/>
        <n v="186.53304958561597"/>
        <n v="177.70852874886111"/>
        <n v="182.09584456424082"/>
        <n v="181.1915108283529"/>
        <n v="180.76444801141437"/>
        <n v="181.06127337351259"/>
        <n v="256.77245564892621"/>
        <n v="186.8918705153294"/>
        <n v="180.25344160622308"/>
        <n v="181.11128697173484"/>
        <n v="179.58191252819273"/>
        <n v="175.17271583430121"/>
        <n v="176.380773140717"/>
        <n v="174.59580750120924"/>
        <n v="165.95683246896121"/>
        <n v="177.52407460636843"/>
        <n v="174.62098450491311"/>
        <n v="180.89363234711882"/>
        <n v="180.81116479662148"/>
        <n v="180.79791152644134"/>
        <n v="187.11338315772278"/>
        <n v="185.4757135076253"/>
        <n v="181.88710190000347"/>
        <n v="181.90984317242877"/>
        <n v="180.20382391511689"/>
        <n v="180.06170070508156"/>
        <n v="178.48413951545533"/>
        <n v="169.16657480893593"/>
        <n v="184.79686766598527"/>
        <n v="179.89194829835176"/>
        <n v="188.00786442405709"/>
        <n v="179.37514270859864"/>
        <n v="180.7319068662818"/>
        <n v="182.12827095172773"/>
        <n v="184.75099731945755"/>
        <n v="184.42033242774124"/>
        <n v="180.44241071428573"/>
        <n v="180.41331210778878"/>
        <n v="179.45914898471372"/>
        <n v="180.33337068160594"/>
        <n v="180.67460957501279"/>
        <n v="180.72291697572075"/>
        <n v="180.24118961352664"/>
        <n v="175.40690558010149"/>
        <n v="177.60030557677624"/>
        <n v="167.36272321428575"/>
        <n v="181.10211782954596"/>
        <n v="182.12361284145445"/>
        <n v="188.73629488080596"/>
        <n v="179.92834818776001"/>
        <n v="180.3946337695383"/>
        <n v="181.491177649511"/>
        <n v="179.68063649027806"/>
        <n v="176.22604514759126"/>
        <n v="177.20627532294205"/>
        <n v="182.78564625850345"/>
        <n v="163.29582679225538"/>
        <n v="175.22141224956138"/>
        <n v="180.01500303582282"/>
        <n v="185.41018972033251"/>
        <n v="180.4333960705105"/>
        <n v="184.71518555779119"/>
        <n v="180.15515302417271"/>
        <n v="186.30092905405405"/>
        <n v="179.16262198706647"/>
        <n v="180.40231795567615"/>
        <n v="182.75152944819268"/>
        <n v="179.33413593813597"/>
        <n v="180.62224826684857"/>
        <n v="178.91623841370412"/>
        <n v="183.15951203927901"/>
        <n v="180.77120903032781"/>
        <n v="179.83904595477338"/>
        <n v="179.93800396825395"/>
        <n v="236.22748538011695"/>
        <n v="245.66604938271607"/>
        <n v="189.13299246105365"/>
        <n v="188.48454239954239"/>
        <n v="175.68838424258598"/>
        <n v="182.8322106690778"/>
        <n v="181.09462800993407"/>
        <n v="185.03071846949638"/>
        <n v="185.09439942002442"/>
        <n v="182.09890767252182"/>
        <n v="172.72333006648984"/>
        <n v="184.6273488284202"/>
        <n v="182.92682616736016"/>
        <n v="173.70272486772481"/>
        <n v="182.5792963183882"/>
        <n v="185.68147488899089"/>
        <n v="185.25874911743935"/>
        <n v="182.16994717501152"/>
        <n v="180.56007997793716"/>
        <n v="176.71393764172342"/>
        <n v="183.09974876314163"/>
        <n v="177.44113583791986"/>
        <n v="187.5443178498393"/>
        <n v="176.03972512140317"/>
        <n v="180.4613672294947"/>
        <n v="180.76255295550837"/>
        <n v="182.50442931954203"/>
        <n v="184.8528554509659"/>
        <n v="182.32704778439157"/>
        <n v="179.06604014535984"/>
        <n v="180.12544265167995"/>
        <n v="180.57204264099042"/>
        <n v="179.50753968253971"/>
        <n v="179.08672911787662"/>
        <n v="175.93644254541545"/>
        <n v="180.57649028835641"/>
        <n v="185.49964266605511"/>
        <n v="184.70656282308576"/>
        <n v="177.53393120289678"/>
        <n v="184.01594424094424"/>
        <n v="180.64985205464296"/>
        <n v="176.17468373314236"/>
        <n v="186.06046949535528"/>
        <n v="185.48504243281468"/>
        <n v="176.46546488490938"/>
        <n v="183.54622680999265"/>
        <n v="184.5297108113632"/>
        <n v="179.89109395895105"/>
        <n v="185.06863197865357"/>
        <n v="174.54412348272635"/>
        <n v="184.35716399700416"/>
        <n v="183.49644333427818"/>
        <n v="185.95381658123466"/>
        <n v="183.17624868818055"/>
        <n v="179.5707221350078"/>
        <n v="160.85566893424041"/>
        <n v="180.6157315507829"/>
        <n v="179.37405881679828"/>
        <n v="186.24966318600528"/>
        <n v="184.46693222975762"/>
        <n v="175.66593510420043"/>
        <n v="174.45309602388815"/>
        <n v="174.7584475709476"/>
        <n v="162.02431795634922"/>
        <n v="180.77563500852551"/>
        <n v="180.14369482711621"/>
        <n v="186.18736248942221"/>
        <n v="172.09631887210008"/>
        <n v="176.02467997951879"/>
        <n v="182.20909605508871"/>
        <n v="184.97231083371858"/>
        <n v="176.04463320463327"/>
        <n v="176.8058466191176"/>
        <n v="188.33339177489177"/>
        <n v="172.07012564588666"/>
        <n v="176.08678075396833"/>
        <n v="166.90615530303032"/>
        <n v="176.23848583063247"/>
        <n v="174.0084986772487"/>
        <n v="180.31843597087965"/>
        <n v="180.94638218923944"/>
        <n v="176.91796915963587"/>
        <n v="191.66355820105821"/>
        <n v="184.84300939173818"/>
        <n v="184.62470740984563"/>
        <n v="180.90065602946964"/>
        <n v="184.60791997354499"/>
        <n v="180.41310215444207"/>
        <n v="180.45295767776568"/>
        <n v="180.76668347338946"/>
        <n v="180.2842522065047"/>
        <n v="171.35848098929497"/>
        <n v="182.70693812556874"/>
        <n v="161.15658461124565"/>
        <n v="173.85854239256676"/>
        <n v="163.9574470899471"/>
        <n v="179.99961699439314"/>
        <n v="182.58109447004611"/>
        <n v="159.31230820105822"/>
        <n v="184.96192956349208"/>
        <n v="258.32073412698412"/>
        <n v="179.54231157433975"/>
        <n v="181.75281364380447"/>
        <n v="180.66435059037238"/>
        <n v="156.31728750640039"/>
        <n v="186.90493995859211"/>
        <n v="176.21835065667554"/>
        <n v="176.42114681464281"/>
        <n v="180.1877732398718"/>
        <n v="179.9122652694995"/>
        <n v="175.45489055591793"/>
        <n v="187.30323967971026"/>
        <n v="179.79410987609333"/>
        <n v="180.52670052323793"/>
        <n v="199.66184807256238"/>
        <n v="185.20335614926029"/>
        <n v="183.27653777211728"/>
        <n v="180.71827245832628"/>
        <n v="171.96966184400395"/>
        <n v="168.44065079365075"/>
        <n v="175.04666622452143"/>
        <n v="186.51406382650299"/>
        <n v="181.80297958214626"/>
        <n v="184.36368480725619"/>
        <n v="181.10241899126527"/>
        <n v="179.94071458748263"/>
        <n v="223.1462962962963"/>
        <n v="186.0987046632124"/>
        <n v="179.60145081387125"/>
        <n v="184.06438071697607"/>
        <n v="165.64805059523809"/>
        <n v="180.27083715386027"/>
        <n v="180.97936173533085"/>
        <n v="185.15234580052493"/>
        <n v="174.71625507109383"/>
        <n v="156.07112159329142"/>
        <n v="186.03201426233335"/>
        <n v="213.74884259259264"/>
        <n v="180.14969725174643"/>
        <n v="173.76346831334371"/>
        <n v="176.5117678353393"/>
        <n v="173.58978030825853"/>
        <n v="180.36233203797153"/>
        <n v="181.14384966352145"/>
        <n v="184.96787822655941"/>
        <n v="181.84608063031982"/>
        <n v="184.84672239389371"/>
        <n v="174.86333536833538"/>
        <n v="181.41039465843218"/>
        <n v="180.4895311581422"/>
        <n v="180.98107396718504"/>
        <n v="180.23431328001934"/>
        <n v="180.78957580733453"/>
        <n v="172.37526582520556"/>
        <n v="176.75383876357569"/>
        <n v="182.72066720672493"/>
        <n v="179.17621060885418"/>
        <n v="173.00733260132529"/>
        <n v="172.79589838667707"/>
        <n v="185.64963409606273"/>
        <n v="179.43903617297048"/>
        <n v="183.31914517195767"/>
        <n v="180.69508285791912"/>
        <n v="178.17862663906149"/>
        <n v="185.73393217893215"/>
        <n v="179.32340420367944"/>
        <n v="176.19815171351567"/>
        <n v="179.46803671735861"/>
        <n v="185.48823349551989"/>
        <n v="178.25171030132924"/>
        <n v="179.93113939062218"/>
        <n v="176.29084708694089"/>
        <n v="180.31792118081802"/>
        <n v="189.0467113095238"/>
        <n v="180.10903892003353"/>
        <n v="162.39953703703708"/>
        <n v="183.32965556981279"/>
        <n v="186.4110288976928"/>
        <n v="179.34552873965259"/>
        <n v="184.2609823028674"/>
        <n v="185.06886833046471"/>
        <n v="182.79933668725511"/>
        <n v="155.73341269841268"/>
        <n v="180.30895438121047"/>
        <n v="181.14080109126988"/>
        <n v="178.26356842056558"/>
        <n v="180.44425478176976"/>
        <n v="177.70803809523818"/>
        <n v="170.99724396607954"/>
        <n v="178.38604571363985"/>
        <n v="183.45227168161952"/>
        <n v="174.37814361680864"/>
        <n v="177.75201624002207"/>
        <n v="179.44176949849705"/>
        <n v="178.02887890788503"/>
        <n v="178.35745485392221"/>
        <n v="187.59067779765456"/>
        <n v="180.96237739054206"/>
        <n v="183.06722540153552"/>
        <n v="180.8968296688692"/>
        <n v="172.03546349206349"/>
        <n v="184.25460745176315"/>
        <n v="187.09392193413547"/>
        <n v="179.81359236537156"/>
        <n v="180.11903087321889"/>
        <n v="174.88713044459482"/>
        <n v="184.22597735513773"/>
        <n v="177.03634106634104"/>
        <n v="180.35134175998201"/>
        <n v="183.54199493483029"/>
        <n v="179.4902836879433"/>
        <n v="173.87067868082912"/>
        <n v="178.77548032407412"/>
        <n v="177.10637817811491"/>
        <n v="179.96230861965037"/>
        <n v="189.1584205314652"/>
        <n v="185.43009533201842"/>
        <n v="177.30092640173572"/>
        <n v="177.20692593653988"/>
        <n v="180.47349761051379"/>
        <n v="183.00851378274217"/>
        <n v="172.73460058460051"/>
        <n v="154.27405682079595"/>
        <n v="179.00248461627777"/>
        <n v="177.04929263288489"/>
        <n v="180.228003404188"/>
        <n v="181.54919989676085"/>
        <n v="177.75511419262688"/>
        <n v="175.84031800267562"/>
        <n v="180.18272985923926"/>
        <n v="178.81860417984018"/>
        <n v="179.03489546629086"/>
        <n v="181.39897707231052"/>
        <n v="180.95868178723717"/>
        <n v="183.22617994816972"/>
        <n v="165.308493846977"/>
        <n v="180.62789108322056"/>
        <n v="176.7973845238096"/>
        <n v="179.74644531096146"/>
        <n v="181.63096730855355"/>
        <n v="179.13769963120018"/>
        <n v="185.11182066233081"/>
        <n v="175.57429350244766"/>
        <n v="157.25145068956544"/>
        <n v="185.26713843432108"/>
        <n v="187.10076738012276"/>
        <n v="177.63395203959718"/>
        <n v="181.41891177398995"/>
        <n v="184.69917476111502"/>
        <n v="182.05759541644369"/>
        <n v="180.97720089894014"/>
        <n v="182.42474838515849"/>
        <n v="183.24982050291379"/>
        <n v="181.1488644416101"/>
        <n v="178.97890899470903"/>
        <n v="181.32010170081116"/>
        <n v="174.06159499514095"/>
        <n v="166.18601614434948"/>
        <n v="180.34564049011414"/>
        <n v="168.15487914862919"/>
        <n v="179.2666078154426"/>
        <n v="181.65105500237081"/>
        <n v="181.1116252191934"/>
        <n v="183.42269796176041"/>
        <n v="182.65721008789188"/>
        <n v="180.49164682539677"/>
        <n v="179.31354130155398"/>
        <n v="188.25282373366014"/>
        <n v="180.92219400757256"/>
        <n v="185.8617528735632"/>
        <n v="167.17313140446049"/>
        <n v="188.30729074238388"/>
        <n v="186.506700058072"/>
        <n v="186.04134664618536"/>
        <n v="172.11087939509912"/>
        <n v="180.60529855118779"/>
        <n v="161.03693036354329"/>
        <n v="180.20525130826346"/>
        <n v="182.15288933045156"/>
        <n v="167.22961847389558"/>
        <n v="187.08582766439912"/>
        <n v="185.37352687930513"/>
        <n v="180.05698259150503"/>
        <n v="186.66340615283914"/>
        <n v="168.25375076312579"/>
        <n v="175.66750773036492"/>
        <n v="178.26183337532547"/>
        <n v="167.74710572302317"/>
        <n v="185.76385736537603"/>
        <n v="167.71870155038761"/>
        <n v="180.89799382716049"/>
        <n v="174.87301771871537"/>
        <n v="166.94657218442936"/>
        <n v="185.6730753342346"/>
        <n v="177.80237378946759"/>
        <n v="154.30563371813372"/>
        <n v="179.41900997553168"/>
        <n v="174.45049933016688"/>
        <n v="176.16894597984523"/>
        <n v="178.97162252085568"/>
        <n v="173.3549781794307"/>
        <n v="177.4069095649788"/>
        <n v="183.54779098545967"/>
        <n v="185.73209475709473"/>
        <n v="180.34044950590507"/>
        <n v="176.32585814858547"/>
        <n v="186.01326186461091"/>
        <n v="186.95698779215655"/>
        <n v="178.52984522984528"/>
        <n v="186.27774943310658"/>
        <n v="177.26157796451912"/>
        <n v="179.93305139104305"/>
        <n v="188.04676127782051"/>
        <n v="185.20289722354937"/>
        <n v="178.04487493987497"/>
        <n v="186.01977928692699"/>
        <n v="179.53775496154682"/>
        <n v="179.27591965009842"/>
        <n v="178.54653109470743"/>
        <m/>
      </sharedItems>
    </cacheField>
    <cacheField name="Sum of Unit Solds" numFmtId="0">
      <sharedItems containsString="0" containsBlank="1" containsNumber="1" containsInteger="1" minValue="8" maxValue="5124" count="1001">
        <n v="5124"/>
        <n v="5122"/>
        <n v="5115"/>
        <n v="5108"/>
        <n v="5106"/>
        <n v="5102"/>
        <n v="5097"/>
        <n v="5096"/>
        <n v="5092"/>
        <n v="5086"/>
        <n v="5080"/>
        <n v="5071"/>
        <n v="5068"/>
        <n v="5062"/>
        <n v="5059"/>
        <n v="5056"/>
        <n v="5050"/>
        <n v="5041"/>
        <n v="5040"/>
        <n v="5039"/>
        <n v="5031"/>
        <n v="5025"/>
        <n v="5023"/>
        <n v="5020"/>
        <n v="5015"/>
        <n v="5014"/>
        <n v="5010"/>
        <n v="5005"/>
        <n v="5001"/>
        <n v="4997"/>
        <n v="4995"/>
        <n v="4986"/>
        <n v="4984"/>
        <n v="4977"/>
        <n v="4972"/>
        <n v="4963"/>
        <n v="4961"/>
        <n v="4956"/>
        <n v="4952"/>
        <n v="4944"/>
        <n v="4941"/>
        <n v="4935"/>
        <n v="4928"/>
        <n v="4927"/>
        <n v="4922"/>
        <n v="4915"/>
        <n v="4910"/>
        <n v="4906"/>
        <n v="4901"/>
        <n v="4892"/>
        <n v="4891"/>
        <n v="4890"/>
        <n v="4889"/>
        <n v="4880"/>
        <n v="4875"/>
        <n v="4870"/>
        <n v="4869"/>
        <n v="4863"/>
        <n v="4858"/>
        <n v="4853"/>
        <n v="4844"/>
        <n v="4838"/>
        <n v="4829"/>
        <n v="4828"/>
        <n v="4826"/>
        <n v="4819"/>
        <n v="4815"/>
        <n v="4814"/>
        <n v="4813"/>
        <n v="4804"/>
        <n v="4800"/>
        <n v="4794"/>
        <n v="4785"/>
        <n v="4778"/>
        <n v="4773"/>
        <n v="4771"/>
        <n v="4770"/>
        <n v="4764"/>
        <n v="4762"/>
        <n v="4756"/>
        <n v="4753"/>
        <n v="4748"/>
        <n v="4744"/>
        <n v="4738"/>
        <n v="4735"/>
        <n v="4726"/>
        <n v="4718"/>
        <n v="4717"/>
        <n v="4715"/>
        <n v="4707"/>
        <n v="4698"/>
        <n v="4694"/>
        <n v="4692"/>
        <n v="4690"/>
        <n v="4682"/>
        <n v="4679"/>
        <n v="4670"/>
        <n v="4667"/>
        <n v="4661"/>
        <n v="4660"/>
        <n v="4651"/>
        <n v="4647"/>
        <n v="4639"/>
        <n v="4633"/>
        <n v="4625"/>
        <n v="4623"/>
        <n v="4615"/>
        <n v="4607"/>
        <n v="4600"/>
        <n v="4594"/>
        <n v="4592"/>
        <n v="4588"/>
        <n v="4582"/>
        <n v="4575"/>
        <n v="4574"/>
        <n v="4570"/>
        <n v="4566"/>
        <n v="4563"/>
        <n v="4559"/>
        <n v="4557"/>
        <n v="4553"/>
        <n v="4545"/>
        <n v="4538"/>
        <n v="4536"/>
        <n v="4527"/>
        <n v="4518"/>
        <n v="4512"/>
        <n v="4508"/>
        <n v="4503"/>
        <n v="4495"/>
        <n v="4490"/>
        <n v="4482"/>
        <n v="4476"/>
        <n v="4469"/>
        <n v="4466"/>
        <n v="4459"/>
        <n v="4455"/>
        <n v="4447"/>
        <n v="4442"/>
        <n v="4436"/>
        <n v="4428"/>
        <n v="4419"/>
        <n v="4417"/>
        <n v="4416"/>
        <n v="4408"/>
        <n v="4406"/>
        <n v="4402"/>
        <n v="4396"/>
        <n v="4391"/>
        <n v="4388"/>
        <n v="4381"/>
        <n v="4372"/>
        <n v="4363"/>
        <n v="4362"/>
        <n v="4356"/>
        <n v="4355"/>
        <n v="4349"/>
        <n v="4343"/>
        <n v="4337"/>
        <n v="4331"/>
        <n v="4327"/>
        <n v="4319"/>
        <n v="4318"/>
        <n v="4309"/>
        <n v="4304"/>
        <n v="4302"/>
        <n v="4297"/>
        <n v="4292"/>
        <n v="4284"/>
        <n v="4276"/>
        <n v="4272"/>
        <n v="4264"/>
        <n v="4262"/>
        <n v="4257"/>
        <n v="4253"/>
        <n v="4244"/>
        <n v="4240"/>
        <n v="4238"/>
        <n v="4232"/>
        <n v="4227"/>
        <n v="4221"/>
        <n v="4218"/>
        <n v="4210"/>
        <n v="4201"/>
        <n v="4193"/>
        <n v="4184"/>
        <n v="4181"/>
        <n v="4172"/>
        <n v="4171"/>
        <n v="4162"/>
        <n v="4159"/>
        <n v="4153"/>
        <n v="4150"/>
        <n v="4146"/>
        <n v="4143"/>
        <n v="4134"/>
        <n v="4131"/>
        <n v="4129"/>
        <n v="4128"/>
        <n v="4119"/>
        <n v="4114"/>
        <n v="4107"/>
        <n v="4098"/>
        <n v="4090"/>
        <n v="4089"/>
        <n v="4088"/>
        <n v="4081"/>
        <n v="4075"/>
        <n v="4069"/>
        <n v="4067"/>
        <n v="4058"/>
        <n v="4053"/>
        <n v="4051"/>
        <n v="4045"/>
        <n v="4039"/>
        <n v="4037"/>
        <n v="4031"/>
        <n v="4029"/>
        <n v="4024"/>
        <n v="4020"/>
        <n v="4019"/>
        <n v="4016"/>
        <n v="4010"/>
        <n v="4009"/>
        <n v="4000"/>
        <n v="3994"/>
        <n v="3993"/>
        <n v="3988"/>
        <n v="3985"/>
        <n v="3981"/>
        <n v="3973"/>
        <n v="3971"/>
        <n v="3964"/>
        <n v="3961"/>
        <n v="3959"/>
        <n v="3951"/>
        <n v="3949"/>
        <n v="3947"/>
        <n v="3939"/>
        <n v="3938"/>
        <n v="3932"/>
        <n v="3926"/>
        <n v="3925"/>
        <n v="3919"/>
        <n v="3912"/>
        <n v="3906"/>
        <n v="3903"/>
        <n v="3896"/>
        <n v="3889"/>
        <n v="3888"/>
        <n v="3881"/>
        <n v="3876"/>
        <n v="3872"/>
        <n v="3870"/>
        <n v="3861"/>
        <n v="3855"/>
        <n v="3854"/>
        <n v="3850"/>
        <n v="3848"/>
        <n v="3842"/>
        <n v="3841"/>
        <n v="3838"/>
        <n v="3837"/>
        <n v="3834"/>
        <n v="3827"/>
        <n v="3825"/>
        <n v="3820"/>
        <n v="3815"/>
        <n v="3809"/>
        <n v="3808"/>
        <n v="3804"/>
        <n v="3802"/>
        <n v="3801"/>
        <n v="3794"/>
        <n v="3785"/>
        <n v="3780"/>
        <n v="3774"/>
        <n v="3772"/>
        <n v="3769"/>
        <n v="3765"/>
        <n v="3762"/>
        <n v="3756"/>
        <n v="3753"/>
        <n v="3744"/>
        <n v="3743"/>
        <n v="3741"/>
        <n v="3734"/>
        <n v="3727"/>
        <n v="3722"/>
        <n v="3715"/>
        <n v="3712"/>
        <n v="3710"/>
        <n v="3709"/>
        <n v="3706"/>
        <n v="3699"/>
        <n v="3695"/>
        <n v="3693"/>
        <n v="3691"/>
        <n v="3685"/>
        <n v="3683"/>
        <n v="3674"/>
        <n v="3667"/>
        <n v="3659"/>
        <n v="3651"/>
        <n v="3648"/>
        <n v="3643"/>
        <n v="3640"/>
        <n v="3635"/>
        <n v="3629"/>
        <n v="3625"/>
        <n v="3621"/>
        <n v="3616"/>
        <n v="3615"/>
        <n v="3611"/>
        <n v="3602"/>
        <n v="3593"/>
        <n v="3584"/>
        <n v="3580"/>
        <n v="3572"/>
        <n v="3566"/>
        <n v="3562"/>
        <n v="3555"/>
        <n v="3550"/>
        <n v="3548"/>
        <n v="3540"/>
        <n v="3537"/>
        <n v="3531"/>
        <n v="3530"/>
        <n v="3529"/>
        <n v="3520"/>
        <n v="3517"/>
        <n v="3513"/>
        <n v="3508"/>
        <n v="3501"/>
        <n v="3495"/>
        <n v="3494"/>
        <n v="3487"/>
        <n v="3483"/>
        <n v="3477"/>
        <n v="3471"/>
        <n v="3470"/>
        <n v="3465"/>
        <n v="3464"/>
        <n v="3456"/>
        <n v="3450"/>
        <n v="3445"/>
        <n v="3443"/>
        <n v="3441"/>
        <n v="3435"/>
        <n v="3427"/>
        <n v="3422"/>
        <n v="3414"/>
        <n v="3406"/>
        <n v="3405"/>
        <n v="3401"/>
        <n v="3400"/>
        <n v="3397"/>
        <n v="3388"/>
        <n v="3384"/>
        <n v="3376"/>
        <n v="3375"/>
        <n v="3373"/>
        <n v="3372"/>
        <n v="3368"/>
        <n v="3363"/>
        <n v="3354"/>
        <n v="3350"/>
        <n v="3346"/>
        <n v="3337"/>
        <n v="3333"/>
        <n v="3329"/>
        <n v="3320"/>
        <n v="3318"/>
        <n v="3309"/>
        <n v="3307"/>
        <n v="3301"/>
        <n v="3297"/>
        <n v="3289"/>
        <n v="3286"/>
        <n v="3280"/>
        <n v="3272"/>
        <n v="3266"/>
        <n v="3262"/>
        <n v="3256"/>
        <n v="3255"/>
        <n v="3254"/>
        <n v="3245"/>
        <n v="3240"/>
        <n v="3231"/>
        <n v="3228"/>
        <n v="3223"/>
        <n v="3214"/>
        <n v="3210"/>
        <n v="3209"/>
        <n v="3207"/>
        <n v="3204"/>
        <n v="3197"/>
        <n v="3192"/>
        <n v="3188"/>
        <n v="3187"/>
        <n v="3181"/>
        <n v="3175"/>
        <n v="3171"/>
        <n v="3170"/>
        <n v="3168"/>
        <n v="3162"/>
        <n v="3157"/>
        <n v="3152"/>
        <n v="3150"/>
        <n v="3144"/>
        <n v="3143"/>
        <n v="3135"/>
        <n v="3129"/>
        <n v="3124"/>
        <n v="3118"/>
        <n v="3109"/>
        <n v="3103"/>
        <n v="3094"/>
        <n v="3085"/>
        <n v="3083"/>
        <n v="3075"/>
        <n v="3073"/>
        <n v="3064"/>
        <n v="3063"/>
        <n v="3057"/>
        <n v="3053"/>
        <n v="3046"/>
        <n v="3038"/>
        <n v="3033"/>
        <n v="3024"/>
        <n v="3023"/>
        <n v="3020"/>
        <n v="3018"/>
        <n v="3013"/>
        <n v="3005"/>
        <n v="2997"/>
        <n v="2993"/>
        <n v="2985"/>
        <n v="2984"/>
        <n v="2976"/>
        <n v="2967"/>
        <n v="2959"/>
        <n v="2958"/>
        <n v="2951"/>
        <n v="2943"/>
        <n v="2939"/>
        <n v="2934"/>
        <n v="2929"/>
        <n v="2923"/>
        <n v="2920"/>
        <n v="2913"/>
        <n v="2905"/>
        <n v="2898"/>
        <n v="2897"/>
        <n v="2895"/>
        <n v="2894"/>
        <n v="2885"/>
        <n v="2876"/>
        <n v="2868"/>
        <n v="2867"/>
        <n v="2858"/>
        <n v="2852"/>
        <n v="2847"/>
        <n v="2844"/>
        <n v="2837"/>
        <n v="2832"/>
        <n v="2825"/>
        <n v="2816"/>
        <n v="2810"/>
        <n v="2806"/>
        <n v="2805"/>
        <n v="2800"/>
        <n v="2791"/>
        <n v="2788"/>
        <n v="2785"/>
        <n v="2777"/>
        <n v="2771"/>
        <n v="2762"/>
        <n v="2757"/>
        <n v="2753"/>
        <n v="2750"/>
        <n v="2747"/>
        <n v="2745"/>
        <n v="2744"/>
        <n v="2735"/>
        <n v="2728"/>
        <n v="2726"/>
        <n v="2725"/>
        <n v="2718"/>
        <n v="2716"/>
        <n v="2709"/>
        <n v="2708"/>
        <n v="2705"/>
        <n v="2703"/>
        <n v="2702"/>
        <n v="2699"/>
        <n v="2698"/>
        <n v="2694"/>
        <n v="2692"/>
        <n v="2691"/>
        <n v="2686"/>
        <n v="2677"/>
        <n v="2674"/>
        <n v="2665"/>
        <n v="2662"/>
        <n v="2661"/>
        <n v="2660"/>
        <n v="2658"/>
        <n v="2649"/>
        <n v="2642"/>
        <n v="2635"/>
        <n v="2630"/>
        <n v="2629"/>
        <n v="2621"/>
        <n v="2617"/>
        <n v="2609"/>
        <n v="2605"/>
        <n v="2599"/>
        <n v="2590"/>
        <n v="2583"/>
        <n v="2580"/>
        <n v="2576"/>
        <n v="2568"/>
        <n v="2559"/>
        <n v="2550"/>
        <n v="2541"/>
        <n v="2536"/>
        <n v="2529"/>
        <n v="2522"/>
        <n v="2521"/>
        <n v="2515"/>
        <n v="2510"/>
        <n v="2508"/>
        <n v="2507"/>
        <n v="2503"/>
        <n v="2494"/>
        <n v="2490"/>
        <n v="2487"/>
        <n v="2479"/>
        <n v="2472"/>
        <n v="2466"/>
        <n v="2458"/>
        <n v="2455"/>
        <n v="2454"/>
        <n v="2449"/>
        <n v="2442"/>
        <n v="2434"/>
        <n v="2431"/>
        <n v="2429"/>
        <n v="2421"/>
        <n v="2413"/>
        <n v="2410"/>
        <n v="2401"/>
        <n v="2398"/>
        <n v="2395"/>
        <n v="2386"/>
        <n v="2380"/>
        <n v="2377"/>
        <n v="2373"/>
        <n v="2370"/>
        <n v="2364"/>
        <n v="2357"/>
        <n v="2354"/>
        <n v="2352"/>
        <n v="2350"/>
        <n v="2346"/>
        <n v="2339"/>
        <n v="2330"/>
        <n v="2326"/>
        <n v="2319"/>
        <n v="2311"/>
        <n v="2305"/>
        <n v="2302"/>
        <n v="2293"/>
        <n v="2286"/>
        <n v="2285"/>
        <n v="2279"/>
        <n v="2270"/>
        <n v="2267"/>
        <n v="2259"/>
        <n v="2253"/>
        <n v="2246"/>
        <n v="2245"/>
        <n v="2242"/>
        <n v="2239"/>
        <n v="2233"/>
        <n v="2230"/>
        <n v="2225"/>
        <n v="2224"/>
        <n v="2222"/>
        <n v="2215"/>
        <n v="2211"/>
        <n v="2205"/>
        <n v="2198"/>
        <n v="2189"/>
        <n v="2182"/>
        <n v="2178"/>
        <n v="2169"/>
        <n v="2163"/>
        <n v="2160"/>
        <n v="2151"/>
        <n v="2142"/>
        <n v="2135"/>
        <n v="2128"/>
        <n v="2126"/>
        <n v="2125"/>
        <n v="2118"/>
        <n v="2111"/>
        <n v="2103"/>
        <n v="2096"/>
        <n v="2090"/>
        <n v="2085"/>
        <n v="2083"/>
        <n v="2079"/>
        <n v="2077"/>
        <n v="2069"/>
        <n v="2068"/>
        <n v="2067"/>
        <n v="2058"/>
        <n v="2051"/>
        <n v="2046"/>
        <n v="2040"/>
        <n v="2032"/>
        <n v="2028"/>
        <n v="2025"/>
        <n v="2023"/>
        <n v="2014"/>
        <n v="2011"/>
        <n v="2010"/>
        <n v="2009"/>
        <n v="2004"/>
        <n v="2000"/>
        <n v="1994"/>
        <n v="1985"/>
        <n v="1983"/>
        <n v="1981"/>
        <n v="1976"/>
        <n v="1972"/>
        <n v="1964"/>
        <n v="1956"/>
        <n v="1954"/>
        <n v="1946"/>
        <n v="1944"/>
        <n v="1936"/>
        <n v="1931"/>
        <n v="1930"/>
        <n v="1929"/>
        <n v="1926"/>
        <n v="1918"/>
        <n v="1909"/>
        <n v="1906"/>
        <n v="1897"/>
        <n v="1894"/>
        <n v="1891"/>
        <n v="1890"/>
        <n v="1889"/>
        <n v="1880"/>
        <n v="1877"/>
        <n v="1872"/>
        <n v="1867"/>
        <n v="1866"/>
        <n v="1857"/>
        <n v="1851"/>
        <n v="1849"/>
        <n v="1845"/>
        <n v="1841"/>
        <n v="1838"/>
        <n v="1831"/>
        <n v="1826"/>
        <n v="1825"/>
        <n v="1823"/>
        <n v="1822"/>
        <n v="1817"/>
        <n v="1815"/>
        <n v="1808"/>
        <n v="1801"/>
        <n v="1797"/>
        <n v="1791"/>
        <n v="1782"/>
        <n v="1781"/>
        <n v="1777"/>
        <n v="1772"/>
        <n v="1766"/>
        <n v="1759"/>
        <n v="1750"/>
        <n v="1749"/>
        <n v="1747"/>
        <n v="1745"/>
        <n v="1740"/>
        <n v="1734"/>
        <n v="1727"/>
        <n v="1726"/>
        <n v="1719"/>
        <n v="1714"/>
        <n v="1711"/>
        <n v="1708"/>
        <n v="1703"/>
        <n v="1698"/>
        <n v="1690"/>
        <n v="1683"/>
        <n v="1681"/>
        <n v="1678"/>
        <n v="1676"/>
        <n v="1672"/>
        <n v="1668"/>
        <n v="1661"/>
        <n v="1658"/>
        <n v="1649"/>
        <n v="1643"/>
        <n v="1640"/>
        <n v="1634"/>
        <n v="1625"/>
        <n v="1616"/>
        <n v="1608"/>
        <n v="1607"/>
        <n v="1603"/>
        <n v="1602"/>
        <n v="1594"/>
        <n v="1589"/>
        <n v="1582"/>
        <n v="1573"/>
        <n v="1569"/>
        <n v="1568"/>
        <n v="1563"/>
        <n v="1554"/>
        <n v="1551"/>
        <n v="1547"/>
        <n v="1538"/>
        <n v="1532"/>
        <n v="1529"/>
        <n v="1522"/>
        <n v="1514"/>
        <n v="1508"/>
        <n v="1499"/>
        <n v="1497"/>
        <n v="1490"/>
        <n v="1486"/>
        <n v="1482"/>
        <n v="1475"/>
        <n v="1469"/>
        <n v="1468"/>
        <n v="1459"/>
        <n v="1457"/>
        <n v="1452"/>
        <n v="1448"/>
        <n v="1440"/>
        <n v="1433"/>
        <n v="1426"/>
        <n v="1421"/>
        <n v="1415"/>
        <n v="1412"/>
        <n v="1407"/>
        <n v="1404"/>
        <n v="1395"/>
        <n v="1388"/>
        <n v="1379"/>
        <n v="1371"/>
        <n v="1362"/>
        <n v="1357"/>
        <n v="1351"/>
        <n v="1343"/>
        <n v="1334"/>
        <n v="1331"/>
        <n v="1324"/>
        <n v="1318"/>
        <n v="1310"/>
        <n v="1308"/>
        <n v="1299"/>
        <n v="1294"/>
        <n v="1290"/>
        <n v="1281"/>
        <n v="1274"/>
        <n v="1269"/>
        <n v="1260"/>
        <n v="1252"/>
        <n v="1247"/>
        <n v="1238"/>
        <n v="1231"/>
        <n v="1225"/>
        <n v="1221"/>
        <n v="1215"/>
        <n v="1213"/>
        <n v="1210"/>
        <n v="1208"/>
        <n v="1199"/>
        <n v="1194"/>
        <n v="1191"/>
        <n v="1187"/>
        <n v="1180"/>
        <n v="1179"/>
        <n v="1171"/>
        <n v="1169"/>
        <n v="1164"/>
        <n v="1162"/>
        <n v="1158"/>
        <n v="1149"/>
        <n v="1143"/>
        <n v="1141"/>
        <n v="1133"/>
        <n v="1124"/>
        <n v="1118"/>
        <n v="1110"/>
        <n v="1102"/>
        <n v="1094"/>
        <n v="1093"/>
        <n v="1090"/>
        <n v="1083"/>
        <n v="1075"/>
        <n v="1071"/>
        <n v="1064"/>
        <n v="1059"/>
        <n v="1058"/>
        <n v="1052"/>
        <n v="1047"/>
        <n v="1039"/>
        <n v="1033"/>
        <n v="1032"/>
        <n v="1025"/>
        <n v="1023"/>
        <n v="1015"/>
        <n v="1007"/>
        <n v="1003"/>
        <n v="997"/>
        <n v="991"/>
        <n v="982"/>
        <n v="973"/>
        <n v="969"/>
        <n v="965"/>
        <n v="963"/>
        <n v="956"/>
        <n v="949"/>
        <n v="948"/>
        <n v="943"/>
        <n v="938"/>
        <n v="930"/>
        <n v="923"/>
        <n v="917"/>
        <n v="908"/>
        <n v="900"/>
        <n v="892"/>
        <n v="885"/>
        <n v="882"/>
        <n v="873"/>
        <n v="865"/>
        <n v="863"/>
        <n v="862"/>
        <n v="858"/>
        <n v="853"/>
        <n v="852"/>
        <n v="845"/>
        <n v="836"/>
        <n v="831"/>
        <n v="824"/>
        <n v="822"/>
        <n v="821"/>
        <n v="819"/>
        <n v="812"/>
        <n v="805"/>
        <n v="799"/>
        <n v="794"/>
        <n v="785"/>
        <n v="778"/>
        <n v="775"/>
        <n v="767"/>
        <n v="759"/>
        <n v="757"/>
        <n v="748"/>
        <n v="743"/>
        <n v="736"/>
        <n v="735"/>
        <n v="726"/>
        <n v="721"/>
        <n v="714"/>
        <n v="705"/>
        <n v="698"/>
        <n v="691"/>
        <n v="683"/>
        <n v="674"/>
        <n v="670"/>
        <n v="661"/>
        <n v="656"/>
        <n v="648"/>
        <n v="642"/>
        <n v="639"/>
        <n v="636"/>
        <n v="635"/>
        <n v="626"/>
        <n v="623"/>
        <n v="616"/>
        <n v="610"/>
        <n v="607"/>
        <n v="601"/>
        <n v="592"/>
        <n v="588"/>
        <n v="584"/>
        <n v="579"/>
        <n v="578"/>
        <n v="573"/>
        <n v="567"/>
        <n v="562"/>
        <n v="558"/>
        <n v="550"/>
        <n v="548"/>
        <n v="543"/>
        <n v="536"/>
        <n v="529"/>
        <n v="520"/>
        <n v="512"/>
        <n v="507"/>
        <n v="504"/>
        <n v="502"/>
        <n v="497"/>
        <n v="491"/>
        <n v="488"/>
        <n v="483"/>
        <n v="479"/>
        <n v="476"/>
        <n v="469"/>
        <n v="460"/>
        <n v="457"/>
        <n v="450"/>
        <n v="445"/>
        <n v="438"/>
        <n v="429"/>
        <n v="427"/>
        <n v="422"/>
        <n v="414"/>
        <n v="411"/>
        <n v="404"/>
        <n v="395"/>
        <n v="386"/>
        <n v="379"/>
        <n v="373"/>
        <n v="370"/>
        <n v="366"/>
        <n v="359"/>
        <n v="354"/>
        <n v="346"/>
        <n v="339"/>
        <n v="330"/>
        <n v="325"/>
        <n v="320"/>
        <n v="311"/>
        <n v="309"/>
        <n v="304"/>
        <n v="296"/>
        <n v="292"/>
        <n v="287"/>
        <n v="278"/>
        <n v="274"/>
        <n v="265"/>
        <n v="262"/>
        <n v="257"/>
        <n v="255"/>
        <n v="247"/>
        <n v="239"/>
        <n v="236"/>
        <n v="234"/>
        <n v="227"/>
        <n v="225"/>
        <n v="219"/>
        <n v="218"/>
        <n v="215"/>
        <n v="209"/>
        <n v="204"/>
        <n v="197"/>
        <n v="189"/>
        <n v="180"/>
        <n v="173"/>
        <n v="164"/>
        <n v="162"/>
        <n v="154"/>
        <n v="152"/>
        <n v="147"/>
        <n v="143"/>
        <n v="139"/>
        <n v="134"/>
        <n v="132"/>
        <n v="125"/>
        <n v="116"/>
        <n v="111"/>
        <n v="104"/>
        <n v="98"/>
        <n v="96"/>
        <n v="92"/>
        <n v="86"/>
        <n v="84"/>
        <n v="79"/>
        <n v="72"/>
        <n v="71"/>
        <n v="62"/>
        <n v="61"/>
        <n v="60"/>
        <n v="52"/>
        <n v="44"/>
        <n v="37"/>
        <n v="29"/>
        <n v="26"/>
        <n v="17"/>
        <n v="8"/>
        <m/>
      </sharedItems>
    </cacheField>
    <cacheField name="Date" numFmtId="0">
      <sharedItems containsNonDate="0" containsDate="1" containsString="0" containsBlank="1" minDate="2020-06-15T00:00:00" maxDate="2023-09-02T00:00:00" count="969">
        <d v="2021-03-09T00:00:00"/>
        <d v="2023-01-13T00:00:00"/>
        <d v="2020-11-18T00:00:00"/>
        <d v="2021-10-09T00:00:00"/>
        <d v="2022-08-18T00:00:00"/>
        <d v="2023-02-17T00:00:00"/>
        <d v="2020-11-19T00:00:00"/>
        <d v="2022-05-27T00:00:00"/>
        <d v="2020-10-16T00:00:00"/>
        <d v="2020-06-23T00:00:00"/>
        <d v="2022-09-25T00:00:00"/>
        <d v="2020-10-09T00:00:00"/>
        <d v="2020-11-27T00:00:00"/>
        <d v="2021-03-13T00:00:00"/>
        <d v="2022-08-06T00:00:00"/>
        <d v="2022-04-20T00:00:00"/>
        <d v="2021-03-17T00:00:00"/>
        <d v="2021-12-03T00:00:00"/>
        <d v="2021-12-08T00:00:00"/>
        <d v="2020-11-16T00:00:00"/>
        <d v="2021-04-05T00:00:00"/>
        <d v="2021-05-10T00:00:00"/>
        <d v="2021-06-11T00:00:00"/>
        <d v="2022-07-11T00:00:00"/>
        <d v="2022-07-29T00:00:00"/>
        <d v="2020-12-04T00:00:00"/>
        <d v="2020-12-06T00:00:00"/>
        <d v="2021-01-25T00:00:00"/>
        <d v="2022-01-19T00:00:00"/>
        <d v="2021-11-06T00:00:00"/>
        <d v="2022-07-26T00:00:00"/>
        <d v="2023-06-18T00:00:00"/>
        <d v="2023-06-25T00:00:00"/>
        <d v="2022-02-10T00:00:00"/>
        <d v="2021-01-14T00:00:00"/>
        <d v="2022-10-12T00:00:00"/>
        <d v="2020-07-15T00:00:00"/>
        <d v="2021-07-10T00:00:00"/>
        <d v="2020-11-01T00:00:00"/>
        <d v="2020-11-29T00:00:00"/>
        <d v="2021-09-12T00:00:00"/>
        <d v="2021-11-21T00:00:00"/>
        <d v="2021-09-28T00:00:00"/>
        <d v="2022-11-11T00:00:00"/>
        <d v="2020-09-25T00:00:00"/>
        <d v="2021-12-17T00:00:00"/>
        <d v="2022-02-05T00:00:00"/>
        <d v="2023-03-10T00:00:00"/>
        <d v="2020-10-05T00:00:00"/>
        <d v="2021-11-16T00:00:00"/>
        <d v="2022-10-04T00:00:00"/>
        <d v="2022-03-15T00:00:00"/>
        <d v="2022-11-17T00:00:00"/>
        <d v="2020-10-17T00:00:00"/>
        <d v="2021-04-25T00:00:00"/>
        <d v="2022-07-28T00:00:00"/>
        <d v="2023-06-15T00:00:00"/>
        <d v="2022-10-08T00:00:00"/>
        <d v="2023-03-08T00:00:00"/>
        <d v="2022-06-05T00:00:00"/>
        <d v="2022-10-01T00:00:00"/>
        <d v="2022-10-11T00:00:00"/>
        <d v="2022-10-21T00:00:00"/>
        <d v="2021-11-03T00:00:00"/>
        <d v="2022-06-14T00:00:00"/>
        <d v="2022-10-13T00:00:00"/>
        <d v="2021-11-27T00:00:00"/>
        <d v="2020-11-09T00:00:00"/>
        <d v="2023-01-07T00:00:00"/>
        <d v="2021-05-27T00:00:00"/>
        <d v="2021-12-27T00:00:00"/>
        <d v="2023-08-22T00:00:00"/>
        <d v="2020-06-24T00:00:00"/>
        <d v="2020-07-22T00:00:00"/>
        <d v="2021-12-10T00:00:00"/>
        <d v="2022-04-24T00:00:00"/>
        <d v="2022-02-03T00:00:00"/>
        <d v="2022-10-10T00:00:00"/>
        <d v="2021-04-04T00:00:00"/>
        <d v="2023-06-22T00:00:00"/>
        <d v="2021-01-20T00:00:00"/>
        <d v="2022-02-28T00:00:00"/>
        <d v="2021-05-25T00:00:00"/>
        <d v="2021-06-10T00:00:00"/>
        <d v="2021-09-24T00:00:00"/>
        <d v="2022-01-02T00:00:00"/>
        <d v="2022-08-12T00:00:00"/>
        <d v="2022-12-28T00:00:00"/>
        <d v="2021-01-10T00:00:00"/>
        <d v="2022-03-11T00:00:00"/>
        <d v="2022-11-12T00:00:00"/>
        <d v="2021-12-23T00:00:00"/>
        <d v="2022-02-08T00:00:00"/>
        <d v="2021-12-06T00:00:00"/>
        <d v="2022-02-19T00:00:00"/>
        <d v="2020-11-11T00:00:00"/>
        <d v="2021-01-06T00:00:00"/>
        <d v="2021-12-30T00:00:00"/>
        <d v="2022-03-28T00:00:00"/>
        <d v="2021-05-29T00:00:00"/>
        <d v="2022-10-17T00:00:00"/>
        <d v="2022-05-20T00:00:00"/>
        <d v="2023-02-15T00:00:00"/>
        <d v="2020-09-07T00:00:00"/>
        <d v="2020-12-07T00:00:00"/>
        <d v="2021-07-30T00:00:00"/>
        <d v="2022-01-26T00:00:00"/>
        <d v="2021-03-10T00:00:00"/>
        <d v="2022-07-01T00:00:00"/>
        <d v="2022-10-06T00:00:00"/>
        <d v="2023-07-05T00:00:00"/>
        <d v="2021-09-11T00:00:00"/>
        <d v="2022-02-04T00:00:00"/>
        <d v="2020-10-14T00:00:00"/>
        <d v="2021-09-06T00:00:00"/>
        <d v="2021-10-04T00:00:00"/>
        <d v="2022-12-25T00:00:00"/>
        <d v="2023-07-06T00:00:00"/>
        <d v="2021-10-16T00:00:00"/>
        <d v="2021-04-16T00:00:00"/>
        <d v="2022-08-11T00:00:00"/>
        <d v="2020-07-19T00:00:00"/>
        <d v="2021-03-12T00:00:00"/>
        <d v="2022-07-27T00:00:00"/>
        <d v="2022-09-26T00:00:00"/>
        <d v="2022-06-26T00:00:00"/>
        <d v="2023-07-04T00:00:00"/>
        <d v="2021-04-22T00:00:00"/>
        <d v="2021-05-11T00:00:00"/>
        <d v="2021-03-11T00:00:00"/>
        <d v="2021-10-26T00:00:00"/>
        <d v="2022-11-22T00:00:00"/>
        <d v="2020-10-18T00:00:00"/>
        <d v="2022-06-13T00:00:00"/>
        <d v="2023-01-24T00:00:00"/>
        <d v="2020-07-24T00:00:00"/>
        <d v="2020-07-31T00:00:00"/>
        <d v="2020-08-06T00:00:00"/>
        <d v="2022-04-11T00:00:00"/>
        <d v="2021-06-02T00:00:00"/>
        <d v="2022-07-30T00:00:00"/>
        <d v="2022-11-13T00:00:00"/>
        <d v="2022-10-23T00:00:00"/>
        <d v="2021-01-30T00:00:00"/>
        <d v="2020-08-18T00:00:00"/>
        <d v="2022-08-24T00:00:00"/>
        <d v="2023-01-20T00:00:00"/>
        <d v="2023-02-26T00:00:00"/>
        <d v="2020-12-13T00:00:00"/>
        <d v="2023-02-07T00:00:00"/>
        <d v="2022-02-07T00:00:00"/>
        <d v="2022-12-31T00:00:00"/>
        <d v="2022-03-12T00:00:00"/>
        <d v="2022-10-25T00:00:00"/>
        <d v="2021-03-24T00:00:00"/>
        <d v="2021-05-17T00:00:00"/>
        <d v="2021-04-02T00:00:00"/>
        <d v="2022-02-18T00:00:00"/>
        <d v="2022-08-25T00:00:00"/>
        <d v="2022-10-22T00:00:00"/>
        <d v="2021-04-13T00:00:00"/>
        <d v="2022-06-04T00:00:00"/>
        <d v="2021-12-14T00:00:00"/>
        <d v="2022-12-08T00:00:00"/>
        <d v="2021-06-07T00:00:00"/>
        <d v="2021-10-11T00:00:00"/>
        <d v="2022-09-12T00:00:00"/>
        <d v="2022-07-20T00:00:00"/>
        <d v="2023-02-18T00:00:00"/>
        <d v="2023-02-11T00:00:00"/>
        <d v="2020-12-20T00:00:00"/>
        <d v="2022-07-14T00:00:00"/>
        <d v="2021-03-27T00:00:00"/>
        <d v="2020-09-23T00:00:00"/>
        <d v="2021-01-28T00:00:00"/>
        <d v="2021-05-21T00:00:00"/>
        <d v="2023-02-27T00:00:00"/>
        <d v="2021-01-21T00:00:00"/>
        <d v="2021-05-12T00:00:00"/>
        <d v="2022-05-22T00:00:00"/>
        <d v="2022-08-26T00:00:00"/>
        <d v="2020-07-04T00:00:00"/>
        <d v="2021-05-06T00:00:00"/>
        <d v="2022-12-04T00:00:00"/>
        <d v="2023-03-03T00:00:00"/>
        <d v="2023-06-17T00:00:00"/>
        <d v="2021-12-19T00:00:00"/>
        <d v="2020-09-18T00:00:00"/>
        <d v="2021-01-02T00:00:00"/>
        <d v="2022-01-14T00:00:00"/>
        <d v="2021-07-29T00:00:00"/>
        <d v="2022-06-22T00:00:00"/>
        <d v="2022-04-02T00:00:00"/>
        <d v="2022-02-12T00:00:00"/>
        <d v="2020-08-13T00:00:00"/>
        <d v="2021-08-08T00:00:00"/>
        <d v="2022-02-09T00:00:00"/>
        <d v="2022-08-16T00:00:00"/>
        <d v="2021-05-23T00:00:00"/>
        <d v="2022-04-18T00:00:00"/>
        <d v="2021-11-15T00:00:00"/>
        <d v="2022-06-03T00:00:00"/>
        <d v="2023-01-15T00:00:00"/>
        <d v="2020-10-28T00:00:00"/>
        <d v="2022-11-18T00:00:00"/>
        <d v="2020-06-28T00:00:00"/>
        <d v="2021-04-30T00:00:00"/>
        <d v="2022-04-23T00:00:00"/>
        <d v="2020-10-04T00:00:00"/>
        <d v="2020-10-12T00:00:00"/>
        <d v="2021-07-25T00:00:00"/>
        <d v="2023-02-01T00:00:00"/>
        <d v="2022-12-18T00:00:00"/>
        <d v="2020-09-30T00:00:00"/>
        <d v="2022-01-17T00:00:00"/>
        <d v="2020-11-22T00:00:00"/>
        <d v="2022-05-14T00:00:00"/>
        <d v="2020-08-05T00:00:00"/>
        <d v="2020-10-02T00:00:00"/>
        <d v="2022-02-26T00:00:00"/>
        <d v="2022-03-04T00:00:00"/>
        <d v="2022-03-24T00:00:00"/>
        <d v="2020-06-22T00:00:00"/>
        <d v="2021-01-05T00:00:00"/>
        <d v="2021-09-23T00:00:00"/>
        <d v="2022-11-09T00:00:00"/>
        <d v="2022-11-19T00:00:00"/>
        <d v="2020-12-31T00:00:00"/>
        <d v="2022-02-06T00:00:00"/>
        <d v="2020-09-14T00:00:00"/>
        <d v="2021-11-26T00:00:00"/>
        <d v="2023-08-17T00:00:00"/>
        <d v="2020-10-08T00:00:00"/>
        <d v="2022-05-09T00:00:00"/>
        <d v="2020-09-02T00:00:00"/>
        <d v="2020-07-03T00:00:00"/>
        <d v="2022-08-04T00:00:00"/>
        <d v="2021-04-19T00:00:00"/>
        <d v="2022-01-15T00:00:00"/>
        <d v="2022-05-10T00:00:00"/>
        <d v="2022-08-30T00:00:00"/>
        <d v="2023-01-31T00:00:00"/>
        <d v="2020-09-22T00:00:00"/>
        <d v="2020-11-04T00:00:00"/>
        <d v="2023-02-13T00:00:00"/>
        <d v="2021-07-21T00:00:00"/>
        <d v="2022-12-30T00:00:00"/>
        <d v="2020-10-13T00:00:00"/>
        <d v="2021-04-17T00:00:00"/>
        <d v="2021-10-28T00:00:00"/>
        <d v="2020-09-21T00:00:00"/>
        <d v="2021-10-19T00:00:00"/>
        <d v="2022-10-19T00:00:00"/>
        <d v="2023-08-19T00:00:00"/>
        <d v="2020-11-05T00:00:00"/>
        <d v="2022-01-11T00:00:00"/>
        <d v="2023-02-20T00:00:00"/>
        <d v="2020-11-06T00:00:00"/>
        <d v="2022-02-22T00:00:00"/>
        <d v="2022-06-02T00:00:00"/>
        <d v="2022-08-23T00:00:00"/>
        <d v="2022-10-20T00:00:00"/>
        <d v="2022-12-21T00:00:00"/>
        <d v="2020-12-22T00:00:00"/>
        <d v="2022-09-20T00:00:00"/>
        <d v="2021-12-09T00:00:00"/>
        <d v="2022-12-03T00:00:00"/>
        <d v="2023-08-16T00:00:00"/>
        <d v="2022-11-26T00:00:00"/>
        <d v="2020-12-01T00:00:00"/>
        <d v="2022-02-25T00:00:00"/>
        <d v="2022-04-21T00:00:00"/>
        <d v="2021-09-27T00:00:00"/>
        <d v="2020-12-29T00:00:00"/>
        <d v="2021-12-02T00:00:00"/>
        <d v="2021-03-18T00:00:00"/>
        <d v="2021-05-16T00:00:00"/>
        <d v="2022-03-13T00:00:00"/>
        <d v="2020-08-29T00:00:00"/>
        <d v="2022-03-01T00:00:00"/>
        <d v="2022-08-08T00:00:00"/>
        <d v="2021-01-16T00:00:00"/>
        <d v="2020-09-06T00:00:00"/>
        <d v="2021-08-04T00:00:00"/>
        <d v="2021-09-10T00:00:00"/>
        <d v="2022-03-09T00:00:00"/>
        <d v="2022-12-20T00:00:00"/>
        <d v="2021-03-16T00:00:00"/>
        <d v="2021-03-26T00:00:00"/>
        <d v="2020-12-16T00:00:00"/>
        <d v="2022-05-26T00:00:00"/>
        <d v="2023-08-13T00:00:00"/>
        <d v="2022-01-30T00:00:00"/>
        <d v="2022-11-03T00:00:00"/>
        <d v="2020-12-08T00:00:00"/>
        <d v="2021-09-17T00:00:00"/>
        <d v="2020-08-30T00:00:00"/>
        <d v="2022-05-17T00:00:00"/>
        <d v="2020-07-13T00:00:00"/>
        <d v="2022-05-12T00:00:00"/>
        <d v="2023-06-30T00:00:00"/>
        <d v="2021-10-22T00:00:00"/>
        <d v="2020-10-27T00:00:00"/>
        <d v="2022-11-16T00:00:00"/>
        <d v="2020-11-03T00:00:00"/>
        <d v="2022-01-29T00:00:00"/>
        <d v="2022-09-08T00:00:00"/>
        <d v="2023-03-02T00:00:00"/>
        <d v="2021-04-12T00:00:00"/>
        <d v="2023-03-06T00:00:00"/>
        <d v="2020-12-19T00:00:00"/>
        <d v="2022-07-03T00:00:00"/>
        <d v="2022-07-21T00:00:00"/>
        <d v="2022-07-05T00:00:00"/>
        <d v="2023-03-04T00:00:00"/>
        <d v="2020-12-09T00:00:00"/>
        <d v="2021-01-03T00:00:00"/>
        <d v="2022-11-29T00:00:00"/>
        <d v="2022-02-24T00:00:00"/>
        <d v="2022-07-17T00:00:00"/>
        <d v="2022-08-07T00:00:00"/>
        <d v="2023-01-21T00:00:00"/>
        <d v="2021-12-16T00:00:00"/>
        <d v="2022-04-14T00:00:00"/>
        <d v="2022-10-14T00:00:00"/>
        <d v="2020-09-28T00:00:00"/>
        <d v="2022-03-21T00:00:00"/>
        <d v="2021-04-03T00:00:00"/>
        <d v="2021-10-10T00:00:00"/>
        <d v="2022-04-05T00:00:00"/>
        <d v="2020-12-12T00:00:00"/>
        <d v="2021-09-30T00:00:00"/>
        <d v="2022-09-16T00:00:00"/>
        <d v="2022-06-19T00:00:00"/>
        <d v="2022-02-27T00:00:00"/>
        <d v="2021-10-07T00:00:00"/>
        <d v="2021-10-23T00:00:00"/>
        <d v="2021-05-19T00:00:00"/>
        <d v="2021-07-15T00:00:00"/>
        <d v="2021-08-02T00:00:00"/>
        <d v="2022-08-01T00:00:00"/>
        <d v="2022-11-25T00:00:00"/>
        <d v="2021-12-20T00:00:00"/>
        <d v="2022-04-06T00:00:00"/>
        <d v="2022-06-17T00:00:00"/>
        <d v="2022-04-09T00:00:00"/>
        <d v="2021-04-06T00:00:00"/>
        <d v="2022-03-19T00:00:00"/>
        <d v="2023-01-25T00:00:00"/>
        <d v="2021-09-09T00:00:00"/>
        <d v="2020-10-31T00:00:00"/>
        <d v="2022-09-21T00:00:00"/>
        <d v="2023-08-21T00:00:00"/>
        <d v="2023-08-25T00:00:00"/>
        <d v="2022-01-31T00:00:00"/>
        <d v="2021-08-03T00:00:00"/>
        <d v="2022-06-25T00:00:00"/>
        <d v="2021-06-12T00:00:00"/>
        <d v="2023-01-08T00:00:00"/>
        <d v="2023-06-23T00:00:00"/>
        <d v="2020-08-15T00:00:00"/>
        <d v="2022-08-03T00:00:00"/>
        <d v="2022-01-12T00:00:00"/>
        <d v="2022-01-10T00:00:00"/>
        <d v="2022-09-01T00:00:00"/>
        <d v="2022-11-01T00:00:00"/>
        <d v="2023-08-12T00:00:00"/>
        <d v="2023-01-03T00:00:00"/>
        <d v="2021-10-02T00:00:00"/>
        <d v="2022-04-10T00:00:00"/>
        <d v="2022-03-17T00:00:00"/>
        <d v="2022-08-14T00:00:00"/>
        <d v="2022-11-14T00:00:00"/>
        <d v="2022-02-16T00:00:00"/>
        <d v="2021-04-26T00:00:00"/>
        <d v="2021-05-22T00:00:00"/>
        <d v="2021-12-05T00:00:00"/>
        <d v="2022-01-22T00:00:00"/>
        <d v="2020-06-30T00:00:00"/>
        <d v="2021-09-22T00:00:00"/>
        <d v="2021-11-08T00:00:00"/>
        <d v="2023-02-03T00:00:00"/>
        <d v="2020-12-27T00:00:00"/>
        <d v="2021-11-29T00:00:00"/>
        <d v="2023-02-28T00:00:00"/>
        <d v="2020-08-04T00:00:00"/>
        <d v="2021-03-25T00:00:00"/>
        <d v="2021-01-01T00:00:00"/>
        <d v="2022-05-13T00:00:00"/>
        <d v="2023-03-05T00:00:00"/>
        <d v="2020-09-29T00:00:00"/>
        <d v="2022-10-27T00:00:00"/>
        <d v="2021-01-31T00:00:00"/>
        <d v="2021-05-03T00:00:00"/>
        <d v="2021-07-12T00:00:00"/>
        <d v="2021-03-31T00:00:00"/>
        <d v="2021-12-25T00:00:00"/>
        <d v="2022-06-18T00:00:00"/>
        <d v="2020-07-17T00:00:00"/>
        <d v="2021-09-26T00:00:00"/>
        <d v="2020-07-20T00:00:00"/>
        <d v="2022-07-18T00:00:00"/>
        <d v="2021-10-14T00:00:00"/>
        <d v="2021-09-20T00:00:00"/>
        <d v="2022-09-22T00:00:00"/>
        <d v="2021-09-25T00:00:00"/>
        <d v="2021-06-06T00:00:00"/>
        <d v="2022-01-06T00:00:00"/>
        <d v="2021-11-20T00:00:00"/>
        <d v="2022-01-27T00:00:00"/>
        <d v="2020-07-30T00:00:00"/>
        <d v="2021-07-20T00:00:00"/>
        <d v="2022-08-21T00:00:00"/>
        <d v="2020-06-27T00:00:00"/>
        <d v="2022-11-05T00:00:00"/>
        <d v="2022-06-28T00:00:00"/>
        <d v="2020-10-10T00:00:00"/>
        <d v="2021-04-01T00:00:00"/>
        <d v="2022-04-08T00:00:00"/>
        <d v="2023-07-02T00:00:00"/>
        <d v="2022-12-05T00:00:00"/>
        <d v="2022-05-30T00:00:00"/>
        <d v="2020-10-19T00:00:00"/>
        <d v="2021-01-04T00:00:00"/>
        <d v="2022-03-22T00:00:00"/>
        <d v="2022-11-04T00:00:00"/>
        <d v="2020-08-26T00:00:00"/>
        <d v="2020-09-16T00:00:00"/>
        <d v="2022-11-08T00:00:00"/>
        <d v="2023-01-17T00:00:00"/>
        <d v="2023-08-23T00:00:00"/>
        <d v="2021-06-05T00:00:00"/>
        <d v="2020-08-27T00:00:00"/>
        <d v="2022-07-31T00:00:00"/>
        <d v="2022-10-29T00:00:00"/>
        <d v="2023-01-14T00:00:00"/>
        <d v="2023-06-29T00:00:00"/>
        <d v="2022-05-04T00:00:00"/>
        <d v="2022-04-22T00:00:00"/>
        <d v="2022-03-23T00:00:00"/>
        <d v="2022-08-28T00:00:00"/>
        <d v="2021-09-02T00:00:00"/>
        <d v="2022-08-31T00:00:00"/>
        <d v="2023-01-04T00:00:00"/>
        <d v="2022-12-15T00:00:00"/>
        <d v="2021-04-20T00:00:00"/>
        <d v="2020-06-19T00:00:00"/>
        <d v="2021-11-22T00:00:00"/>
        <d v="2022-01-08T00:00:00"/>
        <d v="2022-04-12T00:00:00"/>
        <d v="2021-12-18T00:00:00"/>
        <d v="2022-06-24T00:00:00"/>
        <d v="2021-10-30T00:00:00"/>
        <d v="2023-02-02T00:00:00"/>
        <d v="2021-12-01T00:00:00"/>
        <d v="2020-08-16T00:00:00"/>
        <d v="2022-11-02T00:00:00"/>
        <d v="2022-05-21T00:00:00"/>
        <d v="2022-11-21T00:00:00"/>
        <d v="2021-11-24T00:00:00"/>
        <d v="2021-04-24T00:00:00"/>
        <d v="2022-09-23T00:00:00"/>
        <d v="2022-07-25T00:00:00"/>
        <d v="2020-07-18T00:00:00"/>
        <d v="2021-05-26T00:00:00"/>
        <d v="2021-12-31T00:00:00"/>
        <d v="2020-11-10T00:00:00"/>
        <d v="2022-08-02T00:00:00"/>
        <d v="2020-09-13T00:00:00"/>
        <d v="2021-07-11T00:00:00"/>
        <d v="2022-05-03T00:00:00"/>
        <d v="2022-09-19T00:00:00"/>
        <d v="2021-05-15T00:00:00"/>
        <d v="2022-10-05T00:00:00"/>
        <d v="2020-07-09T00:00:00"/>
        <d v="2021-11-12T00:00:00"/>
        <d v="2020-12-18T00:00:00"/>
        <d v="2020-11-30T00:00:00"/>
        <d v="2022-08-15T00:00:00"/>
        <d v="2022-09-09T00:00:00"/>
        <d v="2022-10-15T00:00:00"/>
        <d v="2022-07-06T00:00:00"/>
        <d v="2021-10-05T00:00:00"/>
        <d v="2021-04-29T00:00:00"/>
        <d v="2022-06-16T00:00:00"/>
        <d v="2022-12-24T00:00:00"/>
        <d v="2023-03-01T00:00:00"/>
        <d v="2020-07-27T00:00:00"/>
        <d v="2021-03-19T00:00:00"/>
        <d v="2021-07-08T00:00:00"/>
        <d v="2023-02-14T00:00:00"/>
        <d v="2020-08-25T00:00:00"/>
        <d v="2022-12-02T00:00:00"/>
        <d v="2020-07-21T00:00:00"/>
        <d v="2021-01-09T00:00:00"/>
        <d v="2022-12-07T00:00:00"/>
        <d v="2021-08-11T00:00:00"/>
        <d v="2021-09-18T00:00:00"/>
        <d v="2021-04-11T00:00:00"/>
        <d v="2021-09-05T00:00:00"/>
        <d v="2021-11-02T00:00:00"/>
        <d v="2022-02-17T00:00:00"/>
        <d v="2023-03-11T00:00:00"/>
        <d v="2020-06-25T00:00:00"/>
        <d v="2021-09-15T00:00:00"/>
        <d v="2022-10-18T00:00:00"/>
        <d v="2023-08-18T00:00:00"/>
        <d v="2022-11-30T00:00:00"/>
        <d v="2022-01-05T00:00:00"/>
        <d v="2022-04-07T00:00:00"/>
        <d v="2022-01-03T00:00:00"/>
        <d v="2021-10-15T00:00:00"/>
        <d v="2023-01-19T00:00:00"/>
        <d v="2021-09-04T00:00:00"/>
        <d v="2020-10-01T00:00:00"/>
        <d v="2021-10-29T00:00:00"/>
        <d v="2020-07-16T00:00:00"/>
        <d v="2020-09-11T00:00:00"/>
        <d v="2020-12-24T00:00:00"/>
        <d v="2023-01-26T00:00:00"/>
        <d v="2020-11-02T00:00:00"/>
        <d v="2023-03-09T00:00:00"/>
        <d v="2022-02-11T00:00:00"/>
        <d v="2023-02-25T00:00:00"/>
        <d v="2020-08-31T00:00:00"/>
        <d v="2020-09-24T00:00:00"/>
        <d v="2021-07-18T00:00:00"/>
        <d v="2022-09-05T00:00:00"/>
        <d v="2022-10-07T00:00:00"/>
        <d v="2023-06-26T00:00:00"/>
        <d v="2022-10-31T00:00:00"/>
        <d v="2020-11-13T00:00:00"/>
        <d v="2021-03-06T00:00:00"/>
        <d v="2023-01-16T00:00:00"/>
        <d v="2020-07-12T00:00:00"/>
        <d v="2021-12-21T00:00:00"/>
        <d v="2023-02-04T00:00:00"/>
        <d v="2021-10-25T00:00:00"/>
        <d v="2022-10-28T00:00:00"/>
        <d v="2020-08-21T00:00:00"/>
        <d v="2022-05-25T00:00:00"/>
        <d v="2022-10-24T00:00:00"/>
        <d v="2022-01-16T00:00:00"/>
        <d v="2022-05-11T00:00:00"/>
        <d v="2022-07-10T00:00:00"/>
        <d v="2022-08-22T00:00:00"/>
        <d v="2023-01-01T00:00:00"/>
        <d v="2020-11-14T00:00:00"/>
        <d v="2021-04-10T00:00:00"/>
        <d v="2020-12-02T00:00:00"/>
        <d v="2022-03-02T00:00:00"/>
        <d v="2020-08-28T00:00:00"/>
        <d v="2022-06-06T00:00:00"/>
        <d v="2021-05-02T00:00:00"/>
        <d v="2020-10-29T00:00:00"/>
        <d v="2022-01-04T00:00:00"/>
        <d v="2021-07-24T00:00:00"/>
        <d v="2021-03-28T00:00:00"/>
        <d v="2022-12-17T00:00:00"/>
        <d v="2022-09-24T00:00:00"/>
        <d v="2020-07-05T00:00:00"/>
        <d v="2022-06-01T00:00:00"/>
        <d v="2020-09-17T00:00:00"/>
        <d v="2021-03-21T00:00:00"/>
        <d v="2020-07-26T00:00:00"/>
        <d v="2021-04-15T00:00:00"/>
        <d v="2021-04-27T00:00:00"/>
        <d v="2021-10-17T00:00:00"/>
        <d v="2022-05-28T00:00:00"/>
        <d v="2020-09-15T00:00:00"/>
        <d v="2021-01-26T00:00:00"/>
        <d v="2021-09-07T00:00:00"/>
        <d v="2022-03-29T00:00:00"/>
        <d v="2022-06-10T00:00:00"/>
        <d v="2021-05-04T00:00:00"/>
        <d v="2023-02-06T00:00:00"/>
        <d v="2022-10-26T00:00:00"/>
        <d v="2022-11-06T00:00:00"/>
        <d v="2021-03-07T00:00:00"/>
        <d v="2021-03-29T00:00:00"/>
        <d v="2022-12-10T00:00:00"/>
        <d v="2022-12-26T00:00:00"/>
        <d v="2021-05-31T00:00:00"/>
        <d v="2022-10-09T00:00:00"/>
        <d v="2020-09-19T00:00:00"/>
        <d v="2023-08-29T00:00:00"/>
        <d v="2022-06-29T00:00:00"/>
        <d v="2023-08-31T00:00:00"/>
        <d v="2020-07-29T00:00:00"/>
        <d v="2020-11-08T00:00:00"/>
        <d v="2020-08-20T00:00:00"/>
        <d v="2022-09-02T00:00:00"/>
        <d v="2021-12-07T00:00:00"/>
        <d v="2022-09-14T00:00:00"/>
        <d v="2022-02-02T00:00:00"/>
        <d v="2022-04-04T00:00:00"/>
        <d v="2020-11-21T00:00:00"/>
        <d v="2022-07-16T00:00:00"/>
        <d v="2021-01-07T00:00:00"/>
        <d v="2023-03-07T00:00:00"/>
        <d v="2023-08-24T00:00:00"/>
        <d v="2022-04-15T00:00:00"/>
        <d v="2022-04-28T00:00:00"/>
        <d v="2022-07-08T00:00:00"/>
        <d v="2020-10-03T00:00:00"/>
        <d v="2021-03-23T00:00:00"/>
        <d v="2023-02-23T00:00:00"/>
        <d v="2021-08-05T00:00:00"/>
        <d v="2022-02-15T00:00:00"/>
        <d v="2020-10-22T00:00:00"/>
        <d v="2023-01-30T00:00:00"/>
        <d v="2021-12-22T00:00:00"/>
        <d v="2022-03-16T00:00:00"/>
        <d v="2022-12-01T00:00:00"/>
        <d v="2020-06-21T00:00:00"/>
        <d v="2023-01-29T00:00:00"/>
        <d v="2020-10-11T00:00:00"/>
        <d v="2020-10-06T00:00:00"/>
        <d v="2021-01-29T00:00:00"/>
        <d v="2021-08-06T00:00:00"/>
        <d v="2021-10-18T00:00:00"/>
        <d v="2021-11-30T00:00:00"/>
        <d v="2022-05-24T00:00:00"/>
        <d v="2020-08-22T00:00:00"/>
        <d v="2020-09-09T00:00:00"/>
        <d v="2022-09-03T00:00:00"/>
        <d v="2022-11-24T00:00:00"/>
        <d v="2023-06-21T00:00:00"/>
        <d v="2020-08-17T00:00:00"/>
        <d v="2021-09-13T00:00:00"/>
        <d v="2022-06-21T00:00:00"/>
        <d v="2022-07-12T00:00:00"/>
        <d v="2021-07-16T00:00:00"/>
        <d v="2023-06-19T00:00:00"/>
        <d v="2021-03-14T00:00:00"/>
        <d v="2022-06-27T00:00:00"/>
        <d v="2020-07-11T00:00:00"/>
        <d v="2022-06-30T00:00:00"/>
        <d v="2022-07-07T00:00:00"/>
        <d v="2022-04-25T00:00:00"/>
        <d v="2020-09-03T00:00:00"/>
        <d v="2022-03-03T00:00:00"/>
        <d v="2022-11-20T00:00:00"/>
        <d v="2020-11-28T00:00:00"/>
        <d v="2021-04-23T00:00:00"/>
        <d v="2021-09-16T00:00:00"/>
        <d v="2020-08-19T00:00:00"/>
        <d v="2021-01-15T00:00:00"/>
        <d v="2021-04-18T00:00:00"/>
        <d v="2020-12-23T00:00:00"/>
        <d v="2021-12-11T00:00:00"/>
        <d v="2022-04-13T00:00:00"/>
        <d v="2022-05-01T00:00:00"/>
        <d v="2022-12-11T00:00:00"/>
        <d v="2020-09-08T00:00:00"/>
        <d v="2021-10-03T00:00:00"/>
        <d v="2021-01-23T00:00:00"/>
        <d v="2021-10-31T00:00:00"/>
        <d v="2021-07-28T00:00:00"/>
        <d v="2020-08-09T00:00:00"/>
        <d v="2021-03-05T00:00:00"/>
        <d v="2021-11-10T00:00:00"/>
        <d v="2020-07-10T00:00:00"/>
        <d v="2020-11-24T00:00:00"/>
        <d v="2020-08-07T00:00:00"/>
        <d v="2022-07-19T00:00:00"/>
        <d v="2020-12-15T00:00:00"/>
        <d v="2022-05-16T00:00:00"/>
        <d v="2023-02-21T00:00:00"/>
        <d v="2023-02-22T00:00:00"/>
        <d v="2021-09-19T00:00:00"/>
        <d v="2021-09-03T00:00:00"/>
        <d v="2022-03-20T00:00:00"/>
        <d v="2022-04-30T00:00:00"/>
        <d v="2022-10-16T00:00:00"/>
        <d v="2023-06-24T00:00:00"/>
        <d v="2021-10-08T00:00:00"/>
        <d v="2021-11-28T00:00:00"/>
        <d v="2022-01-23T00:00:00"/>
        <d v="2023-06-20T00:00:00"/>
        <d v="2022-05-07T00:00:00"/>
        <d v="2022-01-01T00:00:00"/>
        <d v="2021-11-18T00:00:00"/>
        <d v="2023-06-28T00:00:00"/>
        <d v="2021-07-13T00:00:00"/>
        <d v="2022-05-05T00:00:00"/>
        <d v="2021-01-24T00:00:00"/>
        <d v="2022-03-27T00:00:00"/>
        <d v="2022-05-08T00:00:00"/>
        <d v="2020-06-20T00:00:00"/>
        <d v="2022-09-30T00:00:00"/>
        <d v="2021-12-29T00:00:00"/>
        <d v="2022-07-04T00:00:00"/>
        <d v="2020-10-20T00:00:00"/>
        <d v="2021-11-09T00:00:00"/>
        <d v="2021-10-12T00:00:00"/>
        <d v="2021-11-17T00:00:00"/>
        <d v="2021-12-04T00:00:00"/>
        <d v="2021-01-13T00:00:00"/>
        <d v="2021-03-15T00:00:00"/>
        <d v="2020-08-02T00:00:00"/>
        <d v="2022-09-10T00:00:00"/>
        <d v="2021-12-24T00:00:00"/>
        <d v="2022-02-01T00:00:00"/>
        <d v="2023-06-27T00:00:00"/>
        <d v="2021-10-06T00:00:00"/>
        <d v="2021-05-18T00:00:00"/>
        <d v="2022-05-29T00:00:00"/>
        <d v="2022-10-30T00:00:00"/>
        <d v="2023-08-20T00:00:00"/>
        <d v="2021-07-14T00:00:00"/>
        <d v="2022-03-26T00:00:00"/>
        <d v="2021-11-23T00:00:00"/>
        <d v="2022-07-22T00:00:00"/>
        <d v="2022-06-12T00:00:00"/>
        <d v="2022-07-23T00:00:00"/>
        <d v="2022-08-20T00:00:00"/>
        <d v="2021-05-24T00:00:00"/>
        <d v="2021-05-09T00:00:00"/>
        <d v="2021-06-09T00:00:00"/>
        <d v="2021-11-13T00:00:00"/>
        <d v="2022-09-11T00:00:00"/>
        <d v="2023-01-22T00:00:00"/>
        <d v="2020-10-15T00:00:00"/>
        <d v="2020-07-14T00:00:00"/>
        <d v="2021-09-29T00:00:00"/>
        <d v="2021-05-28T00:00:00"/>
        <d v="2021-12-26T00:00:00"/>
        <d v="2022-12-06T00:00:00"/>
        <d v="2020-09-20T00:00:00"/>
        <d v="2022-02-13T00:00:00"/>
        <d v="2023-07-01T00:00:00"/>
        <d v="2022-01-20T00:00:00"/>
        <d v="2022-03-05T00:00:00"/>
        <d v="2021-05-01T00:00:00"/>
        <d v="2021-10-13T00:00:00"/>
        <d v="2022-03-07T00:00:00"/>
        <d v="2021-12-13T00:00:00"/>
        <d v="2021-09-08T00:00:00"/>
        <d v="2022-01-09T00:00:00"/>
        <d v="2022-02-21T00:00:00"/>
        <d v="2022-12-14T00:00:00"/>
        <d v="2022-02-23T00:00:00"/>
        <d v="2022-01-28T00:00:00"/>
        <d v="2020-08-23T00:00:00"/>
        <d v="2020-11-15T00:00:00"/>
        <d v="2020-06-16T00:00:00"/>
        <d v="2023-02-10T00:00:00"/>
        <d v="2021-06-01T00:00:00"/>
        <d v="2021-05-30T00:00:00"/>
        <d v="2021-10-24T00:00:00"/>
        <d v="2020-09-05T00:00:00"/>
        <d v="2020-09-12T00:00:00"/>
        <d v="2020-11-12T00:00:00"/>
        <d v="2020-09-04T00:00:00"/>
        <d v="2023-01-28T00:00:00"/>
        <d v="2022-05-02T00:00:00"/>
        <d v="2023-01-12T00:00:00"/>
        <d v="2022-08-19T00:00:00"/>
        <d v="2022-12-12T00:00:00"/>
        <d v="2020-12-28T00:00:00"/>
        <d v="2022-05-06T00:00:00"/>
        <d v="2023-01-11T00:00:00"/>
        <d v="2023-02-08T00:00:00"/>
        <d v="2023-02-24T00:00:00"/>
        <d v="2020-10-30T00:00:00"/>
        <d v="2021-03-08T00:00:00"/>
        <d v="2023-01-09T00:00:00"/>
        <d v="2023-08-14T00:00:00"/>
        <d v="2022-08-27T00:00:00"/>
        <d v="2022-03-08T00:00:00"/>
        <d v="2020-12-10T00:00:00"/>
        <d v="2022-08-05T00:00:00"/>
        <d v="2023-08-28T00:00:00"/>
        <d v="2021-01-17T00:00:00"/>
        <d v="2021-03-20T00:00:00"/>
        <d v="2023-02-12T00:00:00"/>
        <d v="2021-06-03T00:00:00"/>
        <d v="2021-05-08T00:00:00"/>
        <d v="2020-11-25T00:00:00"/>
        <d v="2022-01-18T00:00:00"/>
        <d v="2022-12-27T00:00:00"/>
        <d v="2022-03-18T00:00:00"/>
        <d v="2023-07-03T00:00:00"/>
        <d v="2021-04-09T00:00:00"/>
        <d v="2022-09-18T00:00:00"/>
        <d v="2020-11-17T00:00:00"/>
        <d v="2021-01-12T00:00:00"/>
        <d v="2023-02-19T00:00:00"/>
        <d v="2021-08-10T00:00:00"/>
        <d v="2020-08-12T00:00:00"/>
        <d v="2021-11-25T00:00:00"/>
        <d v="2022-12-22T00:00:00"/>
        <d v="2021-01-22T00:00:00"/>
        <d v="2021-03-30T00:00:00"/>
        <d v="2021-10-20T00:00:00"/>
        <d v="2023-01-18T00:00:00"/>
        <d v="2021-07-09T00:00:00"/>
        <d v="2023-02-16T00:00:00"/>
        <d v="2021-01-08T00:00:00"/>
        <d v="2021-12-12T00:00:00"/>
        <d v="2022-08-17T00:00:00"/>
        <d v="2020-12-11T00:00:00"/>
        <d v="2020-10-25T00:00:00"/>
        <d v="2021-10-01T00:00:00"/>
        <d v="2021-04-21T00:00:00"/>
        <d v="2021-07-19T00:00:00"/>
        <d v="2022-05-23T00:00:00"/>
        <d v="2022-06-15T00:00:00"/>
        <d v="2022-05-19T00:00:00"/>
        <d v="2022-06-23T00:00:00"/>
        <d v="2020-10-23T00:00:00"/>
        <d v="2022-01-21T00:00:00"/>
        <d v="2021-05-05T00:00:00"/>
        <d v="2022-01-24T00:00:00"/>
        <d v="2022-11-10T00:00:00"/>
        <d v="2022-07-24T00:00:00"/>
        <d v="2020-08-11T00:00:00"/>
        <d v="2022-07-15T00:00:00"/>
        <d v="2020-12-14T00:00:00"/>
        <d v="2022-04-01T00:00:00"/>
        <d v="2022-09-28T00:00:00"/>
        <d v="2022-04-19T00:00:00"/>
        <d v="2022-03-06T00:00:00"/>
        <d v="2020-12-21T00:00:00"/>
        <d v="2021-07-23T00:00:00"/>
        <d v="2020-07-01T00:00:00"/>
        <d v="2021-01-18T00:00:00"/>
        <d v="2022-03-25T00:00:00"/>
        <d v="2022-02-14T00:00:00"/>
        <d v="2022-10-03T00:00:00"/>
        <d v="2023-01-23T00:00:00"/>
        <d v="2021-05-13T00:00:00"/>
        <d v="2023-07-07T00:00:00"/>
        <d v="2020-08-01T00:00:00"/>
        <d v="2021-11-01T00:00:00"/>
        <d v="2022-09-27T00:00:00"/>
        <d v="2021-11-19T00:00:00"/>
        <d v="2023-01-06T00:00:00"/>
        <d v="2022-04-26T00:00:00"/>
        <d v="2022-04-03T00:00:00"/>
        <d v="2020-11-23T00:00:00"/>
        <d v="2022-12-29T00:00:00"/>
        <d v="2020-07-02T00:00:00"/>
        <d v="2021-11-14T00:00:00"/>
        <d v="2022-03-31T00:00:00"/>
        <d v="2022-05-15T00:00:00"/>
        <d v="2020-06-29T00:00:00"/>
        <d v="2022-06-09T00:00:00"/>
        <d v="2023-08-30T00:00:00"/>
        <d v="2020-10-24T00:00:00"/>
        <d v="2021-05-07T00:00:00"/>
        <d v="2020-11-26T00:00:00"/>
        <d v="2022-11-07T00:00:00"/>
        <d v="2021-10-27T00:00:00"/>
        <d v="2023-08-27T00:00:00"/>
        <d v="2020-12-17T00:00:00"/>
        <d v="2021-01-19T00:00:00"/>
        <d v="2022-08-13T00:00:00"/>
        <d v="2021-05-20T00:00:00"/>
        <d v="2022-08-29T00:00:00"/>
        <d v="2020-11-20T00:00:00"/>
        <d v="2021-11-05T00:00:00"/>
        <d v="2020-08-14T00:00:00"/>
        <d v="2020-07-25T00:00:00"/>
        <d v="2021-12-15T00:00:00"/>
        <d v="2021-01-11T00:00:00"/>
        <d v="2021-09-21T00:00:00"/>
        <d v="2021-10-21T00:00:00"/>
        <d v="2022-06-07T00:00:00"/>
        <d v="2020-06-18T00:00:00"/>
        <d v="2020-08-24T00:00:00"/>
        <d v="2021-11-11T00:00:00"/>
        <d v="2022-01-07T00:00:00"/>
        <d v="2023-01-02T00:00:00"/>
        <d v="2020-07-28T00:00:00"/>
        <d v="2020-06-17T00:00:00"/>
        <d v="2020-12-30T00:00:00"/>
        <d v="2022-07-09T00:00:00"/>
        <d v="2020-06-26T00:00:00"/>
        <d v="2021-12-28T00:00:00"/>
        <d v="2022-06-20T00:00:00"/>
        <d v="2020-07-06T00:00:00"/>
        <d v="2020-08-08T00:00:00"/>
        <d v="2020-11-07T00:00:00"/>
        <d v="2020-10-07T00:00:00"/>
        <d v="2021-11-07T00:00:00"/>
        <d v="2022-12-13T00:00:00"/>
        <d v="2021-01-27T00:00:00"/>
        <d v="2020-06-15T00:00:00"/>
        <d v="2020-12-26T00:00:00"/>
        <d v="2022-04-27T00:00:00"/>
        <d v="2020-07-08T00:00:00"/>
        <d v="2021-06-13T00:00:00"/>
        <d v="2022-08-10T00:00:00"/>
        <d v="2023-01-10T00:00:00"/>
        <d v="2021-06-04T00:00:00"/>
        <d v="2023-08-15T00:00:00"/>
        <d v="2022-09-07T00:00:00"/>
        <d v="2021-04-07T00:00:00"/>
        <d v="2021-07-17T00:00:00"/>
        <d v="2022-09-15T00:00:00"/>
        <d v="2020-09-26T00:00:00"/>
        <d v="2022-04-29T00:00:00"/>
        <d v="2021-11-04T00:00:00"/>
        <d v="2020-09-27T00:00:00"/>
        <d v="2022-02-20T00:00:00"/>
        <d v="2020-10-26T00:00:00"/>
        <d v="2022-11-15T00:00:00"/>
        <d v="2022-05-31T00:00:00"/>
        <d v="2023-01-27T00:00:00"/>
        <d v="2020-08-10T00:00:00"/>
        <d v="2021-04-08T00:00:00"/>
        <d v="2021-04-14T00:00:00"/>
        <d v="2022-09-17T00:00:00"/>
        <d v="2022-07-13T00:00:00"/>
        <d v="2022-09-13T00:00:00"/>
        <d v="2020-08-03T00:00:00"/>
        <d v="2021-09-14T00:00:00"/>
        <d v="2020-10-21T00:00:00"/>
        <d v="2021-08-09T00:00:00"/>
        <d v="2022-12-23T00:00:00"/>
        <d v="2022-10-02T00:00:00"/>
        <d v="2022-09-29T00:00:00"/>
        <d v="2023-02-09T00:00:00"/>
        <d v="2022-01-13T00:00:00"/>
        <d v="2022-05-18T00:00:00"/>
        <d v="2022-12-09T00:00:00"/>
        <d v="2020-09-10T00:00:00"/>
        <d v="2021-04-28T00:00:00"/>
        <d v="2022-12-19T00:00:00"/>
        <d v="2023-02-05T00:00:00"/>
        <d v="2023-06-14T00:00:00"/>
        <d v="2020-12-05T00:00:00"/>
        <d v="2021-08-07T00:00:00"/>
        <d v="2022-11-28T00:00:00"/>
        <d v="2022-09-04T00:00:00"/>
        <d v="2022-11-23T00:00:00"/>
        <d v="2021-06-08T00:00:00"/>
        <d v="2022-12-16T00:00:00"/>
        <d v="2021-03-22T00:00:00"/>
        <d v="2022-08-09T00:00:00"/>
        <d v="2022-11-27T00:00:00"/>
        <d v="2023-06-16T00:00:00"/>
        <d v="2022-06-08T00:00:00"/>
        <d v="2023-01-05T00:00:00"/>
        <d v="2022-07-02T00:00:00"/>
        <d v="2022-03-10T00:00:00"/>
        <d v="2020-07-07T00:00:00"/>
        <d v="2022-01-25T00:00:00"/>
        <d v="2022-03-30T00:00:00"/>
        <d v="2021-05-14T00:00:00"/>
        <d v="2021-07-26T00:00:00"/>
        <d v="2020-09-01T00:00:00"/>
        <d v="2022-03-14T00:00:00"/>
        <d v="2021-07-27T00:00:00"/>
        <d v="2023-08-26T00:00:00"/>
        <d v="2020-07-23T00:00:00"/>
        <d v="2021-08-01T00:00:00"/>
        <d v="2022-09-06T00:00:00"/>
        <d v="2020-12-03T00:00:00"/>
        <d v="2023-09-01T00:00:00"/>
        <d v="2021-07-22T00:00:00"/>
        <d v="2022-04-16T00:00:00"/>
        <d v="2021-07-31T00:00:00"/>
        <d v="2020-12-25T00:00:00"/>
        <d v="2022-06-11T00:00:00"/>
        <d v="2022-04-17T00:00:00"/>
        <m/>
      </sharedItems>
      <fieldGroup par="11" base="8">
        <rangePr groupBy="months" startDate="2020-06-15T00:00:00" endDate="2023-09-02T00:00:00"/>
        <groupItems count="14">
          <s v="(blank)"/>
          <s v="Jan"/>
          <s v="Feb"/>
          <s v="Mar"/>
          <s v="Apr"/>
          <s v="May"/>
          <s v="Jun"/>
          <s v="Jul"/>
          <s v="Aug"/>
          <s v="Sep"/>
          <s v="Oct"/>
          <s v="Nov"/>
          <s v="Dec"/>
          <s v="&gt;02-09-23"/>
        </groupItems>
      </fieldGroup>
    </cacheField>
    <cacheField name="region" numFmtId="0">
      <sharedItems containsBlank="1" count="5">
        <s v="West"/>
        <s v="South"/>
        <s v="East"/>
        <s v="North"/>
        <m/>
      </sharedItems>
    </cacheField>
    <cacheField name="Total Sales" numFmtId="0">
      <sharedItems containsString="0" containsBlank="1" containsNumber="1" containsInteger="1" minValue="100" maxValue="999" count="590">
        <n v="999"/>
        <n v="998"/>
        <n v="997"/>
        <n v="994"/>
        <n v="992"/>
        <n v="990"/>
        <n v="989"/>
        <n v="988"/>
        <n v="986"/>
        <n v="984"/>
        <n v="983"/>
        <n v="980"/>
        <n v="979"/>
        <n v="977"/>
        <n v="976"/>
        <n v="975"/>
        <n v="974"/>
        <n v="971"/>
        <n v="970"/>
        <n v="969"/>
        <n v="968"/>
        <n v="965"/>
        <n v="964"/>
        <n v="960"/>
        <n v="959"/>
        <n v="958"/>
        <n v="957"/>
        <n v="955"/>
        <n v="953"/>
        <n v="949"/>
        <n v="948"/>
        <n v="945"/>
        <n v="943"/>
        <n v="941"/>
        <n v="940"/>
        <n v="939"/>
        <n v="938"/>
        <n v="937"/>
        <n v="936"/>
        <n v="935"/>
        <n v="934"/>
        <n v="932"/>
        <n v="931"/>
        <n v="930"/>
        <n v="926"/>
        <n v="924"/>
        <n v="922"/>
        <n v="921"/>
        <n v="920"/>
        <n v="919"/>
        <n v="918"/>
        <n v="916"/>
        <n v="915"/>
        <n v="914"/>
        <n v="912"/>
        <n v="911"/>
        <n v="910"/>
        <n v="908"/>
        <n v="903"/>
        <n v="902"/>
        <n v="899"/>
        <n v="898"/>
        <n v="897"/>
        <n v="896"/>
        <n v="895"/>
        <n v="894"/>
        <n v="893"/>
        <n v="888"/>
        <n v="887"/>
        <n v="884"/>
        <n v="882"/>
        <n v="881"/>
        <n v="879"/>
        <n v="877"/>
        <n v="874"/>
        <n v="871"/>
        <n v="870"/>
        <n v="869"/>
        <n v="868"/>
        <n v="867"/>
        <n v="866"/>
        <n v="865"/>
        <n v="864"/>
        <n v="863"/>
        <n v="862"/>
        <n v="860"/>
        <n v="859"/>
        <n v="858"/>
        <n v="855"/>
        <n v="853"/>
        <n v="852"/>
        <n v="851"/>
        <n v="850"/>
        <n v="849"/>
        <n v="848"/>
        <n v="847"/>
        <n v="846"/>
        <n v="845"/>
        <n v="844"/>
        <n v="843"/>
        <n v="842"/>
        <n v="841"/>
        <n v="839"/>
        <n v="838"/>
        <n v="833"/>
        <n v="832"/>
        <n v="830"/>
        <n v="829"/>
        <n v="827"/>
        <n v="825"/>
        <n v="823"/>
        <n v="821"/>
        <n v="820"/>
        <n v="819"/>
        <n v="818"/>
        <n v="815"/>
        <n v="814"/>
        <n v="813"/>
        <n v="811"/>
        <n v="810"/>
        <n v="809"/>
        <n v="806"/>
        <n v="805"/>
        <n v="803"/>
        <n v="802"/>
        <n v="801"/>
        <n v="800"/>
        <n v="799"/>
        <n v="796"/>
        <n v="795"/>
        <n v="793"/>
        <n v="792"/>
        <n v="791"/>
        <n v="789"/>
        <n v="788"/>
        <n v="787"/>
        <n v="786"/>
        <n v="785"/>
        <n v="782"/>
        <n v="781"/>
        <n v="780"/>
        <n v="777"/>
        <n v="776"/>
        <n v="775"/>
        <n v="774"/>
        <n v="773"/>
        <n v="772"/>
        <n v="771"/>
        <n v="769"/>
        <n v="765"/>
        <n v="764"/>
        <n v="763"/>
        <n v="762"/>
        <n v="760"/>
        <n v="759"/>
        <n v="757"/>
        <n v="756"/>
        <n v="754"/>
        <n v="753"/>
        <n v="750"/>
        <n v="749"/>
        <n v="748"/>
        <n v="747"/>
        <n v="745"/>
        <n v="744"/>
        <n v="743"/>
        <n v="741"/>
        <n v="736"/>
        <n v="735"/>
        <n v="732"/>
        <n v="731"/>
        <n v="728"/>
        <n v="726"/>
        <n v="725"/>
        <n v="723"/>
        <n v="722"/>
        <n v="721"/>
        <n v="720"/>
        <n v="718"/>
        <n v="717"/>
        <n v="716"/>
        <n v="715"/>
        <n v="714"/>
        <n v="712"/>
        <n v="711"/>
        <n v="707"/>
        <n v="705"/>
        <n v="704"/>
        <n v="703"/>
        <n v="702"/>
        <n v="698"/>
        <n v="697"/>
        <n v="696"/>
        <n v="695"/>
        <n v="694"/>
        <n v="693"/>
        <n v="691"/>
        <n v="690"/>
        <n v="689"/>
        <n v="688"/>
        <n v="687"/>
        <n v="686"/>
        <n v="683"/>
        <n v="681"/>
        <n v="680"/>
        <n v="679"/>
        <n v="678"/>
        <n v="677"/>
        <n v="676"/>
        <n v="675"/>
        <n v="674"/>
        <n v="673"/>
        <n v="672"/>
        <n v="670"/>
        <n v="669"/>
        <n v="668"/>
        <n v="666"/>
        <n v="665"/>
        <n v="664"/>
        <n v="661"/>
        <n v="660"/>
        <n v="659"/>
        <n v="658"/>
        <n v="655"/>
        <n v="654"/>
        <n v="653"/>
        <n v="652"/>
        <n v="651"/>
        <n v="650"/>
        <n v="649"/>
        <n v="648"/>
        <n v="647"/>
        <n v="646"/>
        <n v="642"/>
        <n v="641"/>
        <n v="638"/>
        <n v="637"/>
        <n v="635"/>
        <n v="634"/>
        <n v="633"/>
        <n v="629"/>
        <n v="627"/>
        <n v="624"/>
        <n v="623"/>
        <n v="621"/>
        <n v="619"/>
        <n v="618"/>
        <n v="617"/>
        <n v="616"/>
        <n v="615"/>
        <n v="613"/>
        <n v="612"/>
        <n v="610"/>
        <n v="609"/>
        <n v="606"/>
        <n v="605"/>
        <n v="604"/>
        <n v="603"/>
        <n v="602"/>
        <n v="600"/>
        <n v="598"/>
        <n v="595"/>
        <n v="594"/>
        <n v="593"/>
        <n v="592"/>
        <n v="590"/>
        <n v="589"/>
        <n v="586"/>
        <n v="583"/>
        <n v="582"/>
        <n v="580"/>
        <n v="579"/>
        <n v="578"/>
        <n v="577"/>
        <n v="576"/>
        <n v="574"/>
        <n v="573"/>
        <n v="572"/>
        <n v="571"/>
        <n v="570"/>
        <n v="569"/>
        <n v="567"/>
        <n v="566"/>
        <n v="564"/>
        <n v="563"/>
        <n v="561"/>
        <n v="559"/>
        <n v="558"/>
        <n v="557"/>
        <n v="555"/>
        <n v="554"/>
        <n v="552"/>
        <n v="551"/>
        <n v="550"/>
        <n v="549"/>
        <n v="548"/>
        <n v="545"/>
        <n v="544"/>
        <n v="543"/>
        <n v="541"/>
        <n v="540"/>
        <n v="539"/>
        <n v="538"/>
        <n v="536"/>
        <n v="535"/>
        <n v="534"/>
        <n v="532"/>
        <n v="530"/>
        <n v="528"/>
        <n v="527"/>
        <n v="526"/>
        <n v="525"/>
        <n v="524"/>
        <n v="523"/>
        <n v="522"/>
        <n v="521"/>
        <n v="519"/>
        <n v="518"/>
        <n v="517"/>
        <n v="515"/>
        <n v="514"/>
        <n v="512"/>
        <n v="511"/>
        <n v="509"/>
        <n v="505"/>
        <n v="504"/>
        <n v="503"/>
        <n v="502"/>
        <n v="499"/>
        <n v="498"/>
        <n v="497"/>
        <n v="493"/>
        <n v="492"/>
        <n v="491"/>
        <n v="490"/>
        <n v="489"/>
        <n v="488"/>
        <n v="487"/>
        <n v="486"/>
        <n v="484"/>
        <n v="483"/>
        <n v="482"/>
        <n v="480"/>
        <n v="479"/>
        <n v="477"/>
        <n v="476"/>
        <n v="475"/>
        <n v="473"/>
        <n v="472"/>
        <n v="470"/>
        <n v="469"/>
        <n v="468"/>
        <n v="467"/>
        <n v="466"/>
        <n v="465"/>
        <n v="464"/>
        <n v="462"/>
        <n v="461"/>
        <n v="458"/>
        <n v="456"/>
        <n v="455"/>
        <n v="451"/>
        <n v="449"/>
        <n v="446"/>
        <n v="441"/>
        <n v="438"/>
        <n v="436"/>
        <n v="435"/>
        <n v="433"/>
        <n v="432"/>
        <n v="431"/>
        <n v="430"/>
        <n v="429"/>
        <n v="424"/>
        <n v="423"/>
        <n v="422"/>
        <n v="421"/>
        <n v="420"/>
        <n v="419"/>
        <n v="418"/>
        <n v="417"/>
        <n v="416"/>
        <n v="415"/>
        <n v="413"/>
        <n v="412"/>
        <n v="410"/>
        <n v="407"/>
        <n v="406"/>
        <n v="405"/>
        <n v="403"/>
        <n v="401"/>
        <n v="400"/>
        <n v="399"/>
        <n v="398"/>
        <n v="397"/>
        <n v="396"/>
        <n v="395"/>
        <n v="393"/>
        <n v="392"/>
        <n v="390"/>
        <n v="389"/>
        <n v="388"/>
        <n v="387"/>
        <n v="385"/>
        <n v="383"/>
        <n v="381"/>
        <n v="380"/>
        <n v="379"/>
        <n v="376"/>
        <n v="374"/>
        <n v="373"/>
        <n v="370"/>
        <n v="369"/>
        <n v="368"/>
        <n v="367"/>
        <n v="364"/>
        <n v="363"/>
        <n v="362"/>
        <n v="361"/>
        <n v="360"/>
        <n v="359"/>
        <n v="358"/>
        <n v="357"/>
        <n v="356"/>
        <n v="352"/>
        <n v="351"/>
        <n v="349"/>
        <n v="347"/>
        <n v="346"/>
        <n v="345"/>
        <n v="344"/>
        <n v="342"/>
        <n v="340"/>
        <n v="339"/>
        <n v="338"/>
        <n v="335"/>
        <n v="334"/>
        <n v="333"/>
        <n v="332"/>
        <n v="329"/>
        <n v="328"/>
        <n v="327"/>
        <n v="326"/>
        <n v="325"/>
        <n v="323"/>
        <n v="321"/>
        <n v="319"/>
        <n v="318"/>
        <n v="316"/>
        <n v="315"/>
        <n v="312"/>
        <n v="311"/>
        <n v="310"/>
        <n v="309"/>
        <n v="308"/>
        <n v="306"/>
        <n v="304"/>
        <n v="303"/>
        <n v="302"/>
        <n v="300"/>
        <n v="299"/>
        <n v="298"/>
        <n v="297"/>
        <n v="296"/>
        <n v="295"/>
        <n v="291"/>
        <n v="290"/>
        <n v="288"/>
        <n v="284"/>
        <n v="283"/>
        <n v="282"/>
        <n v="281"/>
        <n v="278"/>
        <n v="277"/>
        <n v="276"/>
        <n v="275"/>
        <n v="273"/>
        <n v="271"/>
        <n v="269"/>
        <n v="267"/>
        <n v="266"/>
        <n v="260"/>
        <n v="259"/>
        <n v="258"/>
        <n v="257"/>
        <n v="256"/>
        <n v="255"/>
        <n v="254"/>
        <n v="250"/>
        <n v="249"/>
        <n v="247"/>
        <n v="246"/>
        <n v="245"/>
        <n v="244"/>
        <n v="243"/>
        <n v="241"/>
        <n v="240"/>
        <n v="239"/>
        <n v="238"/>
        <n v="237"/>
        <n v="236"/>
        <n v="234"/>
        <n v="233"/>
        <n v="232"/>
        <n v="231"/>
        <n v="230"/>
        <n v="229"/>
        <n v="228"/>
        <n v="227"/>
        <n v="226"/>
        <n v="224"/>
        <n v="223"/>
        <n v="220"/>
        <n v="219"/>
        <n v="218"/>
        <n v="215"/>
        <n v="214"/>
        <n v="213"/>
        <n v="212"/>
        <n v="211"/>
        <n v="210"/>
        <n v="209"/>
        <n v="207"/>
        <n v="205"/>
        <n v="204"/>
        <n v="203"/>
        <n v="202"/>
        <n v="201"/>
        <n v="200"/>
        <n v="197"/>
        <n v="196"/>
        <n v="192"/>
        <n v="189"/>
        <n v="186"/>
        <n v="182"/>
        <n v="179"/>
        <n v="177"/>
        <n v="176"/>
        <n v="175"/>
        <n v="174"/>
        <n v="173"/>
        <n v="171"/>
        <n v="169"/>
        <n v="168"/>
        <n v="166"/>
        <n v="165"/>
        <n v="164"/>
        <n v="163"/>
        <n v="161"/>
        <n v="158"/>
        <n v="157"/>
        <n v="156"/>
        <n v="154"/>
        <n v="153"/>
        <n v="152"/>
        <n v="150"/>
        <n v="149"/>
        <n v="147"/>
        <n v="146"/>
        <n v="141"/>
        <n v="140"/>
        <n v="139"/>
        <n v="138"/>
        <n v="137"/>
        <n v="136"/>
        <n v="135"/>
        <n v="134"/>
        <n v="132"/>
        <n v="130"/>
        <n v="128"/>
        <n v="127"/>
        <n v="124"/>
        <n v="123"/>
        <n v="122"/>
        <n v="121"/>
        <n v="119"/>
        <n v="117"/>
        <n v="116"/>
        <n v="115"/>
        <n v="114"/>
        <n v="113"/>
        <n v="111"/>
        <n v="110"/>
        <n v="108"/>
        <n v="105"/>
        <n v="104"/>
        <n v="103"/>
        <n v="102"/>
        <n v="100"/>
        <m/>
      </sharedItems>
    </cacheField>
    <cacheField name="Years" numFmtId="0" databaseField="0">
      <fieldGroup base="8">
        <rangePr groupBy="years" startDate="2020-06-15T00:00:00" endDate="2023-09-02T00:00:00"/>
        <groupItems count="6">
          <s v="&lt;15-06-20"/>
          <s v="2020"/>
          <s v="2021"/>
          <s v="2022"/>
          <s v="2023"/>
          <s v="&gt;02-09-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n v="999"/>
    <x v="0"/>
    <s v="West"/>
    <n v="999"/>
  </r>
  <r>
    <x v="1"/>
    <n v="998.00000000000011"/>
    <x v="0"/>
    <s v="South"/>
    <n v="998"/>
  </r>
  <r>
    <x v="2"/>
    <n v="996.99999999999989"/>
    <x v="0"/>
    <s v="East"/>
    <n v="997"/>
  </r>
  <r>
    <x v="3"/>
    <n v="997"/>
    <x v="0"/>
    <s v="North"/>
    <n v="997"/>
  </r>
  <r>
    <x v="4"/>
    <n v="997"/>
    <x v="0"/>
    <s v="East"/>
    <n v="997"/>
  </r>
  <r>
    <x v="5"/>
    <n v="997"/>
    <x v="0"/>
    <s v="East"/>
    <n v="997"/>
  </r>
  <r>
    <x v="6"/>
    <n v="994"/>
    <x v="0"/>
    <s v="West"/>
    <n v="994"/>
  </r>
  <r>
    <x v="7"/>
    <n v="992"/>
    <x v="0"/>
    <s v="West"/>
    <n v="992"/>
  </r>
  <r>
    <x v="8"/>
    <n v="990"/>
    <x v="0"/>
    <s v="East"/>
    <n v="990"/>
  </r>
  <r>
    <x v="9"/>
    <n v="989"/>
    <x v="0"/>
    <s v="East"/>
    <n v="989"/>
  </r>
  <r>
    <x v="10"/>
    <n v="989"/>
    <x v="0"/>
    <s v="South"/>
    <n v="989"/>
  </r>
  <r>
    <x v="11"/>
    <n v="988"/>
    <x v="0"/>
    <s v="North"/>
    <n v="988"/>
  </r>
  <r>
    <x v="12"/>
    <n v="986"/>
    <x v="0"/>
    <s v="East"/>
    <n v="986"/>
  </r>
  <r>
    <x v="13"/>
    <n v="984"/>
    <x v="0"/>
    <s v="South"/>
    <n v="984"/>
  </r>
  <r>
    <x v="14"/>
    <n v="984"/>
    <x v="0"/>
    <s v="South"/>
    <n v="984"/>
  </r>
  <r>
    <x v="15"/>
    <n v="983"/>
    <x v="0"/>
    <s v="West"/>
    <n v="983"/>
  </r>
  <r>
    <x v="16"/>
    <n v="980"/>
    <x v="0"/>
    <s v="North"/>
    <n v="980"/>
  </r>
  <r>
    <x v="17"/>
    <n v="980"/>
    <x v="0"/>
    <s v="West"/>
    <n v="980"/>
  </r>
  <r>
    <x v="18"/>
    <n v="980"/>
    <x v="0"/>
    <s v="East"/>
    <n v="980"/>
  </r>
  <r>
    <x v="19"/>
    <n v="979"/>
    <x v="0"/>
    <s v="West"/>
    <n v="979"/>
  </r>
  <r>
    <x v="20"/>
    <n v="979"/>
    <x v="0"/>
    <s v="North"/>
    <n v="979"/>
  </r>
  <r>
    <x v="21"/>
    <n v="979"/>
    <x v="0"/>
    <s v="East"/>
    <n v="979"/>
  </r>
  <r>
    <x v="22"/>
    <n v="979"/>
    <x v="0"/>
    <s v="South"/>
    <n v="979"/>
  </r>
  <r>
    <x v="23"/>
    <n v="979"/>
    <x v="0"/>
    <s v="West"/>
    <n v="979"/>
  </r>
  <r>
    <x v="24"/>
    <n v="979"/>
    <x v="0"/>
    <s v="West"/>
    <n v="979"/>
  </r>
  <r>
    <x v="25"/>
    <n v="977"/>
    <x v="0"/>
    <s v="East"/>
    <n v="977"/>
  </r>
  <r>
    <x v="26"/>
    <n v="977"/>
    <x v="0"/>
    <s v="East"/>
    <n v="977"/>
  </r>
  <r>
    <x v="27"/>
    <n v="977"/>
    <x v="0"/>
    <s v="East"/>
    <n v="977"/>
  </r>
  <r>
    <x v="28"/>
    <n v="977"/>
    <x v="0"/>
    <s v="East"/>
    <n v="977"/>
  </r>
  <r>
    <x v="29"/>
    <n v="976"/>
    <x v="0"/>
    <s v="North"/>
    <n v="976"/>
  </r>
  <r>
    <x v="30"/>
    <n v="975"/>
    <x v="0"/>
    <s v="East"/>
    <n v="975"/>
  </r>
  <r>
    <x v="31"/>
    <n v="975"/>
    <x v="0"/>
    <s v="North"/>
    <n v="975"/>
  </r>
  <r>
    <x v="32"/>
    <n v="975"/>
    <x v="0"/>
    <s v="East"/>
    <n v="975"/>
  </r>
  <r>
    <x v="33"/>
    <n v="974"/>
    <x v="0"/>
    <s v="North"/>
    <n v="974"/>
  </r>
  <r>
    <x v="34"/>
    <n v="971"/>
    <x v="0"/>
    <s v="North"/>
    <n v="971"/>
  </r>
  <r>
    <x v="35"/>
    <n v="971"/>
    <x v="0"/>
    <s v="West"/>
    <n v="971"/>
  </r>
  <r>
    <x v="36"/>
    <n v="970"/>
    <x v="0"/>
    <s v="South"/>
    <n v="970"/>
  </r>
  <r>
    <x v="37"/>
    <n v="970"/>
    <x v="0"/>
    <s v="East"/>
    <n v="970"/>
  </r>
  <r>
    <x v="38"/>
    <n v="969"/>
    <x v="0"/>
    <s v="North"/>
    <n v="969"/>
  </r>
  <r>
    <x v="39"/>
    <n v="969"/>
    <x v="0"/>
    <s v="South"/>
    <n v="969"/>
  </r>
  <r>
    <x v="40"/>
    <n v="968"/>
    <x v="0"/>
    <s v="South"/>
    <n v="968"/>
  </r>
  <r>
    <x v="41"/>
    <n v="965"/>
    <x v="0"/>
    <s v="East"/>
    <n v="965"/>
  </r>
  <r>
    <x v="42"/>
    <n v="964"/>
    <x v="0"/>
    <s v="North"/>
    <n v="964"/>
  </r>
  <r>
    <x v="43"/>
    <n v="964"/>
    <x v="0"/>
    <s v="North"/>
    <n v="964"/>
  </r>
  <r>
    <x v="44"/>
    <n v="960"/>
    <x v="0"/>
    <s v="West"/>
    <n v="960"/>
  </r>
  <r>
    <x v="45"/>
    <n v="960"/>
    <x v="0"/>
    <s v="South"/>
    <n v="960"/>
  </r>
  <r>
    <x v="46"/>
    <n v="960"/>
    <x v="0"/>
    <s v="South"/>
    <n v="960"/>
  </r>
  <r>
    <x v="47"/>
    <n v="960"/>
    <x v="0"/>
    <s v="South"/>
    <n v="960"/>
  </r>
  <r>
    <x v="48"/>
    <n v="959"/>
    <x v="0"/>
    <s v="West"/>
    <n v="959"/>
  </r>
  <r>
    <x v="49"/>
    <n v="958"/>
    <x v="0"/>
    <s v="North"/>
    <n v="958"/>
  </r>
  <r>
    <x v="50"/>
    <n v="957"/>
    <x v="0"/>
    <s v="South"/>
    <n v="957"/>
  </r>
  <r>
    <x v="51"/>
    <n v="955"/>
    <x v="0"/>
    <s v="South"/>
    <n v="955"/>
  </r>
  <r>
    <x v="52"/>
    <n v="955"/>
    <x v="0"/>
    <s v="North"/>
    <n v="955"/>
  </r>
  <r>
    <x v="53"/>
    <n v="953"/>
    <x v="0"/>
    <s v="East"/>
    <n v="953"/>
  </r>
  <r>
    <x v="54"/>
    <n v="953"/>
    <x v="0"/>
    <s v="East"/>
    <n v="953"/>
  </r>
  <r>
    <x v="55"/>
    <n v="953"/>
    <x v="0"/>
    <s v="West"/>
    <n v="953"/>
  </r>
  <r>
    <x v="56"/>
    <n v="949"/>
    <x v="0"/>
    <s v="West"/>
    <n v="949"/>
  </r>
  <r>
    <x v="57"/>
    <n v="948"/>
    <x v="0"/>
    <s v="East"/>
    <n v="948"/>
  </r>
  <r>
    <x v="58"/>
    <n v="948"/>
    <x v="0"/>
    <s v="West"/>
    <n v="948"/>
  </r>
  <r>
    <x v="59"/>
    <n v="945"/>
    <x v="0"/>
    <s v="South"/>
    <n v="945"/>
  </r>
  <r>
    <x v="60"/>
    <n v="945"/>
    <x v="0"/>
    <s v="South"/>
    <n v="945"/>
  </r>
  <r>
    <x v="61"/>
    <n v="943"/>
    <x v="0"/>
    <s v="North"/>
    <n v="943"/>
  </r>
  <r>
    <x v="62"/>
    <n v="941"/>
    <x v="0"/>
    <s v="North"/>
    <n v="941"/>
  </r>
  <r>
    <x v="63"/>
    <n v="940"/>
    <x v="0"/>
    <s v="West"/>
    <n v="940"/>
  </r>
  <r>
    <x v="64"/>
    <n v="939"/>
    <x v="0"/>
    <s v="East"/>
    <n v="939"/>
  </r>
  <r>
    <x v="65"/>
    <n v="939"/>
    <x v="0"/>
    <s v="North"/>
    <n v="939"/>
  </r>
  <r>
    <x v="66"/>
    <n v="938"/>
    <x v="0"/>
    <s v="East"/>
    <n v="938"/>
  </r>
  <r>
    <x v="67"/>
    <n v="937"/>
    <x v="0"/>
    <s v="East"/>
    <n v="937"/>
  </r>
  <r>
    <x v="33"/>
    <n v="936"/>
    <x v="0"/>
    <s v="West"/>
    <n v="936"/>
  </r>
  <r>
    <x v="68"/>
    <n v="936"/>
    <x v="0"/>
    <s v="South"/>
    <n v="936"/>
  </r>
  <r>
    <x v="69"/>
    <n v="935"/>
    <x v="0"/>
    <s v="West"/>
    <n v="935"/>
  </r>
  <r>
    <x v="70"/>
    <n v="934"/>
    <x v="0"/>
    <s v="East"/>
    <n v="934"/>
  </r>
  <r>
    <x v="71"/>
    <n v="933.99999999999989"/>
    <x v="0"/>
    <s v="South"/>
    <n v="934"/>
  </r>
  <r>
    <x v="72"/>
    <n v="932"/>
    <x v="0"/>
    <s v="East"/>
    <n v="932"/>
  </r>
  <r>
    <x v="73"/>
    <n v="932"/>
    <x v="0"/>
    <s v="West"/>
    <n v="932"/>
  </r>
  <r>
    <x v="74"/>
    <n v="932"/>
    <x v="0"/>
    <s v="West"/>
    <n v="932"/>
  </r>
  <r>
    <x v="75"/>
    <n v="932"/>
    <x v="0"/>
    <s v="East"/>
    <n v="932"/>
  </r>
  <r>
    <x v="76"/>
    <n v="931"/>
    <x v="0"/>
    <s v="North"/>
    <n v="931"/>
  </r>
  <r>
    <x v="77"/>
    <n v="930"/>
    <x v="0"/>
    <s v="East"/>
    <n v="930"/>
  </r>
  <r>
    <x v="78"/>
    <n v="926"/>
    <x v="0"/>
    <s v="South"/>
    <n v="926"/>
  </r>
  <r>
    <x v="79"/>
    <n v="924"/>
    <x v="0"/>
    <s v="North"/>
    <n v="924"/>
  </r>
  <r>
    <x v="80"/>
    <n v="922"/>
    <x v="0"/>
    <s v="West"/>
    <n v="922"/>
  </r>
  <r>
    <x v="81"/>
    <n v="922"/>
    <x v="0"/>
    <s v="West"/>
    <n v="922"/>
  </r>
  <r>
    <x v="82"/>
    <n v="921"/>
    <x v="0"/>
    <s v="East"/>
    <n v="921"/>
  </r>
  <r>
    <x v="83"/>
    <n v="921"/>
    <x v="0"/>
    <s v="South"/>
    <n v="921"/>
  </r>
  <r>
    <x v="84"/>
    <n v="920"/>
    <x v="0"/>
    <s v="East"/>
    <n v="920"/>
  </r>
  <r>
    <x v="85"/>
    <n v="920"/>
    <x v="0"/>
    <s v="East"/>
    <n v="920"/>
  </r>
  <r>
    <x v="86"/>
    <n v="920"/>
    <x v="0"/>
    <s v="East"/>
    <n v="920"/>
  </r>
  <r>
    <x v="87"/>
    <n v="920"/>
    <x v="0"/>
    <s v="North"/>
    <n v="920"/>
  </r>
  <r>
    <x v="88"/>
    <n v="919"/>
    <x v="0"/>
    <s v="East"/>
    <n v="919"/>
  </r>
  <r>
    <x v="89"/>
    <n v="919"/>
    <x v="0"/>
    <s v="West"/>
    <n v="919"/>
  </r>
  <r>
    <x v="90"/>
    <n v="918"/>
    <x v="0"/>
    <s v="East"/>
    <n v="918"/>
  </r>
  <r>
    <x v="91"/>
    <n v="916"/>
    <x v="0"/>
    <s v="West"/>
    <n v="916"/>
  </r>
  <r>
    <x v="92"/>
    <n v="916"/>
    <x v="0"/>
    <s v="South"/>
    <n v="916"/>
  </r>
  <r>
    <x v="93"/>
    <n v="915"/>
    <x v="0"/>
    <s v="West"/>
    <n v="915"/>
  </r>
  <r>
    <x v="94"/>
    <n v="915"/>
    <x v="0"/>
    <s v="South"/>
    <n v="915"/>
  </r>
  <r>
    <x v="95"/>
    <n v="914"/>
    <x v="0"/>
    <s v="North"/>
    <n v="914"/>
  </r>
  <r>
    <x v="96"/>
    <n v="914"/>
    <x v="0"/>
    <s v="West"/>
    <n v="914"/>
  </r>
  <r>
    <x v="97"/>
    <n v="914"/>
    <x v="0"/>
    <s v="West"/>
    <n v="914"/>
  </r>
  <r>
    <x v="98"/>
    <n v="914"/>
    <x v="0"/>
    <s v="South"/>
    <n v="914"/>
  </r>
  <r>
    <x v="99"/>
    <n v="912"/>
    <x v="0"/>
    <s v="East"/>
    <n v="912"/>
  </r>
  <r>
    <x v="100"/>
    <n v="911"/>
    <x v="0"/>
    <s v="West"/>
    <n v="911"/>
  </r>
  <r>
    <x v="101"/>
    <n v="910"/>
    <x v="0"/>
    <s v="West"/>
    <n v="910"/>
  </r>
  <r>
    <x v="102"/>
    <n v="910"/>
    <x v="0"/>
    <s v="North"/>
    <n v="910"/>
  </r>
  <r>
    <x v="103"/>
    <n v="908"/>
    <x v="0"/>
    <s v="West"/>
    <n v="908"/>
  </r>
  <r>
    <x v="104"/>
    <n v="903"/>
    <x v="0"/>
    <s v="West"/>
    <n v="903"/>
  </r>
  <r>
    <x v="105"/>
    <n v="902"/>
    <x v="0"/>
    <s v="West"/>
    <n v="902"/>
  </r>
  <r>
    <x v="106"/>
    <n v="898.99999999999989"/>
    <x v="0"/>
    <s v="North"/>
    <n v="899"/>
  </r>
  <r>
    <x v="107"/>
    <n v="898"/>
    <x v="0"/>
    <s v="West"/>
    <n v="898"/>
  </r>
  <r>
    <x v="108"/>
    <n v="898"/>
    <x v="0"/>
    <s v="North"/>
    <n v="898"/>
  </r>
  <r>
    <x v="109"/>
    <n v="898"/>
    <x v="0"/>
    <s v="West"/>
    <n v="898"/>
  </r>
  <r>
    <x v="110"/>
    <n v="898"/>
    <x v="0"/>
    <s v="South"/>
    <n v="898"/>
  </r>
  <r>
    <x v="111"/>
    <n v="897"/>
    <x v="0"/>
    <s v="South"/>
    <n v="897"/>
  </r>
  <r>
    <x v="112"/>
    <n v="897"/>
    <x v="0"/>
    <s v="West"/>
    <n v="897"/>
  </r>
  <r>
    <x v="113"/>
    <n v="896"/>
    <x v="0"/>
    <s v="South"/>
    <n v="896"/>
  </r>
  <r>
    <x v="114"/>
    <n v="896"/>
    <x v="0"/>
    <s v="North"/>
    <n v="896"/>
  </r>
  <r>
    <x v="115"/>
    <n v="896"/>
    <x v="0"/>
    <s v="West"/>
    <n v="896"/>
  </r>
  <r>
    <x v="116"/>
    <n v="896"/>
    <x v="0"/>
    <s v="South"/>
    <n v="896"/>
  </r>
  <r>
    <x v="117"/>
    <n v="896"/>
    <x v="0"/>
    <s v="North"/>
    <n v="896"/>
  </r>
  <r>
    <x v="118"/>
    <n v="895"/>
    <x v="0"/>
    <s v="East"/>
    <n v="895"/>
  </r>
  <r>
    <x v="119"/>
    <n v="894"/>
    <x v="0"/>
    <s v="East"/>
    <n v="894"/>
  </r>
  <r>
    <x v="120"/>
    <n v="894"/>
    <x v="0"/>
    <s v="East"/>
    <n v="894"/>
  </r>
  <r>
    <x v="121"/>
    <n v="893"/>
    <x v="0"/>
    <s v="South"/>
    <n v="893"/>
  </r>
  <r>
    <x v="122"/>
    <n v="888"/>
    <x v="0"/>
    <s v="West"/>
    <n v="888"/>
  </r>
  <r>
    <x v="123"/>
    <n v="887"/>
    <x v="0"/>
    <s v="West"/>
    <n v="887"/>
  </r>
  <r>
    <x v="124"/>
    <n v="887"/>
    <x v="0"/>
    <s v="North"/>
    <n v="887"/>
  </r>
  <r>
    <x v="125"/>
    <n v="884"/>
    <x v="0"/>
    <s v="North"/>
    <n v="884"/>
  </r>
  <r>
    <x v="126"/>
    <n v="884"/>
    <x v="0"/>
    <s v="East"/>
    <n v="884"/>
  </r>
  <r>
    <x v="127"/>
    <n v="882"/>
    <x v="0"/>
    <s v="West"/>
    <n v="882"/>
  </r>
  <r>
    <x v="128"/>
    <n v="882"/>
    <x v="0"/>
    <s v="South"/>
    <n v="882"/>
  </r>
  <r>
    <x v="129"/>
    <n v="881"/>
    <x v="0"/>
    <s v="West"/>
    <n v="881"/>
  </r>
  <r>
    <x v="130"/>
    <n v="881"/>
    <x v="0"/>
    <s v="South"/>
    <n v="881"/>
  </r>
  <r>
    <x v="131"/>
    <n v="881"/>
    <x v="0"/>
    <s v="East"/>
    <n v="881"/>
  </r>
  <r>
    <x v="132"/>
    <n v="879"/>
    <x v="0"/>
    <s v="West"/>
    <n v="879"/>
  </r>
  <r>
    <x v="133"/>
    <n v="877"/>
    <x v="0"/>
    <s v="North"/>
    <n v="877"/>
  </r>
  <r>
    <x v="134"/>
    <n v="877"/>
    <x v="0"/>
    <s v="South"/>
    <n v="877"/>
  </r>
  <r>
    <x v="135"/>
    <n v="874"/>
    <x v="0"/>
    <s v="North"/>
    <n v="874"/>
  </r>
  <r>
    <x v="136"/>
    <n v="871"/>
    <x v="0"/>
    <s v="West"/>
    <n v="871"/>
  </r>
  <r>
    <x v="137"/>
    <n v="871"/>
    <x v="0"/>
    <s v="South"/>
    <n v="871"/>
  </r>
  <r>
    <x v="138"/>
    <n v="871"/>
    <x v="0"/>
    <s v="West"/>
    <n v="871"/>
  </r>
  <r>
    <x v="139"/>
    <n v="870"/>
    <x v="0"/>
    <s v="North"/>
    <n v="870"/>
  </r>
  <r>
    <x v="140"/>
    <n v="869"/>
    <x v="0"/>
    <s v="West"/>
    <n v="869"/>
  </r>
  <r>
    <x v="141"/>
    <n v="868"/>
    <x v="0"/>
    <s v="West"/>
    <n v="868"/>
  </r>
  <r>
    <x v="142"/>
    <n v="867"/>
    <x v="0"/>
    <s v="North"/>
    <n v="867"/>
  </r>
  <r>
    <x v="143"/>
    <n v="866"/>
    <x v="0"/>
    <s v="West"/>
    <n v="866"/>
  </r>
  <r>
    <x v="144"/>
    <n v="865"/>
    <x v="0"/>
    <s v="East"/>
    <n v="865"/>
  </r>
  <r>
    <x v="145"/>
    <n v="865"/>
    <x v="0"/>
    <s v="South"/>
    <n v="865"/>
  </r>
  <r>
    <x v="146"/>
    <n v="864"/>
    <x v="0"/>
    <s v="North"/>
    <n v="864"/>
  </r>
  <r>
    <x v="147"/>
    <n v="864"/>
    <x v="0"/>
    <s v="South"/>
    <n v="864"/>
  </r>
  <r>
    <x v="148"/>
    <n v="863"/>
    <x v="0"/>
    <s v="South"/>
    <n v="863"/>
  </r>
  <r>
    <x v="149"/>
    <n v="863"/>
    <x v="0"/>
    <s v="East"/>
    <n v="863"/>
  </r>
  <r>
    <x v="150"/>
    <n v="862"/>
    <x v="0"/>
    <s v="East"/>
    <n v="862"/>
  </r>
  <r>
    <x v="151"/>
    <n v="860"/>
    <x v="0"/>
    <s v="East"/>
    <n v="860"/>
  </r>
  <r>
    <x v="152"/>
    <n v="859"/>
    <x v="0"/>
    <s v="North"/>
    <n v="859"/>
  </r>
  <r>
    <x v="153"/>
    <n v="859"/>
    <x v="0"/>
    <s v="West"/>
    <n v="859"/>
  </r>
  <r>
    <x v="154"/>
    <n v="858"/>
    <x v="0"/>
    <s v="South"/>
    <n v="858"/>
  </r>
  <r>
    <x v="155"/>
    <n v="858"/>
    <x v="0"/>
    <s v="West"/>
    <n v="858"/>
  </r>
  <r>
    <x v="156"/>
    <n v="855"/>
    <x v="0"/>
    <s v="East"/>
    <n v="855"/>
  </r>
  <r>
    <x v="157"/>
    <n v="855"/>
    <x v="0"/>
    <s v="North"/>
    <n v="855"/>
  </r>
  <r>
    <x v="158"/>
    <n v="855"/>
    <x v="0"/>
    <s v="East"/>
    <n v="855"/>
  </r>
  <r>
    <x v="159"/>
    <n v="853"/>
    <x v="0"/>
    <s v="West"/>
    <n v="853"/>
  </r>
  <r>
    <x v="160"/>
    <n v="852"/>
    <x v="0"/>
    <s v="West"/>
    <n v="852"/>
  </r>
  <r>
    <x v="161"/>
    <n v="852"/>
    <x v="0"/>
    <s v="North"/>
    <n v="852"/>
  </r>
  <r>
    <x v="162"/>
    <n v="851"/>
    <x v="0"/>
    <s v="South"/>
    <n v="851"/>
  </r>
  <r>
    <x v="163"/>
    <n v="850"/>
    <x v="0"/>
    <s v="East"/>
    <n v="850"/>
  </r>
  <r>
    <x v="164"/>
    <n v="849"/>
    <x v="0"/>
    <s v="West"/>
    <n v="849"/>
  </r>
  <r>
    <x v="165"/>
    <n v="849"/>
    <x v="0"/>
    <s v="West"/>
    <n v="849"/>
  </r>
  <r>
    <x v="166"/>
    <n v="849"/>
    <x v="0"/>
    <s v="East"/>
    <n v="849"/>
  </r>
  <r>
    <x v="167"/>
    <n v="848"/>
    <x v="0"/>
    <s v="South"/>
    <n v="848"/>
  </r>
  <r>
    <x v="168"/>
    <n v="848"/>
    <x v="0"/>
    <s v="North"/>
    <n v="848"/>
  </r>
  <r>
    <x v="169"/>
    <n v="847"/>
    <x v="0"/>
    <s v="East"/>
    <n v="847"/>
  </r>
  <r>
    <x v="170"/>
    <n v="846"/>
    <x v="0"/>
    <s v="East"/>
    <n v="846"/>
  </r>
  <r>
    <x v="171"/>
    <n v="846"/>
    <x v="0"/>
    <s v="West"/>
    <n v="846"/>
  </r>
  <r>
    <x v="172"/>
    <n v="845"/>
    <x v="0"/>
    <s v="West"/>
    <n v="845"/>
  </r>
  <r>
    <x v="173"/>
    <n v="844"/>
    <x v="0"/>
    <s v="South"/>
    <n v="844"/>
  </r>
  <r>
    <x v="174"/>
    <n v="844"/>
    <x v="0"/>
    <s v="South"/>
    <n v="844"/>
  </r>
  <r>
    <x v="175"/>
    <n v="844"/>
    <x v="0"/>
    <s v="North"/>
    <n v="844"/>
  </r>
  <r>
    <x v="176"/>
    <n v="844"/>
    <x v="0"/>
    <s v="West"/>
    <n v="844"/>
  </r>
  <r>
    <x v="177"/>
    <n v="843"/>
    <x v="0"/>
    <s v="South"/>
    <n v="843"/>
  </r>
  <r>
    <x v="178"/>
    <n v="843"/>
    <x v="0"/>
    <s v="South"/>
    <n v="843"/>
  </r>
  <r>
    <x v="179"/>
    <n v="842"/>
    <x v="0"/>
    <s v="North"/>
    <n v="842"/>
  </r>
  <r>
    <x v="180"/>
    <n v="841"/>
    <x v="0"/>
    <s v="South"/>
    <n v="841"/>
  </r>
  <r>
    <x v="181"/>
    <n v="839"/>
    <x v="0"/>
    <s v="South"/>
    <n v="839"/>
  </r>
  <r>
    <x v="182"/>
    <n v="838"/>
    <x v="0"/>
    <s v="West"/>
    <n v="838"/>
  </r>
  <r>
    <x v="183"/>
    <n v="833"/>
    <x v="0"/>
    <s v="South"/>
    <n v="833"/>
  </r>
  <r>
    <x v="157"/>
    <n v="832"/>
    <x v="0"/>
    <s v="West"/>
    <n v="832"/>
  </r>
  <r>
    <x v="184"/>
    <n v="830"/>
    <x v="0"/>
    <s v="West"/>
    <n v="830"/>
  </r>
  <r>
    <x v="185"/>
    <n v="829"/>
    <x v="0"/>
    <s v="South"/>
    <n v="829"/>
  </r>
  <r>
    <x v="186"/>
    <n v="827"/>
    <x v="0"/>
    <s v="West"/>
    <n v="827"/>
  </r>
  <r>
    <x v="187"/>
    <n v="825"/>
    <x v="0"/>
    <s v="North"/>
    <n v="825"/>
  </r>
  <r>
    <x v="188"/>
    <n v="825"/>
    <x v="0"/>
    <s v="West"/>
    <n v="825"/>
  </r>
  <r>
    <x v="189"/>
    <n v="825"/>
    <x v="0"/>
    <s v="West"/>
    <n v="825"/>
  </r>
  <r>
    <x v="190"/>
    <n v="823"/>
    <x v="0"/>
    <s v="South"/>
    <n v="823"/>
  </r>
  <r>
    <x v="191"/>
    <n v="823"/>
    <x v="0"/>
    <s v="West"/>
    <n v="823"/>
  </r>
  <r>
    <x v="192"/>
    <n v="821"/>
    <x v="0"/>
    <s v="South"/>
    <n v="821"/>
  </r>
  <r>
    <x v="193"/>
    <n v="820"/>
    <x v="0"/>
    <s v="West"/>
    <n v="820"/>
  </r>
  <r>
    <x v="194"/>
    <n v="819"/>
    <x v="0"/>
    <s v="East"/>
    <n v="819"/>
  </r>
  <r>
    <x v="195"/>
    <n v="819"/>
    <x v="0"/>
    <s v="East"/>
    <n v="819"/>
  </r>
  <r>
    <x v="196"/>
    <n v="818"/>
    <x v="0"/>
    <s v="East"/>
    <n v="818"/>
  </r>
  <r>
    <x v="197"/>
    <n v="818"/>
    <x v="0"/>
    <s v="East"/>
    <n v="818"/>
  </r>
  <r>
    <x v="198"/>
    <n v="815"/>
    <x v="0"/>
    <s v="West"/>
    <n v="815"/>
  </r>
  <r>
    <x v="199"/>
    <n v="815"/>
    <x v="0"/>
    <s v="West"/>
    <n v="815"/>
  </r>
  <r>
    <x v="200"/>
    <n v="814"/>
    <x v="0"/>
    <s v="North"/>
    <n v="814"/>
  </r>
  <r>
    <x v="201"/>
    <n v="814"/>
    <x v="0"/>
    <s v="East"/>
    <n v="814"/>
  </r>
  <r>
    <x v="202"/>
    <n v="814"/>
    <x v="0"/>
    <s v="West"/>
    <n v="814"/>
  </r>
  <r>
    <x v="203"/>
    <n v="813"/>
    <x v="0"/>
    <s v="South"/>
    <n v="813"/>
  </r>
  <r>
    <x v="204"/>
    <n v="811"/>
    <x v="0"/>
    <s v="North"/>
    <n v="811"/>
  </r>
  <r>
    <x v="205"/>
    <n v="810"/>
    <x v="0"/>
    <s v="East"/>
    <n v="810"/>
  </r>
  <r>
    <x v="206"/>
    <n v="810"/>
    <x v="0"/>
    <s v="South"/>
    <n v="810"/>
  </r>
  <r>
    <x v="207"/>
    <n v="810"/>
    <x v="0"/>
    <s v="East"/>
    <n v="810"/>
  </r>
  <r>
    <x v="208"/>
    <n v="809"/>
    <x v="0"/>
    <s v="North"/>
    <n v="809"/>
  </r>
  <r>
    <x v="209"/>
    <n v="809"/>
    <x v="0"/>
    <s v="South"/>
    <n v="809"/>
  </r>
  <r>
    <x v="210"/>
    <n v="809"/>
    <x v="0"/>
    <s v="South"/>
    <n v="809"/>
  </r>
  <r>
    <x v="211"/>
    <n v="809"/>
    <x v="0"/>
    <s v="West"/>
    <n v="809"/>
  </r>
  <r>
    <x v="212"/>
    <n v="806"/>
    <x v="0"/>
    <s v="South"/>
    <n v="806"/>
  </r>
  <r>
    <x v="213"/>
    <n v="805"/>
    <x v="0"/>
    <s v="South"/>
    <n v="805"/>
  </r>
  <r>
    <x v="214"/>
    <n v="805"/>
    <x v="0"/>
    <s v="East"/>
    <n v="805"/>
  </r>
  <r>
    <x v="215"/>
    <n v="803"/>
    <x v="0"/>
    <s v="North"/>
    <n v="803"/>
  </r>
  <r>
    <x v="216"/>
    <n v="802"/>
    <x v="0"/>
    <s v="South"/>
    <n v="802"/>
  </r>
  <r>
    <x v="217"/>
    <n v="801"/>
    <x v="0"/>
    <s v="East"/>
    <n v="801"/>
  </r>
  <r>
    <x v="218"/>
    <n v="801"/>
    <x v="0"/>
    <s v="East"/>
    <n v="801"/>
  </r>
  <r>
    <x v="219"/>
    <n v="801"/>
    <x v="0"/>
    <s v="West"/>
    <n v="801"/>
  </r>
  <r>
    <x v="220"/>
    <n v="801"/>
    <x v="0"/>
    <s v="South"/>
    <n v="801"/>
  </r>
  <r>
    <x v="221"/>
    <n v="801"/>
    <x v="0"/>
    <s v="South"/>
    <n v="801"/>
  </r>
  <r>
    <x v="222"/>
    <n v="800"/>
    <x v="0"/>
    <s v="North"/>
    <n v="800"/>
  </r>
  <r>
    <x v="223"/>
    <n v="800"/>
    <x v="0"/>
    <s v="North"/>
    <n v="800"/>
  </r>
  <r>
    <x v="224"/>
    <n v="800"/>
    <x v="0"/>
    <s v="West"/>
    <n v="800"/>
  </r>
  <r>
    <x v="225"/>
    <n v="799"/>
    <x v="0"/>
    <s v="East"/>
    <n v="799"/>
  </r>
  <r>
    <x v="226"/>
    <n v="799"/>
    <x v="0"/>
    <s v="North"/>
    <n v="799"/>
  </r>
  <r>
    <x v="227"/>
    <n v="796"/>
    <x v="0"/>
    <s v="West"/>
    <n v="796"/>
  </r>
  <r>
    <x v="228"/>
    <n v="796"/>
    <x v="0"/>
    <s v="North"/>
    <n v="796"/>
  </r>
  <r>
    <x v="229"/>
    <n v="795"/>
    <x v="0"/>
    <s v="East"/>
    <n v="795"/>
  </r>
  <r>
    <x v="230"/>
    <n v="795"/>
    <x v="0"/>
    <s v="West"/>
    <n v="795"/>
  </r>
  <r>
    <x v="231"/>
    <n v="795"/>
    <x v="0"/>
    <s v="West"/>
    <n v="795"/>
  </r>
  <r>
    <x v="232"/>
    <n v="793"/>
    <x v="0"/>
    <s v="East"/>
    <n v="793"/>
  </r>
  <r>
    <x v="233"/>
    <n v="792"/>
    <x v="0"/>
    <s v="West"/>
    <n v="792"/>
  </r>
  <r>
    <x v="234"/>
    <n v="791"/>
    <x v="0"/>
    <s v="West"/>
    <n v="791"/>
  </r>
  <r>
    <x v="235"/>
    <n v="789"/>
    <x v="0"/>
    <s v="North"/>
    <n v="789"/>
  </r>
  <r>
    <x v="236"/>
    <n v="789"/>
    <x v="0"/>
    <s v="North"/>
    <n v="789"/>
  </r>
  <r>
    <x v="237"/>
    <n v="788"/>
    <x v="0"/>
    <s v="East"/>
    <n v="788"/>
  </r>
  <r>
    <x v="238"/>
    <n v="788"/>
    <x v="0"/>
    <s v="East"/>
    <n v="788"/>
  </r>
  <r>
    <x v="239"/>
    <n v="788"/>
    <x v="0"/>
    <s v="North"/>
    <n v="788"/>
  </r>
  <r>
    <x v="240"/>
    <n v="787"/>
    <x v="0"/>
    <s v="North"/>
    <n v="787"/>
  </r>
  <r>
    <x v="241"/>
    <n v="787"/>
    <x v="0"/>
    <s v="North"/>
    <n v="787"/>
  </r>
  <r>
    <x v="242"/>
    <n v="786"/>
    <x v="0"/>
    <s v="South"/>
    <n v="786"/>
  </r>
  <r>
    <x v="243"/>
    <n v="786"/>
    <x v="0"/>
    <s v="East"/>
    <n v="786"/>
  </r>
  <r>
    <x v="244"/>
    <n v="785"/>
    <x v="0"/>
    <s v="East"/>
    <n v="785"/>
  </r>
  <r>
    <x v="245"/>
    <n v="782"/>
    <x v="0"/>
    <s v="South"/>
    <n v="782"/>
  </r>
  <r>
    <x v="246"/>
    <n v="782"/>
    <x v="0"/>
    <s v="East"/>
    <n v="782"/>
  </r>
  <r>
    <x v="247"/>
    <n v="781"/>
    <x v="0"/>
    <s v="East"/>
    <n v="781"/>
  </r>
  <r>
    <x v="248"/>
    <n v="780"/>
    <x v="0"/>
    <s v="East"/>
    <n v="780"/>
  </r>
  <r>
    <x v="249"/>
    <n v="780"/>
    <x v="0"/>
    <s v="North"/>
    <n v="780"/>
  </r>
  <r>
    <x v="250"/>
    <n v="777"/>
    <x v="0"/>
    <s v="South"/>
    <n v="777"/>
  </r>
  <r>
    <x v="251"/>
    <n v="776"/>
    <x v="0"/>
    <s v="South"/>
    <n v="776"/>
  </r>
  <r>
    <x v="252"/>
    <n v="776"/>
    <x v="0"/>
    <s v="North"/>
    <n v="776"/>
  </r>
  <r>
    <x v="253"/>
    <n v="775"/>
    <x v="0"/>
    <s v="West"/>
    <n v="775"/>
  </r>
  <r>
    <x v="254"/>
    <n v="774"/>
    <x v="0"/>
    <s v="North"/>
    <n v="774"/>
  </r>
  <r>
    <x v="255"/>
    <n v="774"/>
    <x v="0"/>
    <s v="South"/>
    <n v="774"/>
  </r>
  <r>
    <x v="256"/>
    <n v="774"/>
    <x v="0"/>
    <s v="East"/>
    <n v="774"/>
  </r>
  <r>
    <x v="257"/>
    <n v="773"/>
    <x v="0"/>
    <s v="West"/>
    <n v="773"/>
  </r>
  <r>
    <x v="258"/>
    <n v="773"/>
    <x v="0"/>
    <s v="South"/>
    <n v="773"/>
  </r>
  <r>
    <x v="259"/>
    <n v="773"/>
    <x v="0"/>
    <s v="North"/>
    <n v="773"/>
  </r>
  <r>
    <x v="260"/>
    <n v="772"/>
    <x v="0"/>
    <s v="South"/>
    <n v="772"/>
  </r>
  <r>
    <x v="261"/>
    <n v="772"/>
    <x v="0"/>
    <s v="West"/>
    <n v="772"/>
  </r>
  <r>
    <x v="262"/>
    <n v="771"/>
    <x v="0"/>
    <s v="East"/>
    <n v="771"/>
  </r>
  <r>
    <x v="263"/>
    <n v="769"/>
    <x v="0"/>
    <s v="West"/>
    <n v="769"/>
  </r>
  <r>
    <x v="264"/>
    <n v="769"/>
    <x v="0"/>
    <s v="South"/>
    <n v="769"/>
  </r>
  <r>
    <x v="265"/>
    <n v="765"/>
    <x v="0"/>
    <s v="East"/>
    <n v="765"/>
  </r>
  <r>
    <x v="266"/>
    <n v="764"/>
    <x v="0"/>
    <s v="North"/>
    <n v="764"/>
  </r>
  <r>
    <x v="267"/>
    <n v="764"/>
    <x v="0"/>
    <s v="North"/>
    <n v="764"/>
  </r>
  <r>
    <x v="268"/>
    <n v="763"/>
    <x v="0"/>
    <s v="North"/>
    <n v="763"/>
  </r>
  <r>
    <x v="269"/>
    <n v="762"/>
    <x v="0"/>
    <s v="West"/>
    <n v="762"/>
  </r>
  <r>
    <x v="270"/>
    <n v="760"/>
    <x v="0"/>
    <s v="East"/>
    <n v="760"/>
  </r>
  <r>
    <x v="271"/>
    <n v="760"/>
    <x v="0"/>
    <s v="North"/>
    <n v="760"/>
  </r>
  <r>
    <x v="272"/>
    <n v="759"/>
    <x v="0"/>
    <s v="West"/>
    <n v="759"/>
  </r>
  <r>
    <x v="273"/>
    <n v="757"/>
    <x v="0"/>
    <s v="South"/>
    <n v="757"/>
  </r>
  <r>
    <x v="274"/>
    <n v="757"/>
    <x v="0"/>
    <s v="East"/>
    <n v="757"/>
  </r>
  <r>
    <x v="275"/>
    <n v="756"/>
    <x v="0"/>
    <s v="North"/>
    <n v="756"/>
  </r>
  <r>
    <x v="276"/>
    <n v="754"/>
    <x v="0"/>
    <s v="West"/>
    <n v="754"/>
  </r>
  <r>
    <x v="277"/>
    <n v="753"/>
    <x v="0"/>
    <s v="North"/>
    <n v="753"/>
  </r>
  <r>
    <x v="278"/>
    <n v="750"/>
    <x v="0"/>
    <s v="West"/>
    <n v="750"/>
  </r>
  <r>
    <x v="279"/>
    <n v="749"/>
    <x v="0"/>
    <s v="East"/>
    <n v="749"/>
  </r>
  <r>
    <x v="280"/>
    <n v="749"/>
    <x v="0"/>
    <s v="North"/>
    <n v="749"/>
  </r>
  <r>
    <x v="281"/>
    <n v="748"/>
    <x v="0"/>
    <s v="East"/>
    <n v="748"/>
  </r>
  <r>
    <x v="282"/>
    <n v="747"/>
    <x v="0"/>
    <s v="North"/>
    <n v="747"/>
  </r>
  <r>
    <x v="283"/>
    <n v="747"/>
    <x v="0"/>
    <s v="West"/>
    <n v="747"/>
  </r>
  <r>
    <x v="284"/>
    <n v="747"/>
    <x v="0"/>
    <s v="North"/>
    <n v="747"/>
  </r>
  <r>
    <x v="285"/>
    <n v="747"/>
    <x v="0"/>
    <s v="South"/>
    <n v="747"/>
  </r>
  <r>
    <x v="286"/>
    <n v="747"/>
    <x v="0"/>
    <s v="West"/>
    <n v="747"/>
  </r>
  <r>
    <x v="287"/>
    <n v="745"/>
    <x v="0"/>
    <s v="East"/>
    <n v="745"/>
  </r>
  <r>
    <x v="288"/>
    <n v="744"/>
    <x v="0"/>
    <s v="South"/>
    <n v="744"/>
  </r>
  <r>
    <x v="289"/>
    <n v="743"/>
    <x v="0"/>
    <s v="East"/>
    <n v="743"/>
  </r>
  <r>
    <x v="290"/>
    <n v="743"/>
    <x v="0"/>
    <s v="North"/>
    <n v="743"/>
  </r>
  <r>
    <x v="291"/>
    <n v="743"/>
    <x v="0"/>
    <s v="North"/>
    <n v="743"/>
  </r>
  <r>
    <x v="292"/>
    <n v="741"/>
    <x v="0"/>
    <s v="West"/>
    <n v="741"/>
  </r>
  <r>
    <x v="293"/>
    <n v="741"/>
    <x v="0"/>
    <s v="South"/>
    <n v="741"/>
  </r>
  <r>
    <x v="294"/>
    <n v="736"/>
    <x v="0"/>
    <s v="East"/>
    <n v="736"/>
  </r>
  <r>
    <x v="295"/>
    <n v="735"/>
    <x v="0"/>
    <s v="West"/>
    <n v="735"/>
  </r>
  <r>
    <x v="296"/>
    <n v="732"/>
    <x v="0"/>
    <s v="West"/>
    <n v="732"/>
  </r>
  <r>
    <x v="297"/>
    <n v="731"/>
    <x v="0"/>
    <s v="South"/>
    <n v="731"/>
  </r>
  <r>
    <x v="298"/>
    <n v="728"/>
    <x v="0"/>
    <s v="North"/>
    <n v="728"/>
  </r>
  <r>
    <x v="299"/>
    <n v="728"/>
    <x v="0"/>
    <s v="South"/>
    <n v="728"/>
  </r>
  <r>
    <x v="300"/>
    <n v="726"/>
    <x v="0"/>
    <s v="North"/>
    <n v="726"/>
  </r>
  <r>
    <x v="301"/>
    <n v="725"/>
    <x v="0"/>
    <s v="East"/>
    <n v="725"/>
  </r>
  <r>
    <x v="302"/>
    <n v="723"/>
    <x v="0"/>
    <s v="South"/>
    <n v="723"/>
  </r>
  <r>
    <x v="303"/>
    <n v="723"/>
    <x v="0"/>
    <s v="West"/>
    <n v="723"/>
  </r>
  <r>
    <x v="304"/>
    <n v="722"/>
    <x v="0"/>
    <s v="South"/>
    <n v="722"/>
  </r>
  <r>
    <x v="305"/>
    <n v="721"/>
    <x v="0"/>
    <s v="North"/>
    <n v="721"/>
  </r>
  <r>
    <x v="306"/>
    <n v="721"/>
    <x v="0"/>
    <s v="East"/>
    <n v="721"/>
  </r>
  <r>
    <x v="307"/>
    <n v="721"/>
    <x v="0"/>
    <s v="East"/>
    <n v="721"/>
  </r>
  <r>
    <x v="308"/>
    <n v="720"/>
    <x v="0"/>
    <s v="North"/>
    <n v="720"/>
  </r>
  <r>
    <x v="309"/>
    <n v="720"/>
    <x v="0"/>
    <s v="South"/>
    <n v="720"/>
  </r>
  <r>
    <x v="310"/>
    <n v="718"/>
    <x v="0"/>
    <s v="South"/>
    <n v="718"/>
  </r>
  <r>
    <x v="311"/>
    <n v="718"/>
    <x v="0"/>
    <s v="North"/>
    <n v="718"/>
  </r>
  <r>
    <x v="312"/>
    <n v="718"/>
    <x v="0"/>
    <s v="East"/>
    <n v="718"/>
  </r>
  <r>
    <x v="313"/>
    <n v="717"/>
    <x v="0"/>
    <s v="North"/>
    <n v="717"/>
  </r>
  <r>
    <x v="314"/>
    <n v="717"/>
    <x v="0"/>
    <s v="North"/>
    <n v="717"/>
  </r>
  <r>
    <x v="315"/>
    <n v="716"/>
    <x v="0"/>
    <s v="West"/>
    <n v="716"/>
  </r>
  <r>
    <x v="316"/>
    <n v="716"/>
    <x v="0"/>
    <s v="South"/>
    <n v="716"/>
  </r>
  <r>
    <x v="317"/>
    <n v="716"/>
    <x v="0"/>
    <s v="North"/>
    <n v="716"/>
  </r>
  <r>
    <x v="318"/>
    <n v="715"/>
    <x v="0"/>
    <s v="West"/>
    <n v="715"/>
  </r>
  <r>
    <x v="319"/>
    <n v="715"/>
    <x v="0"/>
    <s v="North"/>
    <n v="715"/>
  </r>
  <r>
    <x v="320"/>
    <n v="715"/>
    <x v="0"/>
    <s v="South"/>
    <n v="715"/>
  </r>
  <r>
    <x v="321"/>
    <n v="715"/>
    <x v="0"/>
    <s v="South"/>
    <n v="715"/>
  </r>
  <r>
    <x v="322"/>
    <n v="714"/>
    <x v="0"/>
    <s v="West"/>
    <n v="714"/>
  </r>
  <r>
    <x v="323"/>
    <n v="714"/>
    <x v="0"/>
    <s v="East"/>
    <n v="714"/>
  </r>
  <r>
    <x v="324"/>
    <n v="714"/>
    <x v="0"/>
    <s v="South"/>
    <n v="714"/>
  </r>
  <r>
    <x v="325"/>
    <n v="712"/>
    <x v="0"/>
    <s v="West"/>
    <n v="712"/>
  </r>
  <r>
    <x v="219"/>
    <n v="711"/>
    <x v="0"/>
    <s v="West"/>
    <n v="711"/>
  </r>
  <r>
    <x v="326"/>
    <n v="707"/>
    <x v="0"/>
    <s v="East"/>
    <n v="707"/>
  </r>
  <r>
    <x v="327"/>
    <n v="705"/>
    <x v="0"/>
    <s v="North"/>
    <n v="705"/>
  </r>
  <r>
    <x v="328"/>
    <n v="705"/>
    <x v="0"/>
    <s v="East"/>
    <n v="705"/>
  </r>
  <r>
    <x v="329"/>
    <n v="704"/>
    <x v="0"/>
    <s v="North"/>
    <n v="704"/>
  </r>
  <r>
    <x v="330"/>
    <n v="703"/>
    <x v="0"/>
    <s v="South"/>
    <n v="703"/>
  </r>
  <r>
    <x v="331"/>
    <n v="703"/>
    <x v="0"/>
    <s v="West"/>
    <n v="703"/>
  </r>
  <r>
    <x v="332"/>
    <n v="703"/>
    <x v="0"/>
    <s v="East"/>
    <n v="703"/>
  </r>
  <r>
    <x v="333"/>
    <n v="702"/>
    <x v="0"/>
    <s v="South"/>
    <n v="702"/>
  </r>
  <r>
    <x v="334"/>
    <n v="698"/>
    <x v="0"/>
    <s v="West"/>
    <n v="698"/>
  </r>
  <r>
    <x v="335"/>
    <n v="697"/>
    <x v="0"/>
    <s v="West"/>
    <n v="697"/>
  </r>
  <r>
    <x v="336"/>
    <n v="697"/>
    <x v="0"/>
    <s v="East"/>
    <n v="697"/>
  </r>
  <r>
    <x v="337"/>
    <n v="696"/>
    <x v="0"/>
    <s v="North"/>
    <n v="696"/>
  </r>
  <r>
    <x v="338"/>
    <n v="695"/>
    <x v="0"/>
    <s v="North"/>
    <n v="695"/>
  </r>
  <r>
    <x v="339"/>
    <n v="694"/>
    <x v="0"/>
    <s v="East"/>
    <n v="694"/>
  </r>
  <r>
    <x v="340"/>
    <n v="694"/>
    <x v="0"/>
    <s v="South"/>
    <n v="694"/>
  </r>
  <r>
    <x v="341"/>
    <n v="693"/>
    <x v="0"/>
    <s v="South"/>
    <n v="693"/>
  </r>
  <r>
    <x v="342"/>
    <n v="691"/>
    <x v="0"/>
    <s v="South"/>
    <n v="691"/>
  </r>
  <r>
    <x v="343"/>
    <n v="690"/>
    <x v="0"/>
    <s v="West"/>
    <n v="690"/>
  </r>
  <r>
    <x v="344"/>
    <n v="690"/>
    <x v="0"/>
    <s v="West"/>
    <n v="690"/>
  </r>
  <r>
    <x v="345"/>
    <n v="689"/>
    <x v="0"/>
    <s v="East"/>
    <n v="689"/>
  </r>
  <r>
    <x v="346"/>
    <n v="688"/>
    <x v="0"/>
    <s v="East"/>
    <n v="688"/>
  </r>
  <r>
    <x v="347"/>
    <n v="687"/>
    <x v="0"/>
    <s v="North"/>
    <n v="687"/>
  </r>
  <r>
    <x v="348"/>
    <n v="687"/>
    <x v="0"/>
    <s v="South"/>
    <n v="687"/>
  </r>
  <r>
    <x v="349"/>
    <n v="686"/>
    <x v="0"/>
    <s v="North"/>
    <n v="686"/>
  </r>
  <r>
    <x v="350"/>
    <n v="683"/>
    <x v="0"/>
    <s v="South"/>
    <n v="683"/>
  </r>
  <r>
    <x v="351"/>
    <n v="683"/>
    <x v="0"/>
    <s v="North"/>
    <n v="683"/>
  </r>
  <r>
    <x v="352"/>
    <n v="683"/>
    <x v="0"/>
    <s v="South"/>
    <n v="683"/>
  </r>
  <r>
    <x v="353"/>
    <n v="683"/>
    <x v="0"/>
    <s v="West"/>
    <n v="683"/>
  </r>
  <r>
    <x v="354"/>
    <n v="681"/>
    <x v="0"/>
    <s v="South"/>
    <n v="681"/>
  </r>
  <r>
    <x v="355"/>
    <n v="680"/>
    <x v="0"/>
    <s v="North"/>
    <n v="680"/>
  </r>
  <r>
    <x v="193"/>
    <n v="679"/>
    <x v="0"/>
    <s v="South"/>
    <n v="679"/>
  </r>
  <r>
    <x v="356"/>
    <n v="678"/>
    <x v="0"/>
    <s v="South"/>
    <n v="678"/>
  </r>
  <r>
    <x v="357"/>
    <n v="677"/>
    <x v="0"/>
    <s v="West"/>
    <n v="677"/>
  </r>
  <r>
    <x v="358"/>
    <n v="676"/>
    <x v="0"/>
    <s v="East"/>
    <n v="676"/>
  </r>
  <r>
    <x v="359"/>
    <n v="675"/>
    <x v="0"/>
    <s v="East"/>
    <n v="675"/>
  </r>
  <r>
    <x v="360"/>
    <n v="674"/>
    <x v="0"/>
    <s v="East"/>
    <n v="674"/>
  </r>
  <r>
    <x v="361"/>
    <n v="674"/>
    <x v="0"/>
    <s v="East"/>
    <n v="674"/>
  </r>
  <r>
    <x v="362"/>
    <n v="673"/>
    <x v="0"/>
    <s v="West"/>
    <n v="673"/>
  </r>
  <r>
    <x v="363"/>
    <n v="672"/>
    <x v="0"/>
    <s v="North"/>
    <n v="672"/>
  </r>
  <r>
    <x v="364"/>
    <n v="670"/>
    <x v="0"/>
    <s v="North"/>
    <n v="670"/>
  </r>
  <r>
    <x v="365"/>
    <n v="670"/>
    <x v="0"/>
    <s v="West"/>
    <n v="670"/>
  </r>
  <r>
    <x v="366"/>
    <n v="670"/>
    <x v="0"/>
    <s v="East"/>
    <n v="670"/>
  </r>
  <r>
    <x v="367"/>
    <n v="669"/>
    <x v="0"/>
    <s v="South"/>
    <n v="669"/>
  </r>
  <r>
    <x v="368"/>
    <n v="668"/>
    <x v="0"/>
    <s v="North"/>
    <n v="668"/>
  </r>
  <r>
    <x v="369"/>
    <n v="668"/>
    <x v="0"/>
    <s v="North"/>
    <n v="668"/>
  </r>
  <r>
    <x v="370"/>
    <n v="666"/>
    <x v="0"/>
    <s v="West"/>
    <n v="666"/>
  </r>
  <r>
    <x v="371"/>
    <n v="666"/>
    <x v="0"/>
    <s v="East"/>
    <n v="666"/>
  </r>
  <r>
    <x v="372"/>
    <n v="666"/>
    <x v="0"/>
    <s v="North"/>
    <n v="666"/>
  </r>
  <r>
    <x v="373"/>
    <n v="665"/>
    <x v="0"/>
    <s v="East"/>
    <n v="665"/>
  </r>
  <r>
    <x v="374"/>
    <n v="664"/>
    <x v="0"/>
    <s v="East"/>
    <n v="664"/>
  </r>
  <r>
    <x v="375"/>
    <n v="664"/>
    <x v="0"/>
    <s v="South"/>
    <n v="664"/>
  </r>
  <r>
    <x v="376"/>
    <n v="664"/>
    <x v="0"/>
    <s v="East"/>
    <n v="664"/>
  </r>
  <r>
    <x v="377"/>
    <n v="664"/>
    <x v="0"/>
    <s v="North"/>
    <n v="664"/>
  </r>
  <r>
    <x v="378"/>
    <n v="661"/>
    <x v="0"/>
    <s v="South"/>
    <n v="661"/>
  </r>
  <r>
    <x v="379"/>
    <n v="661"/>
    <x v="0"/>
    <s v="East"/>
    <n v="661"/>
  </r>
  <r>
    <x v="380"/>
    <n v="661"/>
    <x v="0"/>
    <s v="North"/>
    <n v="661"/>
  </r>
  <r>
    <x v="381"/>
    <n v="660"/>
    <x v="0"/>
    <s v="West"/>
    <n v="660"/>
  </r>
  <r>
    <x v="382"/>
    <n v="659"/>
    <x v="0"/>
    <s v="South"/>
    <n v="659"/>
  </r>
  <r>
    <x v="383"/>
    <n v="658"/>
    <x v="0"/>
    <s v="South"/>
    <n v="658"/>
  </r>
  <r>
    <x v="384"/>
    <n v="658"/>
    <x v="0"/>
    <s v="North"/>
    <n v="658"/>
  </r>
  <r>
    <x v="385"/>
    <n v="655"/>
    <x v="0"/>
    <s v="West"/>
    <n v="655"/>
  </r>
  <r>
    <x v="386"/>
    <n v="654"/>
    <x v="0"/>
    <s v="East"/>
    <n v="654"/>
  </r>
  <r>
    <x v="387"/>
    <n v="653"/>
    <x v="0"/>
    <s v="North"/>
    <n v="653"/>
  </r>
  <r>
    <x v="388"/>
    <n v="652"/>
    <x v="0"/>
    <s v="East"/>
    <n v="652"/>
  </r>
  <r>
    <x v="389"/>
    <n v="652"/>
    <x v="0"/>
    <s v="North"/>
    <n v="652"/>
  </r>
  <r>
    <x v="390"/>
    <n v="651"/>
    <x v="0"/>
    <s v="North"/>
    <n v="651"/>
  </r>
  <r>
    <x v="391"/>
    <n v="651"/>
    <x v="0"/>
    <s v="South"/>
    <n v="651"/>
  </r>
  <r>
    <x v="392"/>
    <n v="650"/>
    <x v="0"/>
    <s v="West"/>
    <n v="650"/>
  </r>
  <r>
    <x v="393"/>
    <n v="650"/>
    <x v="0"/>
    <s v="West"/>
    <n v="650"/>
  </r>
  <r>
    <x v="394"/>
    <n v="650"/>
    <x v="0"/>
    <s v="South"/>
    <n v="650"/>
  </r>
  <r>
    <x v="395"/>
    <n v="649"/>
    <x v="0"/>
    <s v="South"/>
    <n v="649"/>
  </r>
  <r>
    <x v="396"/>
    <n v="649"/>
    <x v="0"/>
    <s v="East"/>
    <n v="649"/>
  </r>
  <r>
    <x v="397"/>
    <n v="649"/>
    <x v="0"/>
    <s v="West"/>
    <n v="649"/>
  </r>
  <r>
    <x v="398"/>
    <n v="648"/>
    <x v="0"/>
    <s v="South"/>
    <n v="648"/>
  </r>
  <r>
    <x v="399"/>
    <n v="648"/>
    <x v="0"/>
    <s v="East"/>
    <n v="648"/>
  </r>
  <r>
    <x v="400"/>
    <n v="647"/>
    <x v="0"/>
    <s v="East"/>
    <n v="647"/>
  </r>
  <r>
    <x v="401"/>
    <n v="646"/>
    <x v="0"/>
    <s v="South"/>
    <n v="646"/>
  </r>
  <r>
    <x v="402"/>
    <n v="642"/>
    <x v="0"/>
    <s v="North"/>
    <n v="642"/>
  </r>
  <r>
    <x v="403"/>
    <n v="641"/>
    <x v="0"/>
    <s v="West"/>
    <n v="641"/>
  </r>
  <r>
    <x v="404"/>
    <n v="638"/>
    <x v="0"/>
    <s v="North"/>
    <n v="638"/>
  </r>
  <r>
    <x v="405"/>
    <n v="637"/>
    <x v="0"/>
    <s v="North"/>
    <n v="637"/>
  </r>
  <r>
    <x v="406"/>
    <n v="635"/>
    <x v="0"/>
    <s v="North"/>
    <n v="635"/>
  </r>
  <r>
    <x v="407"/>
    <n v="634"/>
    <x v="0"/>
    <s v="East"/>
    <n v="634"/>
  </r>
  <r>
    <x v="408"/>
    <n v="633"/>
    <x v="0"/>
    <s v="North"/>
    <n v="633"/>
  </r>
  <r>
    <x v="409"/>
    <n v="633"/>
    <x v="0"/>
    <s v="West"/>
    <n v="633"/>
  </r>
  <r>
    <x v="410"/>
    <n v="629"/>
    <x v="0"/>
    <s v="West"/>
    <n v="629"/>
  </r>
  <r>
    <x v="411"/>
    <n v="629"/>
    <x v="0"/>
    <s v="South"/>
    <n v="629"/>
  </r>
  <r>
    <x v="412"/>
    <n v="627"/>
    <x v="0"/>
    <s v="West"/>
    <n v="627"/>
  </r>
  <r>
    <x v="413"/>
    <n v="624"/>
    <x v="0"/>
    <s v="West"/>
    <n v="624"/>
  </r>
  <r>
    <x v="414"/>
    <n v="623"/>
    <x v="0"/>
    <s v="South"/>
    <n v="623"/>
  </r>
  <r>
    <x v="415"/>
    <n v="621"/>
    <x v="0"/>
    <s v="East"/>
    <n v="621"/>
  </r>
  <r>
    <x v="416"/>
    <n v="619"/>
    <x v="0"/>
    <s v="North"/>
    <n v="619"/>
  </r>
  <r>
    <x v="417"/>
    <n v="618"/>
    <x v="0"/>
    <s v="North"/>
    <n v="618"/>
  </r>
  <r>
    <x v="418"/>
    <n v="618"/>
    <x v="0"/>
    <s v="South"/>
    <n v="618"/>
  </r>
  <r>
    <x v="419"/>
    <n v="618"/>
    <x v="0"/>
    <s v="East"/>
    <n v="618"/>
  </r>
  <r>
    <x v="420"/>
    <n v="617"/>
    <x v="0"/>
    <s v="West"/>
    <n v="617"/>
  </r>
  <r>
    <x v="421"/>
    <n v="616"/>
    <x v="0"/>
    <s v="North"/>
    <n v="616"/>
  </r>
  <r>
    <x v="422"/>
    <n v="615"/>
    <x v="0"/>
    <s v="South"/>
    <n v="615"/>
  </r>
  <r>
    <x v="423"/>
    <n v="615"/>
    <x v="0"/>
    <s v="South"/>
    <n v="615"/>
  </r>
  <r>
    <x v="424"/>
    <n v="615"/>
    <x v="0"/>
    <s v="West"/>
    <n v="615"/>
  </r>
  <r>
    <x v="425"/>
    <n v="615"/>
    <x v="0"/>
    <s v="North"/>
    <n v="615"/>
  </r>
  <r>
    <x v="426"/>
    <n v="613"/>
    <x v="0"/>
    <s v="North"/>
    <n v="613"/>
  </r>
  <r>
    <x v="427"/>
    <n v="612"/>
    <x v="0"/>
    <s v="South"/>
    <n v="612"/>
  </r>
  <r>
    <x v="428"/>
    <n v="610"/>
    <x v="0"/>
    <s v="West"/>
    <n v="610"/>
  </r>
  <r>
    <x v="429"/>
    <n v="610"/>
    <x v="0"/>
    <s v="North"/>
    <n v="610"/>
  </r>
  <r>
    <x v="430"/>
    <n v="610"/>
    <x v="0"/>
    <s v="West"/>
    <n v="610"/>
  </r>
  <r>
    <x v="431"/>
    <n v="609"/>
    <x v="0"/>
    <s v="South"/>
    <n v="609"/>
  </r>
  <r>
    <x v="432"/>
    <n v="606"/>
    <x v="0"/>
    <s v="East"/>
    <n v="606"/>
  </r>
  <r>
    <x v="433"/>
    <n v="606"/>
    <x v="0"/>
    <s v="West"/>
    <n v="606"/>
  </r>
  <r>
    <x v="434"/>
    <n v="606"/>
    <x v="0"/>
    <s v="East"/>
    <n v="606"/>
  </r>
  <r>
    <x v="435"/>
    <n v="606"/>
    <x v="0"/>
    <s v="East"/>
    <n v="606"/>
  </r>
  <r>
    <x v="436"/>
    <n v="606"/>
    <x v="0"/>
    <s v="East"/>
    <n v="606"/>
  </r>
  <r>
    <x v="437"/>
    <n v="605"/>
    <x v="0"/>
    <s v="West"/>
    <n v="605"/>
  </r>
  <r>
    <x v="438"/>
    <n v="604"/>
    <x v="0"/>
    <s v="West"/>
    <n v="604"/>
  </r>
  <r>
    <x v="439"/>
    <n v="603"/>
    <x v="0"/>
    <s v="South"/>
    <n v="603"/>
  </r>
  <r>
    <x v="440"/>
    <n v="602"/>
    <x v="0"/>
    <s v="West"/>
    <n v="602"/>
  </r>
  <r>
    <x v="441"/>
    <n v="600"/>
    <x v="0"/>
    <s v="East"/>
    <n v="600"/>
  </r>
  <r>
    <x v="442"/>
    <n v="598"/>
    <x v="0"/>
    <s v="South"/>
    <n v="598"/>
  </r>
  <r>
    <x v="443"/>
    <n v="598"/>
    <x v="0"/>
    <s v="North"/>
    <n v="598"/>
  </r>
  <r>
    <x v="444"/>
    <n v="595"/>
    <x v="0"/>
    <s v="North"/>
    <n v="595"/>
  </r>
  <r>
    <x v="445"/>
    <n v="594"/>
    <x v="0"/>
    <s v="North"/>
    <n v="594"/>
  </r>
  <r>
    <x v="446"/>
    <n v="593"/>
    <x v="0"/>
    <s v="East"/>
    <n v="593"/>
  </r>
  <r>
    <x v="447"/>
    <n v="593"/>
    <x v="0"/>
    <s v="West"/>
    <n v="593"/>
  </r>
  <r>
    <x v="448"/>
    <n v="592"/>
    <x v="0"/>
    <s v="North"/>
    <n v="592"/>
  </r>
  <r>
    <x v="449"/>
    <n v="592"/>
    <x v="0"/>
    <s v="North"/>
    <n v="592"/>
  </r>
  <r>
    <x v="450"/>
    <n v="590"/>
    <x v="0"/>
    <s v="East"/>
    <n v="590"/>
  </r>
  <r>
    <x v="451"/>
    <n v="590"/>
    <x v="0"/>
    <s v="North"/>
    <n v="590"/>
  </r>
  <r>
    <x v="452"/>
    <n v="589"/>
    <x v="0"/>
    <s v="West"/>
    <n v="589"/>
  </r>
  <r>
    <x v="453"/>
    <n v="589"/>
    <x v="0"/>
    <s v="North"/>
    <n v="589"/>
  </r>
  <r>
    <x v="454"/>
    <n v="586"/>
    <x v="0"/>
    <s v="West"/>
    <n v="586"/>
  </r>
  <r>
    <x v="455"/>
    <n v="583"/>
    <x v="0"/>
    <s v="West"/>
    <n v="583"/>
  </r>
  <r>
    <x v="456"/>
    <n v="583"/>
    <x v="0"/>
    <s v="East"/>
    <n v="583"/>
  </r>
  <r>
    <x v="457"/>
    <n v="582"/>
    <x v="0"/>
    <s v="North"/>
    <n v="582"/>
  </r>
  <r>
    <x v="458"/>
    <n v="582"/>
    <x v="0"/>
    <s v="West"/>
    <n v="582"/>
  </r>
  <r>
    <x v="459"/>
    <n v="580"/>
    <x v="0"/>
    <s v="West"/>
    <n v="580"/>
  </r>
  <r>
    <x v="460"/>
    <n v="579"/>
    <x v="0"/>
    <s v="North"/>
    <n v="579"/>
  </r>
  <r>
    <x v="461"/>
    <n v="579"/>
    <x v="0"/>
    <s v="North"/>
    <n v="579"/>
  </r>
  <r>
    <x v="462"/>
    <n v="578"/>
    <x v="0"/>
    <s v="South"/>
    <n v="578"/>
  </r>
  <r>
    <x v="463"/>
    <n v="577"/>
    <x v="0"/>
    <s v="North"/>
    <n v="577"/>
  </r>
  <r>
    <x v="464"/>
    <n v="577"/>
    <x v="0"/>
    <s v="South"/>
    <n v="577"/>
  </r>
  <r>
    <x v="465"/>
    <n v="577"/>
    <x v="0"/>
    <s v="South"/>
    <n v="577"/>
  </r>
  <r>
    <x v="466"/>
    <n v="576"/>
    <x v="0"/>
    <s v="South"/>
    <n v="576"/>
  </r>
  <r>
    <x v="467"/>
    <n v="576"/>
    <x v="0"/>
    <s v="West"/>
    <n v="576"/>
  </r>
  <r>
    <x v="468"/>
    <n v="574"/>
    <x v="0"/>
    <s v="West"/>
    <n v="574"/>
  </r>
  <r>
    <x v="469"/>
    <n v="573"/>
    <x v="0"/>
    <s v="West"/>
    <n v="573"/>
  </r>
  <r>
    <x v="470"/>
    <n v="573"/>
    <x v="0"/>
    <s v="North"/>
    <n v="573"/>
  </r>
  <r>
    <x v="471"/>
    <n v="573"/>
    <x v="0"/>
    <s v="North"/>
    <n v="573"/>
  </r>
  <r>
    <x v="472"/>
    <n v="572"/>
    <x v="0"/>
    <s v="West"/>
    <n v="572"/>
  </r>
  <r>
    <x v="473"/>
    <n v="572"/>
    <x v="0"/>
    <s v="North"/>
    <n v="572"/>
  </r>
  <r>
    <x v="474"/>
    <n v="571"/>
    <x v="0"/>
    <s v="North"/>
    <n v="571"/>
  </r>
  <r>
    <x v="475"/>
    <n v="571"/>
    <x v="0"/>
    <s v="North"/>
    <n v="571"/>
  </r>
  <r>
    <x v="476"/>
    <n v="570"/>
    <x v="0"/>
    <s v="East"/>
    <n v="570"/>
  </r>
  <r>
    <x v="477"/>
    <n v="569"/>
    <x v="0"/>
    <s v="East"/>
    <n v="569"/>
  </r>
  <r>
    <x v="478"/>
    <n v="569"/>
    <x v="0"/>
    <s v="South"/>
    <n v="569"/>
  </r>
  <r>
    <x v="479"/>
    <n v="569"/>
    <x v="0"/>
    <s v="West"/>
    <n v="569"/>
  </r>
  <r>
    <x v="480"/>
    <n v="569"/>
    <x v="0"/>
    <s v="East"/>
    <n v="569"/>
  </r>
  <r>
    <x v="481"/>
    <n v="567"/>
    <x v="0"/>
    <s v="East"/>
    <n v="567"/>
  </r>
  <r>
    <x v="482"/>
    <n v="566"/>
    <x v="0"/>
    <s v="North"/>
    <n v="566"/>
  </r>
  <r>
    <x v="483"/>
    <n v="564"/>
    <x v="0"/>
    <s v="West"/>
    <n v="564"/>
  </r>
  <r>
    <x v="484"/>
    <n v="564"/>
    <x v="0"/>
    <s v="East"/>
    <n v="564"/>
  </r>
  <r>
    <x v="485"/>
    <n v="563"/>
    <x v="0"/>
    <s v="South"/>
    <n v="563"/>
  </r>
  <r>
    <x v="486"/>
    <n v="563"/>
    <x v="0"/>
    <s v="North"/>
    <n v="563"/>
  </r>
  <r>
    <x v="487"/>
    <n v="561"/>
    <x v="0"/>
    <s v="North"/>
    <n v="561"/>
  </r>
  <r>
    <x v="488"/>
    <n v="561"/>
    <x v="0"/>
    <s v="East"/>
    <n v="561"/>
  </r>
  <r>
    <x v="489"/>
    <n v="559"/>
    <x v="0"/>
    <s v="West"/>
    <n v="559"/>
  </r>
  <r>
    <x v="490"/>
    <n v="559"/>
    <x v="0"/>
    <s v="North"/>
    <n v="559"/>
  </r>
  <r>
    <x v="491"/>
    <n v="558"/>
    <x v="0"/>
    <s v="East"/>
    <n v="558"/>
  </r>
  <r>
    <x v="492"/>
    <n v="557"/>
    <x v="0"/>
    <s v="South"/>
    <n v="557"/>
  </r>
  <r>
    <x v="493"/>
    <n v="555"/>
    <x v="0"/>
    <s v="West"/>
    <n v="555"/>
  </r>
  <r>
    <x v="494"/>
    <n v="554"/>
    <x v="0"/>
    <s v="North"/>
    <n v="554"/>
  </r>
  <r>
    <x v="495"/>
    <n v="552"/>
    <x v="0"/>
    <s v="North"/>
    <n v="552"/>
  </r>
  <r>
    <x v="496"/>
    <n v="551"/>
    <x v="0"/>
    <s v="East"/>
    <n v="551"/>
  </r>
  <r>
    <x v="497"/>
    <n v="550"/>
    <x v="0"/>
    <s v="West"/>
    <n v="550"/>
  </r>
  <r>
    <x v="498"/>
    <n v="549"/>
    <x v="0"/>
    <s v="South"/>
    <n v="549"/>
  </r>
  <r>
    <x v="499"/>
    <n v="549"/>
    <x v="0"/>
    <s v="East"/>
    <n v="549"/>
  </r>
  <r>
    <x v="500"/>
    <n v="549"/>
    <x v="0"/>
    <s v="East"/>
    <n v="549"/>
  </r>
  <r>
    <x v="501"/>
    <n v="548"/>
    <x v="0"/>
    <s v="North"/>
    <n v="548"/>
  </r>
  <r>
    <x v="502"/>
    <n v="548"/>
    <x v="0"/>
    <s v="East"/>
    <n v="548"/>
  </r>
  <r>
    <x v="503"/>
    <n v="545"/>
    <x v="0"/>
    <s v="North"/>
    <n v="545"/>
  </r>
  <r>
    <x v="504"/>
    <n v="544"/>
    <x v="0"/>
    <s v="East"/>
    <n v="544"/>
  </r>
  <r>
    <x v="505"/>
    <n v="543"/>
    <x v="0"/>
    <s v="West"/>
    <n v="543"/>
  </r>
  <r>
    <x v="506"/>
    <n v="543"/>
    <x v="0"/>
    <s v="West"/>
    <n v="543"/>
  </r>
  <r>
    <x v="507"/>
    <n v="541"/>
    <x v="0"/>
    <s v="North"/>
    <n v="541"/>
  </r>
  <r>
    <x v="508"/>
    <n v="540"/>
    <x v="0"/>
    <s v="West"/>
    <n v="540"/>
  </r>
  <r>
    <x v="509"/>
    <n v="540"/>
    <x v="0"/>
    <s v="North"/>
    <n v="540"/>
  </r>
  <r>
    <x v="510"/>
    <n v="539"/>
    <x v="0"/>
    <s v="North"/>
    <n v="539"/>
  </r>
  <r>
    <x v="511"/>
    <n v="538"/>
    <x v="0"/>
    <s v="West"/>
    <n v="538"/>
  </r>
  <r>
    <x v="512"/>
    <n v="538"/>
    <x v="0"/>
    <s v="West"/>
    <n v="538"/>
  </r>
  <r>
    <x v="513"/>
    <n v="536"/>
    <x v="0"/>
    <s v="East"/>
    <n v="536"/>
  </r>
  <r>
    <x v="514"/>
    <n v="535"/>
    <x v="0"/>
    <s v="South"/>
    <n v="535"/>
  </r>
  <r>
    <x v="515"/>
    <n v="534"/>
    <x v="0"/>
    <s v="West"/>
    <n v="534"/>
  </r>
  <r>
    <x v="516"/>
    <n v="532"/>
    <x v="0"/>
    <s v="West"/>
    <n v="532"/>
  </r>
  <r>
    <x v="517"/>
    <n v="530"/>
    <x v="0"/>
    <s v="West"/>
    <n v="530"/>
  </r>
  <r>
    <x v="518"/>
    <n v="528"/>
    <x v="0"/>
    <s v="East"/>
    <n v="528"/>
  </r>
  <r>
    <x v="519"/>
    <n v="528"/>
    <x v="0"/>
    <s v="East"/>
    <n v="528"/>
  </r>
  <r>
    <x v="520"/>
    <n v="527"/>
    <x v="0"/>
    <s v="West"/>
    <n v="527"/>
  </r>
  <r>
    <x v="279"/>
    <n v="527"/>
    <x v="0"/>
    <s v="West"/>
    <n v="527"/>
  </r>
  <r>
    <x v="521"/>
    <n v="527"/>
    <x v="0"/>
    <s v="North"/>
    <n v="527"/>
  </r>
  <r>
    <x v="522"/>
    <n v="526"/>
    <x v="0"/>
    <s v="South"/>
    <n v="526"/>
  </r>
  <r>
    <x v="523"/>
    <n v="526"/>
    <x v="0"/>
    <s v="East"/>
    <n v="526"/>
  </r>
  <r>
    <x v="524"/>
    <n v="525"/>
    <x v="0"/>
    <s v="South"/>
    <n v="525"/>
  </r>
  <r>
    <x v="525"/>
    <n v="525"/>
    <x v="0"/>
    <s v="South"/>
    <n v="525"/>
  </r>
  <r>
    <x v="526"/>
    <n v="525"/>
    <x v="0"/>
    <s v="North"/>
    <n v="525"/>
  </r>
  <r>
    <x v="527"/>
    <n v="525"/>
    <x v="0"/>
    <s v="South"/>
    <n v="525"/>
  </r>
  <r>
    <x v="528"/>
    <n v="525"/>
    <x v="0"/>
    <s v="West"/>
    <n v="525"/>
  </r>
  <r>
    <x v="529"/>
    <n v="525"/>
    <x v="0"/>
    <s v="South"/>
    <n v="525"/>
  </r>
  <r>
    <x v="530"/>
    <n v="524"/>
    <x v="0"/>
    <s v="South"/>
    <n v="524"/>
  </r>
  <r>
    <x v="531"/>
    <n v="523"/>
    <x v="0"/>
    <s v="South"/>
    <n v="523"/>
  </r>
  <r>
    <x v="532"/>
    <n v="523"/>
    <x v="0"/>
    <s v="North"/>
    <n v="523"/>
  </r>
  <r>
    <x v="533"/>
    <n v="523"/>
    <x v="0"/>
    <s v="South"/>
    <n v="523"/>
  </r>
  <r>
    <x v="534"/>
    <n v="522"/>
    <x v="0"/>
    <s v="North"/>
    <n v="522"/>
  </r>
  <r>
    <x v="535"/>
    <n v="522"/>
    <x v="0"/>
    <s v="East"/>
    <n v="522"/>
  </r>
  <r>
    <x v="536"/>
    <n v="522"/>
    <x v="0"/>
    <s v="West"/>
    <n v="522"/>
  </r>
  <r>
    <x v="537"/>
    <n v="521"/>
    <x v="0"/>
    <s v="South"/>
    <n v="521"/>
  </r>
  <r>
    <x v="522"/>
    <n v="521"/>
    <x v="0"/>
    <s v="North"/>
    <n v="521"/>
  </r>
  <r>
    <x v="538"/>
    <n v="521"/>
    <x v="0"/>
    <s v="South"/>
    <n v="521"/>
  </r>
  <r>
    <x v="539"/>
    <n v="519"/>
    <x v="0"/>
    <s v="South"/>
    <n v="519"/>
  </r>
  <r>
    <x v="540"/>
    <n v="519"/>
    <x v="0"/>
    <s v="East"/>
    <n v="519"/>
  </r>
  <r>
    <x v="541"/>
    <n v="519"/>
    <x v="0"/>
    <s v="North"/>
    <n v="519"/>
  </r>
  <r>
    <x v="542"/>
    <n v="518"/>
    <x v="0"/>
    <s v="North"/>
    <n v="518"/>
  </r>
  <r>
    <x v="543"/>
    <n v="518"/>
    <x v="0"/>
    <s v="East"/>
    <n v="518"/>
  </r>
  <r>
    <x v="544"/>
    <n v="517"/>
    <x v="0"/>
    <s v="East"/>
    <n v="517"/>
  </r>
  <r>
    <x v="545"/>
    <n v="517"/>
    <x v="0"/>
    <s v="East"/>
    <n v="517"/>
  </r>
  <r>
    <x v="546"/>
    <n v="515"/>
    <x v="0"/>
    <s v="West"/>
    <n v="515"/>
  </r>
  <r>
    <x v="547"/>
    <n v="514"/>
    <x v="0"/>
    <s v="East"/>
    <n v="514"/>
  </r>
  <r>
    <x v="548"/>
    <n v="512"/>
    <x v="0"/>
    <s v="North"/>
    <n v="512"/>
  </r>
  <r>
    <x v="549"/>
    <n v="511"/>
    <x v="0"/>
    <s v="North"/>
    <n v="511"/>
  </r>
  <r>
    <x v="550"/>
    <n v="509"/>
    <x v="0"/>
    <s v="West"/>
    <n v="509"/>
  </r>
  <r>
    <x v="551"/>
    <n v="505"/>
    <x v="0"/>
    <s v="West"/>
    <n v="505"/>
  </r>
  <r>
    <x v="552"/>
    <n v="505"/>
    <x v="0"/>
    <s v="East"/>
    <n v="505"/>
  </r>
  <r>
    <x v="553"/>
    <n v="504"/>
    <x v="0"/>
    <s v="North"/>
    <n v="504"/>
  </r>
  <r>
    <x v="554"/>
    <n v="503"/>
    <x v="0"/>
    <s v="West"/>
    <n v="503"/>
  </r>
  <r>
    <x v="555"/>
    <n v="503"/>
    <x v="0"/>
    <s v="East"/>
    <n v="503"/>
  </r>
  <r>
    <x v="556"/>
    <n v="502"/>
    <x v="0"/>
    <s v="South"/>
    <n v="502"/>
  </r>
  <r>
    <x v="557"/>
    <n v="499"/>
    <x v="0"/>
    <s v="South"/>
    <n v="499"/>
  </r>
  <r>
    <x v="558"/>
    <n v="499"/>
    <x v="0"/>
    <s v="North"/>
    <n v="499"/>
  </r>
  <r>
    <x v="559"/>
    <n v="498"/>
    <x v="0"/>
    <s v="North"/>
    <n v="498"/>
  </r>
  <r>
    <x v="560"/>
    <n v="497"/>
    <x v="0"/>
    <s v="West"/>
    <n v="497"/>
  </r>
  <r>
    <x v="561"/>
    <n v="493"/>
    <x v="0"/>
    <s v="West"/>
    <n v="493"/>
  </r>
  <r>
    <x v="562"/>
    <n v="492.00000000000006"/>
    <x v="0"/>
    <s v="North"/>
    <n v="492"/>
  </r>
  <r>
    <x v="563"/>
    <n v="492"/>
    <x v="0"/>
    <s v="West"/>
    <n v="492"/>
  </r>
  <r>
    <x v="564"/>
    <n v="491"/>
    <x v="0"/>
    <s v="North"/>
    <n v="491"/>
  </r>
  <r>
    <x v="565"/>
    <n v="491"/>
    <x v="0"/>
    <s v="East"/>
    <n v="491"/>
  </r>
  <r>
    <x v="566"/>
    <n v="491"/>
    <x v="0"/>
    <s v="South"/>
    <n v="491"/>
  </r>
  <r>
    <x v="567"/>
    <n v="491"/>
    <x v="0"/>
    <s v="West"/>
    <n v="491"/>
  </r>
  <r>
    <x v="568"/>
    <n v="491"/>
    <x v="0"/>
    <s v="North"/>
    <n v="491"/>
  </r>
  <r>
    <x v="569"/>
    <n v="490"/>
    <x v="0"/>
    <s v="East"/>
    <n v="490"/>
  </r>
  <r>
    <x v="570"/>
    <n v="490"/>
    <x v="0"/>
    <s v="South"/>
    <n v="490"/>
  </r>
  <r>
    <x v="571"/>
    <n v="489"/>
    <x v="0"/>
    <s v="East"/>
    <n v="489"/>
  </r>
  <r>
    <x v="572"/>
    <n v="489"/>
    <x v="0"/>
    <s v="South"/>
    <n v="489"/>
  </r>
  <r>
    <x v="573"/>
    <n v="489"/>
    <x v="0"/>
    <s v="North"/>
    <n v="489"/>
  </r>
  <r>
    <x v="574"/>
    <n v="487.99999999999994"/>
    <x v="0"/>
    <s v="West"/>
    <n v="488"/>
  </r>
  <r>
    <x v="575"/>
    <n v="488"/>
    <x v="0"/>
    <s v="North"/>
    <n v="488"/>
  </r>
  <r>
    <x v="576"/>
    <n v="487"/>
    <x v="0"/>
    <s v="East"/>
    <n v="487"/>
  </r>
  <r>
    <x v="577"/>
    <n v="487"/>
    <x v="0"/>
    <s v="South"/>
    <n v="487"/>
  </r>
  <r>
    <x v="578"/>
    <n v="486"/>
    <x v="0"/>
    <s v="East"/>
    <n v="486"/>
  </r>
  <r>
    <x v="579"/>
    <n v="484"/>
    <x v="0"/>
    <s v="North"/>
    <n v="484"/>
  </r>
  <r>
    <x v="580"/>
    <n v="484"/>
    <x v="0"/>
    <s v="South"/>
    <n v="484"/>
  </r>
  <r>
    <x v="94"/>
    <n v="483"/>
    <x v="0"/>
    <s v="South"/>
    <n v="483"/>
  </r>
  <r>
    <x v="581"/>
    <n v="482"/>
    <x v="0"/>
    <s v="South"/>
    <n v="482"/>
  </r>
  <r>
    <x v="582"/>
    <n v="480"/>
    <x v="0"/>
    <s v="West"/>
    <n v="480"/>
  </r>
  <r>
    <x v="583"/>
    <n v="480"/>
    <x v="0"/>
    <s v="North"/>
    <n v="480"/>
  </r>
  <r>
    <x v="584"/>
    <n v="479"/>
    <x v="0"/>
    <s v="North"/>
    <n v="479"/>
  </r>
  <r>
    <x v="585"/>
    <n v="479"/>
    <x v="0"/>
    <s v="South"/>
    <n v="479"/>
  </r>
  <r>
    <x v="586"/>
    <n v="477"/>
    <x v="0"/>
    <s v="West"/>
    <n v="477"/>
  </r>
  <r>
    <x v="587"/>
    <n v="477"/>
    <x v="0"/>
    <s v="East"/>
    <n v="477"/>
  </r>
  <r>
    <x v="588"/>
    <n v="476"/>
    <x v="0"/>
    <s v="North"/>
    <n v="476"/>
  </r>
  <r>
    <x v="589"/>
    <n v="475"/>
    <x v="0"/>
    <s v="West"/>
    <n v="475"/>
  </r>
  <r>
    <x v="590"/>
    <n v="473"/>
    <x v="0"/>
    <s v="South"/>
    <n v="473"/>
  </r>
  <r>
    <x v="591"/>
    <n v="473"/>
    <x v="0"/>
    <s v="West"/>
    <n v="473"/>
  </r>
  <r>
    <x v="592"/>
    <n v="472"/>
    <x v="0"/>
    <s v="South"/>
    <n v="472"/>
  </r>
  <r>
    <x v="593"/>
    <n v="472"/>
    <x v="0"/>
    <s v="South"/>
    <n v="472"/>
  </r>
  <r>
    <x v="594"/>
    <n v="470"/>
    <x v="0"/>
    <s v="South"/>
    <n v="470"/>
  </r>
  <r>
    <x v="595"/>
    <n v="470"/>
    <x v="0"/>
    <s v="East"/>
    <n v="470"/>
  </r>
  <r>
    <x v="596"/>
    <n v="469"/>
    <x v="0"/>
    <s v="West"/>
    <n v="469"/>
  </r>
  <r>
    <x v="597"/>
    <n v="469"/>
    <x v="0"/>
    <s v="East"/>
    <n v="469"/>
  </r>
  <r>
    <x v="598"/>
    <n v="468"/>
    <x v="0"/>
    <s v="West"/>
    <n v="468"/>
  </r>
  <r>
    <x v="599"/>
    <n v="468"/>
    <x v="0"/>
    <s v="South"/>
    <n v="468"/>
  </r>
  <r>
    <x v="600"/>
    <n v="468"/>
    <x v="0"/>
    <s v="North"/>
    <n v="468"/>
  </r>
  <r>
    <x v="601"/>
    <n v="466.99999999999994"/>
    <x v="0"/>
    <s v="East"/>
    <n v="467"/>
  </r>
  <r>
    <x v="602"/>
    <n v="467"/>
    <x v="0"/>
    <s v="West"/>
    <n v="467"/>
  </r>
  <r>
    <x v="603"/>
    <n v="466"/>
    <x v="0"/>
    <s v="North"/>
    <n v="466"/>
  </r>
  <r>
    <x v="604"/>
    <n v="465"/>
    <x v="0"/>
    <s v="East"/>
    <n v="465"/>
  </r>
  <r>
    <x v="605"/>
    <n v="464"/>
    <x v="0"/>
    <s v="South"/>
    <n v="464"/>
  </r>
  <r>
    <x v="606"/>
    <n v="464"/>
    <x v="0"/>
    <s v="East"/>
    <n v="464"/>
  </r>
  <r>
    <x v="607"/>
    <n v="462"/>
    <x v="0"/>
    <s v="North"/>
    <n v="462"/>
  </r>
  <r>
    <x v="608"/>
    <n v="462"/>
    <x v="0"/>
    <s v="North"/>
    <n v="462"/>
  </r>
  <r>
    <x v="609"/>
    <n v="461"/>
    <x v="0"/>
    <s v="East"/>
    <n v="461"/>
  </r>
  <r>
    <x v="318"/>
    <n v="461"/>
    <x v="0"/>
    <s v="South"/>
    <n v="461"/>
  </r>
  <r>
    <x v="610"/>
    <n v="461"/>
    <x v="0"/>
    <s v="North"/>
    <n v="461"/>
  </r>
  <r>
    <x v="611"/>
    <n v="458"/>
    <x v="0"/>
    <s v="South"/>
    <n v="458"/>
  </r>
  <r>
    <x v="612"/>
    <n v="458"/>
    <x v="0"/>
    <s v="East"/>
    <n v="458"/>
  </r>
  <r>
    <x v="613"/>
    <n v="458"/>
    <x v="0"/>
    <s v="North"/>
    <n v="458"/>
  </r>
  <r>
    <x v="614"/>
    <n v="456"/>
    <x v="0"/>
    <s v="North"/>
    <n v="456"/>
  </r>
  <r>
    <x v="615"/>
    <n v="456"/>
    <x v="0"/>
    <s v="North"/>
    <n v="456"/>
  </r>
  <r>
    <x v="616"/>
    <n v="455"/>
    <x v="0"/>
    <s v="West"/>
    <n v="455"/>
  </r>
  <r>
    <x v="617"/>
    <n v="451"/>
    <x v="0"/>
    <s v="North"/>
    <n v="451"/>
  </r>
  <r>
    <x v="618"/>
    <n v="449"/>
    <x v="0"/>
    <s v="West"/>
    <n v="449"/>
  </r>
  <r>
    <x v="619"/>
    <n v="449"/>
    <x v="0"/>
    <s v="West"/>
    <n v="449"/>
  </r>
  <r>
    <x v="620"/>
    <n v="449"/>
    <x v="0"/>
    <s v="North"/>
    <n v="449"/>
  </r>
  <r>
    <x v="621"/>
    <n v="446"/>
    <x v="0"/>
    <s v="North"/>
    <n v="446"/>
  </r>
  <r>
    <x v="622"/>
    <n v="446"/>
    <x v="0"/>
    <s v="North"/>
    <n v="446"/>
  </r>
  <r>
    <x v="623"/>
    <n v="441"/>
    <x v="0"/>
    <s v="South"/>
    <n v="441"/>
  </r>
  <r>
    <x v="624"/>
    <n v="441"/>
    <x v="0"/>
    <s v="North"/>
    <n v="441"/>
  </r>
  <r>
    <x v="625"/>
    <n v="441"/>
    <x v="0"/>
    <s v="West"/>
    <n v="441"/>
  </r>
  <r>
    <x v="626"/>
    <n v="441"/>
    <x v="0"/>
    <s v="South"/>
    <n v="441"/>
  </r>
  <r>
    <x v="627"/>
    <n v="441"/>
    <x v="0"/>
    <s v="West"/>
    <n v="441"/>
  </r>
  <r>
    <x v="628"/>
    <n v="438"/>
    <x v="0"/>
    <s v="North"/>
    <n v="438"/>
  </r>
  <r>
    <x v="629"/>
    <n v="438"/>
    <x v="0"/>
    <s v="West"/>
    <n v="438"/>
  </r>
  <r>
    <x v="258"/>
    <n v="436"/>
    <x v="0"/>
    <s v="West"/>
    <n v="436"/>
  </r>
  <r>
    <x v="630"/>
    <n v="435"/>
    <x v="0"/>
    <s v="East"/>
    <n v="435"/>
  </r>
  <r>
    <x v="631"/>
    <n v="433"/>
    <x v="0"/>
    <s v="South"/>
    <n v="433"/>
  </r>
  <r>
    <x v="632"/>
    <n v="432"/>
    <x v="0"/>
    <s v="North"/>
    <n v="432"/>
  </r>
  <r>
    <x v="633"/>
    <n v="432"/>
    <x v="0"/>
    <s v="West"/>
    <n v="432"/>
  </r>
  <r>
    <x v="634"/>
    <n v="431"/>
    <x v="0"/>
    <s v="South"/>
    <n v="431"/>
  </r>
  <r>
    <x v="635"/>
    <n v="431"/>
    <x v="0"/>
    <s v="South"/>
    <n v="431"/>
  </r>
  <r>
    <x v="636"/>
    <n v="430"/>
    <x v="0"/>
    <s v="North"/>
    <n v="430"/>
  </r>
  <r>
    <x v="637"/>
    <n v="429"/>
    <x v="0"/>
    <s v="North"/>
    <n v="429"/>
  </r>
  <r>
    <x v="638"/>
    <n v="424"/>
    <x v="0"/>
    <s v="East"/>
    <n v="424"/>
  </r>
  <r>
    <x v="639"/>
    <n v="423"/>
    <x v="0"/>
    <s v="East"/>
    <n v="423"/>
  </r>
  <r>
    <x v="640"/>
    <n v="422"/>
    <x v="0"/>
    <s v="South"/>
    <n v="422"/>
  </r>
  <r>
    <x v="501"/>
    <n v="422"/>
    <x v="0"/>
    <s v="East"/>
    <n v="422"/>
  </r>
  <r>
    <x v="641"/>
    <n v="421"/>
    <x v="0"/>
    <s v="South"/>
    <n v="421"/>
  </r>
  <r>
    <x v="642"/>
    <n v="421"/>
    <x v="0"/>
    <s v="East"/>
    <n v="421"/>
  </r>
  <r>
    <x v="643"/>
    <n v="420"/>
    <x v="0"/>
    <s v="West"/>
    <n v="420"/>
  </r>
  <r>
    <x v="644"/>
    <n v="419"/>
    <x v="0"/>
    <s v="North"/>
    <n v="419"/>
  </r>
  <r>
    <x v="645"/>
    <n v="419"/>
    <x v="0"/>
    <s v="South"/>
    <n v="419"/>
  </r>
  <r>
    <x v="646"/>
    <n v="418"/>
    <x v="0"/>
    <s v="North"/>
    <n v="418"/>
  </r>
  <r>
    <x v="647"/>
    <n v="418"/>
    <x v="0"/>
    <s v="West"/>
    <n v="418"/>
  </r>
  <r>
    <x v="648"/>
    <n v="417"/>
    <x v="0"/>
    <s v="East"/>
    <n v="417"/>
  </r>
  <r>
    <x v="649"/>
    <n v="416"/>
    <x v="0"/>
    <s v="East"/>
    <n v="416"/>
  </r>
  <r>
    <x v="650"/>
    <n v="416"/>
    <x v="0"/>
    <s v="East"/>
    <n v="416"/>
  </r>
  <r>
    <x v="651"/>
    <n v="415"/>
    <x v="0"/>
    <s v="North"/>
    <n v="415"/>
  </r>
  <r>
    <x v="652"/>
    <n v="415"/>
    <x v="0"/>
    <s v="West"/>
    <n v="415"/>
  </r>
  <r>
    <x v="653"/>
    <n v="415"/>
    <x v="0"/>
    <s v="South"/>
    <n v="415"/>
  </r>
  <r>
    <x v="373"/>
    <n v="413"/>
    <x v="0"/>
    <s v="West"/>
    <n v="413"/>
  </r>
  <r>
    <x v="654"/>
    <n v="412"/>
    <x v="0"/>
    <s v="East"/>
    <n v="412"/>
  </r>
  <r>
    <x v="655"/>
    <n v="412"/>
    <x v="0"/>
    <s v="West"/>
    <n v="412"/>
  </r>
  <r>
    <x v="656"/>
    <n v="410"/>
    <x v="0"/>
    <s v="West"/>
    <n v="410"/>
  </r>
  <r>
    <x v="657"/>
    <n v="410"/>
    <x v="0"/>
    <s v="North"/>
    <n v="410"/>
  </r>
  <r>
    <x v="46"/>
    <n v="407"/>
    <x v="0"/>
    <s v="East"/>
    <n v="407"/>
  </r>
  <r>
    <x v="658"/>
    <n v="406"/>
    <x v="0"/>
    <s v="West"/>
    <n v="406"/>
  </r>
  <r>
    <x v="659"/>
    <n v="405"/>
    <x v="0"/>
    <s v="South"/>
    <n v="405"/>
  </r>
  <r>
    <x v="660"/>
    <n v="405"/>
    <x v="0"/>
    <s v="North"/>
    <n v="405"/>
  </r>
  <r>
    <x v="661"/>
    <n v="405"/>
    <x v="0"/>
    <s v="East"/>
    <n v="405"/>
  </r>
  <r>
    <x v="662"/>
    <n v="403"/>
    <x v="0"/>
    <s v="South"/>
    <n v="403"/>
  </r>
  <r>
    <x v="663"/>
    <n v="401"/>
    <x v="0"/>
    <s v="North"/>
    <n v="401"/>
  </r>
  <r>
    <x v="664"/>
    <n v="400"/>
    <x v="0"/>
    <s v="South"/>
    <n v="400"/>
  </r>
  <r>
    <x v="665"/>
    <n v="400"/>
    <x v="0"/>
    <s v="South"/>
    <n v="400"/>
  </r>
  <r>
    <x v="666"/>
    <n v="399"/>
    <x v="0"/>
    <s v="North"/>
    <n v="399"/>
  </r>
  <r>
    <x v="150"/>
    <n v="399"/>
    <x v="0"/>
    <s v="South"/>
    <n v="399"/>
  </r>
  <r>
    <x v="667"/>
    <n v="399"/>
    <x v="0"/>
    <s v="South"/>
    <n v="399"/>
  </r>
  <r>
    <x v="668"/>
    <n v="398"/>
    <x v="0"/>
    <s v="East"/>
    <n v="398"/>
  </r>
  <r>
    <x v="669"/>
    <n v="398"/>
    <x v="0"/>
    <s v="West"/>
    <n v="398"/>
  </r>
  <r>
    <x v="670"/>
    <n v="397"/>
    <x v="0"/>
    <s v="South"/>
    <n v="397"/>
  </r>
  <r>
    <x v="671"/>
    <n v="396"/>
    <x v="0"/>
    <s v="West"/>
    <n v="396"/>
  </r>
  <r>
    <x v="672"/>
    <n v="396"/>
    <x v="0"/>
    <s v="West"/>
    <n v="396"/>
  </r>
  <r>
    <x v="673"/>
    <n v="395"/>
    <x v="0"/>
    <s v="West"/>
    <n v="395"/>
  </r>
  <r>
    <x v="674"/>
    <n v="393"/>
    <x v="0"/>
    <s v="North"/>
    <n v="393"/>
  </r>
  <r>
    <x v="675"/>
    <n v="392"/>
    <x v="0"/>
    <s v="East"/>
    <n v="392"/>
  </r>
  <r>
    <x v="676"/>
    <n v="390"/>
    <x v="0"/>
    <s v="North"/>
    <n v="390"/>
  </r>
  <r>
    <x v="677"/>
    <n v="390"/>
    <x v="0"/>
    <s v="South"/>
    <n v="390"/>
  </r>
  <r>
    <x v="678"/>
    <n v="390"/>
    <x v="0"/>
    <s v="North"/>
    <n v="390"/>
  </r>
  <r>
    <x v="679"/>
    <n v="390"/>
    <x v="0"/>
    <s v="West"/>
    <n v="390"/>
  </r>
  <r>
    <x v="680"/>
    <n v="389"/>
    <x v="0"/>
    <s v="South"/>
    <n v="389"/>
  </r>
  <r>
    <x v="681"/>
    <n v="388"/>
    <x v="0"/>
    <s v="West"/>
    <n v="388"/>
  </r>
  <r>
    <x v="682"/>
    <n v="387"/>
    <x v="0"/>
    <s v="West"/>
    <n v="387"/>
  </r>
  <r>
    <x v="683"/>
    <n v="387"/>
    <x v="0"/>
    <s v="West"/>
    <n v="387"/>
  </r>
  <r>
    <x v="684"/>
    <n v="385"/>
    <x v="0"/>
    <s v="North"/>
    <n v="385"/>
  </r>
  <r>
    <x v="685"/>
    <n v="383"/>
    <x v="0"/>
    <s v="East"/>
    <n v="383"/>
  </r>
  <r>
    <x v="686"/>
    <n v="381"/>
    <x v="0"/>
    <s v="West"/>
    <n v="381"/>
  </r>
  <r>
    <x v="687"/>
    <n v="381"/>
    <x v="0"/>
    <s v="North"/>
    <n v="381"/>
  </r>
  <r>
    <x v="688"/>
    <n v="381"/>
    <x v="0"/>
    <s v="West"/>
    <n v="381"/>
  </r>
  <r>
    <x v="689"/>
    <n v="380"/>
    <x v="0"/>
    <s v="North"/>
    <n v="380"/>
  </r>
  <r>
    <x v="690"/>
    <n v="379"/>
    <x v="0"/>
    <s v="West"/>
    <n v="379"/>
  </r>
  <r>
    <x v="691"/>
    <n v="376"/>
    <x v="0"/>
    <s v="North"/>
    <n v="376"/>
  </r>
  <r>
    <x v="692"/>
    <n v="376"/>
    <x v="0"/>
    <s v="South"/>
    <n v="376"/>
  </r>
  <r>
    <x v="693"/>
    <n v="374"/>
    <x v="0"/>
    <s v="North"/>
    <n v="374"/>
  </r>
  <r>
    <x v="694"/>
    <n v="373"/>
    <x v="0"/>
    <s v="West"/>
    <n v="373"/>
  </r>
  <r>
    <x v="695"/>
    <n v="370"/>
    <x v="0"/>
    <s v="West"/>
    <n v="370"/>
  </r>
  <r>
    <x v="696"/>
    <n v="369"/>
    <x v="0"/>
    <s v="South"/>
    <n v="369"/>
  </r>
  <r>
    <x v="697"/>
    <n v="368"/>
    <x v="0"/>
    <s v="South"/>
    <n v="368"/>
  </r>
  <r>
    <x v="698"/>
    <n v="367"/>
    <x v="0"/>
    <s v="South"/>
    <n v="367"/>
  </r>
  <r>
    <x v="699"/>
    <n v="367"/>
    <x v="0"/>
    <s v="East"/>
    <n v="367"/>
  </r>
  <r>
    <x v="700"/>
    <n v="364"/>
    <x v="0"/>
    <s v="West"/>
    <n v="364"/>
  </r>
  <r>
    <x v="701"/>
    <n v="364"/>
    <x v="0"/>
    <s v="West"/>
    <n v="364"/>
  </r>
  <r>
    <x v="702"/>
    <n v="363"/>
    <x v="0"/>
    <s v="South"/>
    <n v="363"/>
  </r>
  <r>
    <x v="703"/>
    <n v="363"/>
    <x v="0"/>
    <s v="West"/>
    <n v="363"/>
  </r>
  <r>
    <x v="704"/>
    <n v="362"/>
    <x v="0"/>
    <s v="West"/>
    <n v="362"/>
  </r>
  <r>
    <x v="705"/>
    <n v="361"/>
    <x v="0"/>
    <s v="South"/>
    <n v="361"/>
  </r>
  <r>
    <x v="81"/>
    <n v="361"/>
    <x v="0"/>
    <s v="West"/>
    <n v="361"/>
  </r>
  <r>
    <x v="706"/>
    <n v="360"/>
    <x v="0"/>
    <s v="South"/>
    <n v="360"/>
  </r>
  <r>
    <x v="707"/>
    <n v="360"/>
    <x v="0"/>
    <s v="North"/>
    <n v="360"/>
  </r>
  <r>
    <x v="708"/>
    <n v="359"/>
    <x v="0"/>
    <s v="South"/>
    <n v="359"/>
  </r>
  <r>
    <x v="709"/>
    <n v="359"/>
    <x v="0"/>
    <s v="South"/>
    <n v="359"/>
  </r>
  <r>
    <x v="710"/>
    <n v="358"/>
    <x v="0"/>
    <s v="South"/>
    <n v="358"/>
  </r>
  <r>
    <x v="711"/>
    <n v="358"/>
    <x v="0"/>
    <s v="North"/>
    <n v="358"/>
  </r>
  <r>
    <x v="712"/>
    <n v="357"/>
    <x v="0"/>
    <s v="West"/>
    <n v="357"/>
  </r>
  <r>
    <x v="713"/>
    <n v="357"/>
    <x v="0"/>
    <s v="East"/>
    <n v="357"/>
  </r>
  <r>
    <x v="714"/>
    <n v="356"/>
    <x v="0"/>
    <s v="East"/>
    <n v="356"/>
  </r>
  <r>
    <x v="715"/>
    <n v="356"/>
    <x v="0"/>
    <s v="East"/>
    <n v="356"/>
  </r>
  <r>
    <x v="716"/>
    <n v="356"/>
    <x v="0"/>
    <s v="East"/>
    <n v="356"/>
  </r>
  <r>
    <x v="717"/>
    <n v="352"/>
    <x v="0"/>
    <s v="North"/>
    <n v="352"/>
  </r>
  <r>
    <x v="718"/>
    <n v="351"/>
    <x v="0"/>
    <s v="East"/>
    <n v="351"/>
  </r>
  <r>
    <x v="719"/>
    <n v="349"/>
    <x v="0"/>
    <s v="East"/>
    <n v="349"/>
  </r>
  <r>
    <x v="720"/>
    <n v="349"/>
    <x v="0"/>
    <s v="East"/>
    <n v="349"/>
  </r>
  <r>
    <x v="721"/>
    <n v="349"/>
    <x v="0"/>
    <s v="South"/>
    <n v="349"/>
  </r>
  <r>
    <x v="722"/>
    <n v="347"/>
    <x v="0"/>
    <s v="East"/>
    <n v="347"/>
  </r>
  <r>
    <x v="723"/>
    <n v="346"/>
    <x v="0"/>
    <s v="South"/>
    <n v="346"/>
  </r>
  <r>
    <x v="724"/>
    <n v="345"/>
    <x v="0"/>
    <s v="East"/>
    <n v="345"/>
  </r>
  <r>
    <x v="725"/>
    <n v="345"/>
    <x v="0"/>
    <s v="North"/>
    <n v="345"/>
  </r>
  <r>
    <x v="726"/>
    <n v="344"/>
    <x v="0"/>
    <s v="South"/>
    <n v="344"/>
  </r>
  <r>
    <x v="727"/>
    <n v="342"/>
    <x v="0"/>
    <s v="East"/>
    <n v="342"/>
  </r>
  <r>
    <x v="703"/>
    <n v="342"/>
    <x v="0"/>
    <s v="South"/>
    <n v="342"/>
  </r>
  <r>
    <x v="196"/>
    <n v="340"/>
    <x v="0"/>
    <s v="South"/>
    <n v="340"/>
  </r>
  <r>
    <x v="728"/>
    <n v="340"/>
    <x v="0"/>
    <s v="South"/>
    <n v="340"/>
  </r>
  <r>
    <x v="729"/>
    <n v="339"/>
    <x v="0"/>
    <s v="South"/>
    <n v="339"/>
  </r>
  <r>
    <x v="730"/>
    <n v="339"/>
    <x v="0"/>
    <s v="West"/>
    <n v="339"/>
  </r>
  <r>
    <x v="731"/>
    <n v="339"/>
    <x v="0"/>
    <s v="West"/>
    <n v="339"/>
  </r>
  <r>
    <x v="732"/>
    <n v="338"/>
    <x v="0"/>
    <s v="North"/>
    <n v="338"/>
  </r>
  <r>
    <x v="733"/>
    <n v="335"/>
    <x v="0"/>
    <s v="East"/>
    <n v="335"/>
  </r>
  <r>
    <x v="734"/>
    <n v="334"/>
    <x v="0"/>
    <s v="East"/>
    <n v="334"/>
  </r>
  <r>
    <x v="735"/>
    <n v="334"/>
    <x v="0"/>
    <s v="West"/>
    <n v="334"/>
  </r>
  <r>
    <x v="736"/>
    <n v="334"/>
    <x v="0"/>
    <s v="West"/>
    <n v="334"/>
  </r>
  <r>
    <x v="737"/>
    <n v="333"/>
    <x v="0"/>
    <s v="East"/>
    <n v="333"/>
  </r>
  <r>
    <x v="738"/>
    <n v="332"/>
    <x v="0"/>
    <s v="South"/>
    <n v="332"/>
  </r>
  <r>
    <x v="739"/>
    <n v="329"/>
    <x v="0"/>
    <s v="West"/>
    <n v="329"/>
  </r>
  <r>
    <x v="740"/>
    <n v="329"/>
    <x v="0"/>
    <s v="South"/>
    <n v="329"/>
  </r>
  <r>
    <x v="741"/>
    <n v="328"/>
    <x v="0"/>
    <s v="East"/>
    <n v="328"/>
  </r>
  <r>
    <x v="742"/>
    <n v="327"/>
    <x v="0"/>
    <s v="South"/>
    <n v="327"/>
  </r>
  <r>
    <x v="743"/>
    <n v="326"/>
    <x v="0"/>
    <s v="North"/>
    <n v="326"/>
  </r>
  <r>
    <x v="744"/>
    <n v="325"/>
    <x v="0"/>
    <s v="South"/>
    <n v="325"/>
  </r>
  <r>
    <x v="745"/>
    <n v="323"/>
    <x v="0"/>
    <s v="East"/>
    <n v="323"/>
  </r>
  <r>
    <x v="746"/>
    <n v="321"/>
    <x v="0"/>
    <s v="East"/>
    <n v="321"/>
  </r>
  <r>
    <x v="747"/>
    <n v="321"/>
    <x v="0"/>
    <s v="East"/>
    <n v="321"/>
  </r>
  <r>
    <x v="748"/>
    <n v="319"/>
    <x v="0"/>
    <s v="North"/>
    <n v="319"/>
  </r>
  <r>
    <x v="749"/>
    <n v="318"/>
    <x v="0"/>
    <s v="South"/>
    <n v="318"/>
  </r>
  <r>
    <x v="76"/>
    <n v="316"/>
    <x v="0"/>
    <s v="North"/>
    <n v="316"/>
  </r>
  <r>
    <x v="750"/>
    <n v="315"/>
    <x v="0"/>
    <s v="East"/>
    <n v="315"/>
  </r>
  <r>
    <x v="751"/>
    <n v="312"/>
    <x v="0"/>
    <s v="North"/>
    <n v="312"/>
  </r>
  <r>
    <x v="752"/>
    <n v="311"/>
    <x v="0"/>
    <s v="North"/>
    <n v="311"/>
  </r>
  <r>
    <x v="753"/>
    <n v="311"/>
    <x v="0"/>
    <s v="East"/>
    <n v="311"/>
  </r>
  <r>
    <x v="754"/>
    <n v="310"/>
    <x v="0"/>
    <s v="East"/>
    <n v="310"/>
  </r>
  <r>
    <x v="755"/>
    <n v="309"/>
    <x v="0"/>
    <s v="West"/>
    <n v="309"/>
  </r>
  <r>
    <x v="756"/>
    <n v="308"/>
    <x v="0"/>
    <s v="East"/>
    <n v="308"/>
  </r>
  <r>
    <x v="757"/>
    <n v="308"/>
    <x v="0"/>
    <s v="South"/>
    <n v="308"/>
  </r>
  <r>
    <x v="758"/>
    <n v="306"/>
    <x v="0"/>
    <s v="South"/>
    <n v="306"/>
  </r>
  <r>
    <x v="759"/>
    <n v="306"/>
    <x v="0"/>
    <s v="East"/>
    <n v="306"/>
  </r>
  <r>
    <x v="760"/>
    <n v="304"/>
    <x v="0"/>
    <s v="West"/>
    <n v="304"/>
  </r>
  <r>
    <x v="761"/>
    <n v="303"/>
    <x v="0"/>
    <s v="East"/>
    <n v="303"/>
  </r>
  <r>
    <x v="762"/>
    <n v="303"/>
    <x v="0"/>
    <s v="North"/>
    <n v="303"/>
  </r>
  <r>
    <x v="763"/>
    <n v="303"/>
    <x v="0"/>
    <s v="West"/>
    <n v="303"/>
  </r>
  <r>
    <x v="764"/>
    <n v="302"/>
    <x v="0"/>
    <s v="West"/>
    <n v="302"/>
  </r>
  <r>
    <x v="742"/>
    <n v="300"/>
    <x v="0"/>
    <s v="East"/>
    <n v="300"/>
  </r>
  <r>
    <x v="765"/>
    <n v="299"/>
    <x v="0"/>
    <s v="West"/>
    <n v="299"/>
  </r>
  <r>
    <x v="766"/>
    <n v="298"/>
    <x v="0"/>
    <s v="North"/>
    <n v="298"/>
  </r>
  <r>
    <x v="767"/>
    <n v="298"/>
    <x v="0"/>
    <s v="West"/>
    <n v="298"/>
  </r>
  <r>
    <x v="768"/>
    <n v="298"/>
    <x v="0"/>
    <s v="East"/>
    <n v="298"/>
  </r>
  <r>
    <x v="769"/>
    <n v="297"/>
    <x v="0"/>
    <s v="East"/>
    <n v="297"/>
  </r>
  <r>
    <x v="770"/>
    <n v="296"/>
    <x v="0"/>
    <s v="North"/>
    <n v="296"/>
  </r>
  <r>
    <x v="771"/>
    <n v="295"/>
    <x v="0"/>
    <s v="South"/>
    <n v="295"/>
  </r>
  <r>
    <x v="334"/>
    <n v="291"/>
    <x v="0"/>
    <s v="North"/>
    <n v="291"/>
  </r>
  <r>
    <x v="772"/>
    <n v="291"/>
    <x v="0"/>
    <s v="North"/>
    <n v="291"/>
  </r>
  <r>
    <x v="773"/>
    <n v="291"/>
    <x v="0"/>
    <s v="North"/>
    <n v="291"/>
  </r>
  <r>
    <x v="774"/>
    <n v="290"/>
    <x v="0"/>
    <s v="West"/>
    <n v="290"/>
  </r>
  <r>
    <x v="775"/>
    <n v="290"/>
    <x v="0"/>
    <s v="South"/>
    <n v="290"/>
  </r>
  <r>
    <x v="776"/>
    <n v="290"/>
    <x v="0"/>
    <s v="North"/>
    <n v="290"/>
  </r>
  <r>
    <x v="777"/>
    <n v="288"/>
    <x v="0"/>
    <s v="East"/>
    <n v="288"/>
  </r>
  <r>
    <x v="778"/>
    <n v="284"/>
    <x v="0"/>
    <s v="West"/>
    <n v="284"/>
  </r>
  <r>
    <x v="779"/>
    <n v="283"/>
    <x v="0"/>
    <s v="North"/>
    <n v="283"/>
  </r>
  <r>
    <x v="780"/>
    <n v="282"/>
    <x v="0"/>
    <s v="East"/>
    <n v="282"/>
  </r>
  <r>
    <x v="781"/>
    <n v="282"/>
    <x v="0"/>
    <s v="West"/>
    <n v="282"/>
  </r>
  <r>
    <x v="782"/>
    <n v="281"/>
    <x v="0"/>
    <s v="East"/>
    <n v="281"/>
  </r>
  <r>
    <x v="783"/>
    <n v="278"/>
    <x v="0"/>
    <s v="North"/>
    <n v="278"/>
  </r>
  <r>
    <x v="784"/>
    <n v="277"/>
    <x v="0"/>
    <s v="South"/>
    <n v="277"/>
  </r>
  <r>
    <x v="785"/>
    <n v="276"/>
    <x v="0"/>
    <s v="South"/>
    <n v="276"/>
  </r>
  <r>
    <x v="786"/>
    <n v="275"/>
    <x v="0"/>
    <s v="South"/>
    <n v="275"/>
  </r>
  <r>
    <x v="787"/>
    <n v="275"/>
    <x v="0"/>
    <s v="East"/>
    <n v="275"/>
  </r>
  <r>
    <x v="788"/>
    <n v="275"/>
    <x v="0"/>
    <s v="North"/>
    <n v="275"/>
  </r>
  <r>
    <x v="789"/>
    <n v="273"/>
    <x v="0"/>
    <s v="East"/>
    <n v="273"/>
  </r>
  <r>
    <x v="790"/>
    <n v="271"/>
    <x v="0"/>
    <s v="West"/>
    <n v="271"/>
  </r>
  <r>
    <x v="791"/>
    <n v="271"/>
    <x v="0"/>
    <s v="North"/>
    <n v="271"/>
  </r>
  <r>
    <x v="792"/>
    <n v="271"/>
    <x v="0"/>
    <s v="South"/>
    <n v="271"/>
  </r>
  <r>
    <x v="793"/>
    <n v="269"/>
    <x v="0"/>
    <s v="West"/>
    <n v="269"/>
  </r>
  <r>
    <x v="794"/>
    <n v="267"/>
    <x v="0"/>
    <s v="North"/>
    <n v="267"/>
  </r>
  <r>
    <x v="795"/>
    <n v="266"/>
    <x v="0"/>
    <s v="North"/>
    <n v="266"/>
  </r>
  <r>
    <x v="594"/>
    <n v="266"/>
    <x v="0"/>
    <s v="East"/>
    <n v="266"/>
  </r>
  <r>
    <x v="796"/>
    <n v="266"/>
    <x v="0"/>
    <s v="North"/>
    <n v="266"/>
  </r>
  <r>
    <x v="797"/>
    <n v="260"/>
    <x v="0"/>
    <s v="North"/>
    <n v="260"/>
  </r>
  <r>
    <x v="798"/>
    <n v="260"/>
    <x v="0"/>
    <s v="South"/>
    <n v="260"/>
  </r>
  <r>
    <x v="799"/>
    <n v="259"/>
    <x v="0"/>
    <s v="West"/>
    <n v="259"/>
  </r>
  <r>
    <x v="112"/>
    <n v="259"/>
    <x v="0"/>
    <s v="North"/>
    <n v="259"/>
  </r>
  <r>
    <x v="800"/>
    <n v="258"/>
    <x v="0"/>
    <s v="South"/>
    <n v="258"/>
  </r>
  <r>
    <x v="801"/>
    <n v="257"/>
    <x v="0"/>
    <s v="East"/>
    <n v="257"/>
  </r>
  <r>
    <x v="802"/>
    <n v="256"/>
    <x v="0"/>
    <s v="South"/>
    <n v="256"/>
  </r>
  <r>
    <x v="803"/>
    <n v="255"/>
    <x v="0"/>
    <s v="East"/>
    <n v="255"/>
  </r>
  <r>
    <x v="804"/>
    <n v="254"/>
    <x v="0"/>
    <s v="South"/>
    <n v="254"/>
  </r>
  <r>
    <x v="805"/>
    <n v="250"/>
    <x v="0"/>
    <s v="North"/>
    <n v="250"/>
  </r>
  <r>
    <x v="806"/>
    <n v="250"/>
    <x v="0"/>
    <s v="South"/>
    <n v="250"/>
  </r>
  <r>
    <x v="608"/>
    <n v="249"/>
    <x v="0"/>
    <s v="North"/>
    <n v="249"/>
  </r>
  <r>
    <x v="807"/>
    <n v="249"/>
    <x v="0"/>
    <s v="East"/>
    <n v="249"/>
  </r>
  <r>
    <x v="808"/>
    <n v="249"/>
    <x v="0"/>
    <s v="North"/>
    <n v="249"/>
  </r>
  <r>
    <x v="809"/>
    <n v="247"/>
    <x v="0"/>
    <s v="South"/>
    <n v="247"/>
  </r>
  <r>
    <x v="810"/>
    <n v="246"/>
    <x v="0"/>
    <s v="East"/>
    <n v="246"/>
  </r>
  <r>
    <x v="811"/>
    <n v="245"/>
    <x v="0"/>
    <s v="South"/>
    <n v="245"/>
  </r>
  <r>
    <x v="812"/>
    <n v="245"/>
    <x v="0"/>
    <s v="West"/>
    <n v="245"/>
  </r>
  <r>
    <x v="270"/>
    <n v="245"/>
    <x v="0"/>
    <s v="West"/>
    <n v="245"/>
  </r>
  <r>
    <x v="813"/>
    <n v="244"/>
    <x v="0"/>
    <s v="North"/>
    <n v="244"/>
  </r>
  <r>
    <x v="740"/>
    <n v="243"/>
    <x v="0"/>
    <s v="North"/>
    <n v="243"/>
  </r>
  <r>
    <x v="814"/>
    <n v="241"/>
    <x v="0"/>
    <s v="South"/>
    <n v="241"/>
  </r>
  <r>
    <x v="815"/>
    <n v="240"/>
    <x v="0"/>
    <s v="West"/>
    <n v="240"/>
  </r>
  <r>
    <x v="816"/>
    <n v="239"/>
    <x v="0"/>
    <s v="West"/>
    <n v="239"/>
  </r>
  <r>
    <x v="817"/>
    <n v="238"/>
    <x v="0"/>
    <s v="East"/>
    <n v="238"/>
  </r>
  <r>
    <x v="818"/>
    <n v="238"/>
    <x v="0"/>
    <s v="West"/>
    <n v="238"/>
  </r>
  <r>
    <x v="819"/>
    <n v="237"/>
    <x v="0"/>
    <s v="East"/>
    <n v="237"/>
  </r>
  <r>
    <x v="820"/>
    <n v="236"/>
    <x v="0"/>
    <s v="West"/>
    <n v="236"/>
  </r>
  <r>
    <x v="821"/>
    <n v="236"/>
    <x v="0"/>
    <s v="West"/>
    <n v="236"/>
  </r>
  <r>
    <x v="822"/>
    <n v="234"/>
    <x v="0"/>
    <s v="North"/>
    <n v="234"/>
  </r>
  <r>
    <x v="823"/>
    <n v="233"/>
    <x v="0"/>
    <s v="West"/>
    <n v="233"/>
  </r>
  <r>
    <x v="824"/>
    <n v="232.00000000000003"/>
    <x v="0"/>
    <s v="West"/>
    <n v="232"/>
  </r>
  <r>
    <x v="825"/>
    <n v="232"/>
    <x v="0"/>
    <s v="East"/>
    <n v="232"/>
  </r>
  <r>
    <x v="826"/>
    <n v="231"/>
    <x v="0"/>
    <s v="East"/>
    <n v="231"/>
  </r>
  <r>
    <x v="827"/>
    <n v="231"/>
    <x v="0"/>
    <s v="North"/>
    <n v="231"/>
  </r>
  <r>
    <x v="828"/>
    <n v="230"/>
    <x v="0"/>
    <s v="South"/>
    <n v="230"/>
  </r>
  <r>
    <x v="829"/>
    <n v="229"/>
    <x v="0"/>
    <s v="West"/>
    <n v="229"/>
  </r>
  <r>
    <x v="830"/>
    <n v="229"/>
    <x v="0"/>
    <s v="North"/>
    <n v="229"/>
  </r>
  <r>
    <x v="641"/>
    <n v="228"/>
    <x v="0"/>
    <s v="North"/>
    <n v="228"/>
  </r>
  <r>
    <x v="831"/>
    <n v="228"/>
    <x v="0"/>
    <s v="East"/>
    <n v="228"/>
  </r>
  <r>
    <x v="832"/>
    <n v="227"/>
    <x v="0"/>
    <s v="South"/>
    <n v="227"/>
  </r>
  <r>
    <x v="833"/>
    <n v="227"/>
    <x v="0"/>
    <s v="South"/>
    <n v="227"/>
  </r>
  <r>
    <x v="834"/>
    <n v="226"/>
    <x v="0"/>
    <s v="East"/>
    <n v="226"/>
  </r>
  <r>
    <x v="835"/>
    <n v="226"/>
    <x v="0"/>
    <s v="East"/>
    <n v="226"/>
  </r>
  <r>
    <x v="836"/>
    <n v="226"/>
    <x v="0"/>
    <s v="North"/>
    <n v="226"/>
  </r>
  <r>
    <x v="837"/>
    <n v="224"/>
    <x v="0"/>
    <s v="North"/>
    <n v="224"/>
  </r>
  <r>
    <x v="838"/>
    <n v="224"/>
    <x v="0"/>
    <s v="South"/>
    <n v="224"/>
  </r>
  <r>
    <x v="220"/>
    <n v="223"/>
    <x v="0"/>
    <s v="South"/>
    <n v="223"/>
  </r>
  <r>
    <x v="839"/>
    <n v="223"/>
    <x v="0"/>
    <s v="West"/>
    <n v="223"/>
  </r>
  <r>
    <x v="840"/>
    <n v="220"/>
    <x v="0"/>
    <s v="South"/>
    <n v="220"/>
  </r>
  <r>
    <x v="841"/>
    <n v="219"/>
    <x v="0"/>
    <s v="South"/>
    <n v="219"/>
  </r>
  <r>
    <x v="550"/>
    <n v="218"/>
    <x v="0"/>
    <s v="North"/>
    <n v="218"/>
  </r>
  <r>
    <x v="842"/>
    <n v="218"/>
    <x v="0"/>
    <s v="West"/>
    <n v="218"/>
  </r>
  <r>
    <x v="843"/>
    <n v="215"/>
    <x v="0"/>
    <s v="East"/>
    <n v="215"/>
  </r>
  <r>
    <x v="844"/>
    <n v="215"/>
    <x v="0"/>
    <s v="West"/>
    <n v="215"/>
  </r>
  <r>
    <x v="92"/>
    <n v="214"/>
    <x v="0"/>
    <s v="North"/>
    <n v="214"/>
  </r>
  <r>
    <x v="845"/>
    <n v="214"/>
    <x v="0"/>
    <s v="West"/>
    <n v="214"/>
  </r>
  <r>
    <x v="846"/>
    <n v="214"/>
    <x v="0"/>
    <s v="South"/>
    <n v="214"/>
  </r>
  <r>
    <x v="847"/>
    <n v="213"/>
    <x v="0"/>
    <s v="South"/>
    <n v="213"/>
  </r>
  <r>
    <x v="848"/>
    <n v="212"/>
    <x v="0"/>
    <s v="East"/>
    <n v="212"/>
  </r>
  <r>
    <x v="849"/>
    <n v="212"/>
    <x v="0"/>
    <s v="West"/>
    <n v="212"/>
  </r>
  <r>
    <x v="850"/>
    <n v="211"/>
    <x v="0"/>
    <s v="East"/>
    <n v="211"/>
  </r>
  <r>
    <x v="851"/>
    <n v="211"/>
    <x v="0"/>
    <s v="South"/>
    <n v="211"/>
  </r>
  <r>
    <x v="852"/>
    <n v="210"/>
    <x v="0"/>
    <s v="North"/>
    <n v="210"/>
  </r>
  <r>
    <x v="853"/>
    <n v="210"/>
    <x v="0"/>
    <s v="North"/>
    <n v="210"/>
  </r>
  <r>
    <x v="854"/>
    <n v="209"/>
    <x v="0"/>
    <s v="South"/>
    <n v="209"/>
  </r>
  <r>
    <x v="855"/>
    <n v="209"/>
    <x v="0"/>
    <s v="East"/>
    <n v="209"/>
  </r>
  <r>
    <x v="856"/>
    <n v="207"/>
    <x v="0"/>
    <s v="West"/>
    <n v="207"/>
  </r>
  <r>
    <x v="857"/>
    <n v="207"/>
    <x v="0"/>
    <s v="North"/>
    <n v="207"/>
  </r>
  <r>
    <x v="858"/>
    <n v="207"/>
    <x v="0"/>
    <s v="West"/>
    <n v="207"/>
  </r>
  <r>
    <x v="859"/>
    <n v="205"/>
    <x v="0"/>
    <s v="East"/>
    <n v="205"/>
  </r>
  <r>
    <x v="860"/>
    <n v="205"/>
    <x v="0"/>
    <s v="North"/>
    <n v="205"/>
  </r>
  <r>
    <x v="861"/>
    <n v="204"/>
    <x v="0"/>
    <s v="West"/>
    <n v="204"/>
  </r>
  <r>
    <x v="862"/>
    <n v="203"/>
    <x v="0"/>
    <s v="North"/>
    <n v="203"/>
  </r>
  <r>
    <x v="863"/>
    <n v="202"/>
    <x v="0"/>
    <s v="East"/>
    <n v="202"/>
  </r>
  <r>
    <x v="228"/>
    <n v="202"/>
    <x v="0"/>
    <s v="South"/>
    <n v="202"/>
  </r>
  <r>
    <x v="864"/>
    <n v="201"/>
    <x v="0"/>
    <s v="East"/>
    <n v="201"/>
  </r>
  <r>
    <x v="865"/>
    <n v="200"/>
    <x v="0"/>
    <s v="West"/>
    <n v="200"/>
  </r>
  <r>
    <x v="866"/>
    <n v="197"/>
    <x v="0"/>
    <s v="West"/>
    <n v="197"/>
  </r>
  <r>
    <x v="867"/>
    <n v="196"/>
    <x v="0"/>
    <s v="South"/>
    <n v="196"/>
  </r>
  <r>
    <x v="868"/>
    <n v="192"/>
    <x v="0"/>
    <s v="South"/>
    <n v="192"/>
  </r>
  <r>
    <x v="869"/>
    <n v="192"/>
    <x v="0"/>
    <s v="West"/>
    <n v="192"/>
  </r>
  <r>
    <x v="870"/>
    <n v="189"/>
    <x v="0"/>
    <s v="South"/>
    <n v="189"/>
  </r>
  <r>
    <x v="871"/>
    <n v="189"/>
    <x v="0"/>
    <s v="East"/>
    <n v="189"/>
  </r>
  <r>
    <x v="872"/>
    <n v="189"/>
    <x v="0"/>
    <s v="North"/>
    <n v="189"/>
  </r>
  <r>
    <x v="873"/>
    <n v="186"/>
    <x v="0"/>
    <s v="North"/>
    <n v="186"/>
  </r>
  <r>
    <x v="874"/>
    <n v="186"/>
    <x v="0"/>
    <s v="West"/>
    <n v="186"/>
  </r>
  <r>
    <x v="875"/>
    <n v="182"/>
    <x v="0"/>
    <s v="East"/>
    <n v="182"/>
  </r>
  <r>
    <x v="876"/>
    <n v="179"/>
    <x v="0"/>
    <s v="North"/>
    <n v="179"/>
  </r>
  <r>
    <x v="877"/>
    <n v="179"/>
    <x v="0"/>
    <s v="East"/>
    <n v="179"/>
  </r>
  <r>
    <x v="878"/>
    <n v="179"/>
    <x v="0"/>
    <s v="South"/>
    <n v="179"/>
  </r>
  <r>
    <x v="879"/>
    <n v="177"/>
    <x v="0"/>
    <s v="North"/>
    <n v="177"/>
  </r>
  <r>
    <x v="880"/>
    <n v="177"/>
    <x v="0"/>
    <s v="West"/>
    <n v="177"/>
  </r>
  <r>
    <x v="881"/>
    <n v="176"/>
    <x v="0"/>
    <s v="East"/>
    <n v="176"/>
  </r>
  <r>
    <x v="882"/>
    <n v="175"/>
    <x v="0"/>
    <s v="West"/>
    <n v="175"/>
  </r>
  <r>
    <x v="883"/>
    <n v="175"/>
    <x v="0"/>
    <s v="North"/>
    <n v="175"/>
  </r>
  <r>
    <x v="884"/>
    <n v="174"/>
    <x v="0"/>
    <s v="East"/>
    <n v="174"/>
  </r>
  <r>
    <x v="885"/>
    <n v="173"/>
    <x v="0"/>
    <s v="West"/>
    <n v="173"/>
  </r>
  <r>
    <x v="886"/>
    <n v="173"/>
    <x v="0"/>
    <s v="West"/>
    <n v="173"/>
  </r>
  <r>
    <x v="887"/>
    <n v="173"/>
    <x v="0"/>
    <s v="South"/>
    <n v="173"/>
  </r>
  <r>
    <x v="888"/>
    <n v="171"/>
    <x v="0"/>
    <s v="North"/>
    <n v="171"/>
  </r>
  <r>
    <x v="889"/>
    <n v="169"/>
    <x v="0"/>
    <s v="West"/>
    <n v="169"/>
  </r>
  <r>
    <x v="890"/>
    <n v="169"/>
    <x v="0"/>
    <s v="West"/>
    <n v="169"/>
  </r>
  <r>
    <x v="891"/>
    <n v="169"/>
    <x v="0"/>
    <s v="West"/>
    <n v="169"/>
  </r>
  <r>
    <x v="892"/>
    <n v="168"/>
    <x v="0"/>
    <s v="East"/>
    <n v="168"/>
  </r>
  <r>
    <x v="893"/>
    <n v="168"/>
    <x v="0"/>
    <s v="East"/>
    <n v="168"/>
  </r>
  <r>
    <x v="894"/>
    <n v="168"/>
    <x v="0"/>
    <s v="South"/>
    <n v="168"/>
  </r>
  <r>
    <x v="895"/>
    <n v="168"/>
    <x v="0"/>
    <s v="East"/>
    <n v="168"/>
  </r>
  <r>
    <x v="896"/>
    <n v="166"/>
    <x v="0"/>
    <s v="West"/>
    <n v="166"/>
  </r>
  <r>
    <x v="897"/>
    <n v="166"/>
    <x v="0"/>
    <s v="West"/>
    <n v="166"/>
  </r>
  <r>
    <x v="898"/>
    <n v="165"/>
    <x v="0"/>
    <s v="South"/>
    <n v="165"/>
  </r>
  <r>
    <x v="899"/>
    <n v="164"/>
    <x v="0"/>
    <s v="South"/>
    <n v="164"/>
  </r>
  <r>
    <x v="900"/>
    <n v="164"/>
    <x v="0"/>
    <s v="South"/>
    <n v="164"/>
  </r>
  <r>
    <x v="901"/>
    <n v="164"/>
    <x v="0"/>
    <s v="North"/>
    <n v="164"/>
  </r>
  <r>
    <x v="902"/>
    <n v="163"/>
    <x v="0"/>
    <s v="North"/>
    <n v="163"/>
  </r>
  <r>
    <x v="903"/>
    <n v="161"/>
    <x v="0"/>
    <s v="South"/>
    <n v="161"/>
  </r>
  <r>
    <x v="904"/>
    <n v="158"/>
    <x v="0"/>
    <s v="West"/>
    <n v="158"/>
  </r>
  <r>
    <x v="905"/>
    <n v="157"/>
    <x v="0"/>
    <s v="South"/>
    <n v="157"/>
  </r>
  <r>
    <x v="906"/>
    <n v="156"/>
    <x v="0"/>
    <s v="West"/>
    <n v="156"/>
  </r>
  <r>
    <x v="907"/>
    <n v="154"/>
    <x v="0"/>
    <s v="North"/>
    <n v="154"/>
  </r>
  <r>
    <x v="730"/>
    <n v="154"/>
    <x v="0"/>
    <s v="West"/>
    <n v="154"/>
  </r>
  <r>
    <x v="908"/>
    <n v="154"/>
    <x v="0"/>
    <s v="East"/>
    <n v="154"/>
  </r>
  <r>
    <x v="909"/>
    <n v="153"/>
    <x v="0"/>
    <s v="East"/>
    <n v="153"/>
  </r>
  <r>
    <x v="910"/>
    <n v="152"/>
    <x v="0"/>
    <s v="West"/>
    <n v="152"/>
  </r>
  <r>
    <x v="911"/>
    <n v="150"/>
    <x v="0"/>
    <s v="West"/>
    <n v="150"/>
  </r>
  <r>
    <x v="912"/>
    <n v="150"/>
    <x v="0"/>
    <s v="North"/>
    <n v="150"/>
  </r>
  <r>
    <x v="913"/>
    <n v="150"/>
    <x v="0"/>
    <s v="West"/>
    <n v="150"/>
  </r>
  <r>
    <x v="914"/>
    <n v="150"/>
    <x v="0"/>
    <s v="North"/>
    <n v="150"/>
  </r>
  <r>
    <x v="915"/>
    <n v="149"/>
    <x v="0"/>
    <s v="North"/>
    <n v="149"/>
  </r>
  <r>
    <x v="916"/>
    <n v="149"/>
    <x v="0"/>
    <s v="North"/>
    <n v="149"/>
  </r>
  <r>
    <x v="917"/>
    <n v="147"/>
    <x v="0"/>
    <s v="North"/>
    <n v="147"/>
  </r>
  <r>
    <x v="918"/>
    <n v="147"/>
    <x v="0"/>
    <s v="North"/>
    <n v="147"/>
  </r>
  <r>
    <x v="919"/>
    <n v="146"/>
    <x v="0"/>
    <s v="North"/>
    <n v="146"/>
  </r>
  <r>
    <x v="920"/>
    <n v="146"/>
    <x v="0"/>
    <s v="South"/>
    <n v="146"/>
  </r>
  <r>
    <x v="921"/>
    <n v="141"/>
    <x v="0"/>
    <s v="East"/>
    <n v="141"/>
  </r>
  <r>
    <x v="922"/>
    <n v="140"/>
    <x v="0"/>
    <s v="North"/>
    <n v="140"/>
  </r>
  <r>
    <x v="923"/>
    <n v="139"/>
    <x v="0"/>
    <s v="North"/>
    <n v="139"/>
  </r>
  <r>
    <x v="924"/>
    <n v="139"/>
    <x v="0"/>
    <s v="East"/>
    <n v="139"/>
  </r>
  <r>
    <x v="925"/>
    <n v="138"/>
    <x v="0"/>
    <s v="South"/>
    <n v="138"/>
  </r>
  <r>
    <x v="926"/>
    <n v="138"/>
    <x v="0"/>
    <s v="North"/>
    <n v="138"/>
  </r>
  <r>
    <x v="927"/>
    <n v="138"/>
    <x v="0"/>
    <s v="West"/>
    <n v="138"/>
  </r>
  <r>
    <x v="928"/>
    <n v="137"/>
    <x v="0"/>
    <s v="North"/>
    <n v="137"/>
  </r>
  <r>
    <x v="929"/>
    <n v="136"/>
    <x v="0"/>
    <s v="South"/>
    <n v="136"/>
  </r>
  <r>
    <x v="930"/>
    <n v="136"/>
    <x v="0"/>
    <s v="East"/>
    <n v="136"/>
  </r>
  <r>
    <x v="931"/>
    <n v="136"/>
    <x v="0"/>
    <s v="South"/>
    <n v="136"/>
  </r>
  <r>
    <x v="932"/>
    <n v="136"/>
    <x v="0"/>
    <s v="North"/>
    <n v="136"/>
  </r>
  <r>
    <x v="933"/>
    <n v="135"/>
    <x v="0"/>
    <s v="East"/>
    <n v="135"/>
  </r>
  <r>
    <x v="934"/>
    <n v="135"/>
    <x v="0"/>
    <s v="West"/>
    <n v="135"/>
  </r>
  <r>
    <x v="935"/>
    <n v="134"/>
    <x v="0"/>
    <s v="North"/>
    <n v="134"/>
  </r>
  <r>
    <x v="906"/>
    <n v="132"/>
    <x v="0"/>
    <s v="North"/>
    <n v="132"/>
  </r>
  <r>
    <x v="936"/>
    <n v="130"/>
    <x v="0"/>
    <s v="East"/>
    <n v="130"/>
  </r>
  <r>
    <x v="937"/>
    <n v="130"/>
    <x v="0"/>
    <s v="East"/>
    <n v="130"/>
  </r>
  <r>
    <x v="938"/>
    <n v="128"/>
    <x v="0"/>
    <s v="South"/>
    <n v="128"/>
  </r>
  <r>
    <x v="939"/>
    <n v="128"/>
    <x v="0"/>
    <s v="North"/>
    <n v="128"/>
  </r>
  <r>
    <x v="940"/>
    <n v="127"/>
    <x v="0"/>
    <s v="East"/>
    <n v="127"/>
  </r>
  <r>
    <x v="941"/>
    <n v="124"/>
    <x v="0"/>
    <s v="South"/>
    <n v="124"/>
  </r>
  <r>
    <x v="942"/>
    <n v="124"/>
    <x v="0"/>
    <s v="West"/>
    <n v="124"/>
  </r>
  <r>
    <x v="943"/>
    <n v="124"/>
    <x v="0"/>
    <s v="North"/>
    <n v="124"/>
  </r>
  <r>
    <x v="944"/>
    <n v="123"/>
    <x v="0"/>
    <s v="South"/>
    <n v="123"/>
  </r>
  <r>
    <x v="945"/>
    <n v="123"/>
    <x v="0"/>
    <s v="South"/>
    <n v="123"/>
  </r>
  <r>
    <x v="946"/>
    <n v="121.99999999999999"/>
    <x v="0"/>
    <s v="East"/>
    <n v="122"/>
  </r>
  <r>
    <x v="829"/>
    <n v="121"/>
    <x v="0"/>
    <s v="East"/>
    <n v="121"/>
  </r>
  <r>
    <x v="947"/>
    <n v="119"/>
    <x v="0"/>
    <s v="South"/>
    <n v="119"/>
  </r>
  <r>
    <x v="948"/>
    <n v="117"/>
    <x v="0"/>
    <s v="North"/>
    <n v="117"/>
  </r>
  <r>
    <x v="949"/>
    <n v="117"/>
    <x v="0"/>
    <s v="South"/>
    <n v="117"/>
  </r>
  <r>
    <x v="950"/>
    <n v="116"/>
    <x v="0"/>
    <s v="North"/>
    <n v="116"/>
  </r>
  <r>
    <x v="951"/>
    <n v="115"/>
    <x v="0"/>
    <s v="North"/>
    <n v="115"/>
  </r>
  <r>
    <x v="952"/>
    <n v="114"/>
    <x v="0"/>
    <s v="West"/>
    <n v="114"/>
  </r>
  <r>
    <x v="953"/>
    <n v="113"/>
    <x v="0"/>
    <s v="North"/>
    <n v="113"/>
  </r>
  <r>
    <x v="954"/>
    <n v="111"/>
    <x v="0"/>
    <s v="East"/>
    <n v="111"/>
  </r>
  <r>
    <x v="955"/>
    <n v="110"/>
    <x v="0"/>
    <s v="North"/>
    <n v="110"/>
  </r>
  <r>
    <x v="956"/>
    <n v="110"/>
    <x v="0"/>
    <s v="West"/>
    <n v="110"/>
  </r>
  <r>
    <x v="957"/>
    <n v="108"/>
    <x v="0"/>
    <s v="West"/>
    <n v="108"/>
  </r>
  <r>
    <x v="958"/>
    <n v="108"/>
    <x v="0"/>
    <s v="South"/>
    <n v="108"/>
  </r>
  <r>
    <x v="959"/>
    <n v="108"/>
    <x v="0"/>
    <s v="South"/>
    <n v="108"/>
  </r>
  <r>
    <x v="960"/>
    <n v="105"/>
    <x v="0"/>
    <s v="South"/>
    <n v="105"/>
  </r>
  <r>
    <x v="961"/>
    <n v="105"/>
    <x v="0"/>
    <s v="North"/>
    <n v="105"/>
  </r>
  <r>
    <x v="962"/>
    <n v="104"/>
    <x v="0"/>
    <s v="South"/>
    <n v="104"/>
  </r>
  <r>
    <x v="963"/>
    <n v="104"/>
    <x v="0"/>
    <s v="West"/>
    <n v="104"/>
  </r>
  <r>
    <x v="964"/>
    <n v="103"/>
    <x v="0"/>
    <s v="North"/>
    <n v="103"/>
  </r>
  <r>
    <x v="965"/>
    <n v="102"/>
    <x v="0"/>
    <s v="West"/>
    <n v="102"/>
  </r>
  <r>
    <x v="966"/>
    <n v="102"/>
    <x v="0"/>
    <s v="West"/>
    <n v="102"/>
  </r>
  <r>
    <x v="967"/>
    <n v="100"/>
    <x v="0"/>
    <s v="East"/>
    <n v="100"/>
  </r>
  <r>
    <x v="968"/>
    <m/>
    <x v="0"/>
    <m/>
    <m/>
  </r>
</pivotCacheRecords>
</file>

<file path=xl/pivotCache/pivotCacheRecords2.xml><?xml version="1.0" encoding="utf-8"?>
<pivotCacheRecords xmlns="http://schemas.openxmlformats.org/spreadsheetml/2006/main" xmlns:r="http://schemas.openxmlformats.org/officeDocument/2006/relationships" count="1001">
  <r>
    <s v="Furniture"/>
  </r>
  <r>
    <s v="Stationary"/>
  </r>
  <r>
    <s v="Stationary"/>
  </r>
  <r>
    <s v="Technology"/>
  </r>
  <r>
    <s v="Furniture"/>
  </r>
  <r>
    <s v="Stationary"/>
  </r>
  <r>
    <s v="Stationary"/>
  </r>
  <r>
    <s v="Office Supplies"/>
  </r>
  <r>
    <s v="Office Supplies"/>
  </r>
  <r>
    <s v="Technology"/>
  </r>
  <r>
    <s v="Stationary"/>
  </r>
  <r>
    <s v="Stationary"/>
  </r>
  <r>
    <s v="Stationary"/>
  </r>
  <r>
    <s v="Office Supplies"/>
  </r>
  <r>
    <s v="Office Supplies"/>
  </r>
  <r>
    <s v="Furniture"/>
  </r>
  <r>
    <s v="Furniture"/>
  </r>
  <r>
    <s v="Furniture"/>
  </r>
  <r>
    <s v="Technology"/>
  </r>
  <r>
    <s v="Office Supplies"/>
  </r>
  <r>
    <s v="Furniture"/>
  </r>
  <r>
    <s v="Office Supplies"/>
  </r>
  <r>
    <s v="Furniture"/>
  </r>
  <r>
    <s v="Technology"/>
  </r>
  <r>
    <s v="Furniture"/>
  </r>
  <r>
    <s v="Furniture"/>
  </r>
  <r>
    <s v="Technology"/>
  </r>
  <r>
    <s v="Technology"/>
  </r>
  <r>
    <s v="Furniture"/>
  </r>
  <r>
    <s v="Furniture"/>
  </r>
  <r>
    <s v="Furniture"/>
  </r>
  <r>
    <s v="Office Supplies"/>
  </r>
  <r>
    <s v="Furniture"/>
  </r>
  <r>
    <s v="Stationary"/>
  </r>
  <r>
    <s v="Office Supplies"/>
  </r>
  <r>
    <s v="Office Supplies"/>
  </r>
  <r>
    <s v="Furniture"/>
  </r>
  <r>
    <s v="Furniture"/>
  </r>
  <r>
    <s v="Technology"/>
  </r>
  <r>
    <s v="Furniture"/>
  </r>
  <r>
    <s v="Technology"/>
  </r>
  <r>
    <s v="Office Supplies"/>
  </r>
  <r>
    <s v="Stationary"/>
  </r>
  <r>
    <s v="Furniture"/>
  </r>
  <r>
    <s v="Furniture"/>
  </r>
  <r>
    <s v="Furniture"/>
  </r>
  <r>
    <s v="Furniture"/>
  </r>
  <r>
    <s v="Stationary"/>
  </r>
  <r>
    <s v="Office Supplies"/>
  </r>
  <r>
    <s v="Stationary"/>
  </r>
  <r>
    <s v="Technology"/>
  </r>
  <r>
    <s v="Technology"/>
  </r>
  <r>
    <s v="Stationary"/>
  </r>
  <r>
    <s v="Furniture"/>
  </r>
  <r>
    <s v="Stationary"/>
  </r>
  <r>
    <s v="Office Supplies"/>
  </r>
  <r>
    <s v="Office Supplies"/>
  </r>
  <r>
    <s v="Office Supplies"/>
  </r>
  <r>
    <s v="Stationary"/>
  </r>
  <r>
    <s v="Office Supplies"/>
  </r>
  <r>
    <s v="Stationary"/>
  </r>
  <r>
    <s v="Technology"/>
  </r>
  <r>
    <s v="Technology"/>
  </r>
  <r>
    <s v="Office Supplies"/>
  </r>
  <r>
    <s v="Furniture"/>
  </r>
  <r>
    <s v="Stationary"/>
  </r>
  <r>
    <s v="Office Supplies"/>
  </r>
  <r>
    <s v="Stationary"/>
  </r>
  <r>
    <s v="Office Supplies"/>
  </r>
  <r>
    <s v="Furniture"/>
  </r>
  <r>
    <s v="Stationary"/>
  </r>
  <r>
    <s v="Office Supplies"/>
  </r>
  <r>
    <s v="Furniture"/>
  </r>
  <r>
    <s v="Furniture"/>
  </r>
  <r>
    <s v="Stationary"/>
  </r>
  <r>
    <s v="Technology"/>
  </r>
  <r>
    <s v="Stationary"/>
  </r>
  <r>
    <s v="Stationary"/>
  </r>
  <r>
    <s v="Furniture"/>
  </r>
  <r>
    <s v="Furniture"/>
  </r>
  <r>
    <s v="Stationary"/>
  </r>
  <r>
    <s v="Furniture"/>
  </r>
  <r>
    <s v="Technology"/>
  </r>
  <r>
    <s v="Stationary"/>
  </r>
  <r>
    <s v="Office Supplies"/>
  </r>
  <r>
    <s v="Technology"/>
  </r>
  <r>
    <s v="Stationary"/>
  </r>
  <r>
    <s v="Furniture"/>
  </r>
  <r>
    <s v="Stationary"/>
  </r>
  <r>
    <s v="Technology"/>
  </r>
  <r>
    <s v="Office Supplies"/>
  </r>
  <r>
    <s v="Furniture"/>
  </r>
  <r>
    <s v="Office Supplies"/>
  </r>
  <r>
    <s v="Technology"/>
  </r>
  <r>
    <s v="Office Supplies"/>
  </r>
  <r>
    <s v="Furniture"/>
  </r>
  <r>
    <s v="Office Supplies"/>
  </r>
  <r>
    <s v="Technology"/>
  </r>
  <r>
    <s v="Technology"/>
  </r>
  <r>
    <s v="Office Supplies"/>
  </r>
  <r>
    <s v="Stationary"/>
  </r>
  <r>
    <s v="Stationary"/>
  </r>
  <r>
    <s v="Office Supplies"/>
  </r>
  <r>
    <s v="Office Supplies"/>
  </r>
  <r>
    <s v="Furniture"/>
  </r>
  <r>
    <s v="Furniture"/>
  </r>
  <r>
    <s v="Stationary"/>
  </r>
  <r>
    <s v="Office Supplies"/>
  </r>
  <r>
    <s v="Technology"/>
  </r>
  <r>
    <s v="Stationary"/>
  </r>
  <r>
    <s v="Technology"/>
  </r>
  <r>
    <s v="Stationary"/>
  </r>
  <r>
    <s v="Stationary"/>
  </r>
  <r>
    <s v="Furniture"/>
  </r>
  <r>
    <s v="Office Supplies"/>
  </r>
  <r>
    <s v="Stationary"/>
  </r>
  <r>
    <s v="Furniture"/>
  </r>
  <r>
    <s v="Technology"/>
  </r>
  <r>
    <s v="Stationary"/>
  </r>
  <r>
    <s v="Office Supplies"/>
  </r>
  <r>
    <s v="Office Supplies"/>
  </r>
  <r>
    <s v="Office Supplies"/>
  </r>
  <r>
    <s v="Stationary"/>
  </r>
  <r>
    <s v="Stationary"/>
  </r>
  <r>
    <s v="Furniture"/>
  </r>
  <r>
    <s v="Technology"/>
  </r>
  <r>
    <s v="Stationary"/>
  </r>
  <r>
    <s v="Technology"/>
  </r>
  <r>
    <s v="Furniture"/>
  </r>
  <r>
    <s v="Stationary"/>
  </r>
  <r>
    <s v="Stationary"/>
  </r>
  <r>
    <s v="Technology"/>
  </r>
  <r>
    <s v="Technology"/>
  </r>
  <r>
    <s v="Stationary"/>
  </r>
  <r>
    <s v="Technology"/>
  </r>
  <r>
    <s v="Stationary"/>
  </r>
  <r>
    <s v="Furniture"/>
  </r>
  <r>
    <s v="Stationary"/>
  </r>
  <r>
    <s v="Furniture"/>
  </r>
  <r>
    <s v="Technology"/>
  </r>
  <r>
    <s v="Technology"/>
  </r>
  <r>
    <s v="Stationary"/>
  </r>
  <r>
    <s v="Office Supplies"/>
  </r>
  <r>
    <s v="Technology"/>
  </r>
  <r>
    <s v="Furniture"/>
  </r>
  <r>
    <s v="Technology"/>
  </r>
  <r>
    <s v="Technology"/>
  </r>
  <r>
    <s v="Technology"/>
  </r>
  <r>
    <s v="Office Supplies"/>
  </r>
  <r>
    <s v="Furniture"/>
  </r>
  <r>
    <s v="Technology"/>
  </r>
  <r>
    <s v="Furniture"/>
  </r>
  <r>
    <s v="Furniture"/>
  </r>
  <r>
    <s v="Technology"/>
  </r>
  <r>
    <s v="Stationary"/>
  </r>
  <r>
    <s v="Technology"/>
  </r>
  <r>
    <s v="Office Supplies"/>
  </r>
  <r>
    <s v="Stationary"/>
  </r>
  <r>
    <s v="Furniture"/>
  </r>
  <r>
    <s v="Office Supplies"/>
  </r>
  <r>
    <s v="Furniture"/>
  </r>
  <r>
    <s v="Stationary"/>
  </r>
  <r>
    <s v="Technology"/>
  </r>
  <r>
    <s v="Technology"/>
  </r>
  <r>
    <s v="Technology"/>
  </r>
  <r>
    <s v="Stationary"/>
  </r>
  <r>
    <s v="Stationary"/>
  </r>
  <r>
    <s v="Technology"/>
  </r>
  <r>
    <s v="Office Supplies"/>
  </r>
  <r>
    <s v="Technology"/>
  </r>
  <r>
    <s v="Stationary"/>
  </r>
  <r>
    <s v="Stationary"/>
  </r>
  <r>
    <s v="Technology"/>
  </r>
  <r>
    <s v="Furniture"/>
  </r>
  <r>
    <s v="Technology"/>
  </r>
  <r>
    <s v="Stationary"/>
  </r>
  <r>
    <s v="Office Supplies"/>
  </r>
  <r>
    <s v="Technology"/>
  </r>
  <r>
    <s v="Technology"/>
  </r>
  <r>
    <s v="Stationary"/>
  </r>
  <r>
    <s v="Stationary"/>
  </r>
  <r>
    <s v="Stationary"/>
  </r>
  <r>
    <s v="Office Supplies"/>
  </r>
  <r>
    <s v="Technology"/>
  </r>
  <r>
    <s v="Office Supplies"/>
  </r>
  <r>
    <s v="Furniture"/>
  </r>
  <r>
    <s v="Technology"/>
  </r>
  <r>
    <s v="Stationary"/>
  </r>
  <r>
    <s v="Stationary"/>
  </r>
  <r>
    <s v="Technology"/>
  </r>
  <r>
    <s v="Furniture"/>
  </r>
  <r>
    <s v="Stationary"/>
  </r>
  <r>
    <s v="Furniture"/>
  </r>
  <r>
    <s v="Office Supplies"/>
  </r>
  <r>
    <s v="Office Supplies"/>
  </r>
  <r>
    <s v="Furniture"/>
  </r>
  <r>
    <s v="Furniture"/>
  </r>
  <r>
    <s v="Furniture"/>
  </r>
  <r>
    <s v="Office Supplies"/>
  </r>
  <r>
    <s v="Stationary"/>
  </r>
  <r>
    <s v="Furniture"/>
  </r>
  <r>
    <s v="Office Supplies"/>
  </r>
  <r>
    <s v="Furniture"/>
  </r>
  <r>
    <s v="Office Supplies"/>
  </r>
  <r>
    <s v="Office Supplies"/>
  </r>
  <r>
    <s v="Office Supplies"/>
  </r>
  <r>
    <s v="Technology"/>
  </r>
  <r>
    <s v="Furniture"/>
  </r>
  <r>
    <s v="Furniture"/>
  </r>
  <r>
    <s v="Technology"/>
  </r>
  <r>
    <s v="Technology"/>
  </r>
  <r>
    <s v="Office Supplies"/>
  </r>
  <r>
    <s v="Technology"/>
  </r>
  <r>
    <s v="Stationary"/>
  </r>
  <r>
    <s v="Office Supplies"/>
  </r>
  <r>
    <s v="Office Supplies"/>
  </r>
  <r>
    <s v="Furniture"/>
  </r>
  <r>
    <s v="Office Supplies"/>
  </r>
  <r>
    <s v="Stationary"/>
  </r>
  <r>
    <s v="Furniture"/>
  </r>
  <r>
    <s v="Technology"/>
  </r>
  <r>
    <s v="Furniture"/>
  </r>
  <r>
    <s v="Office Supplies"/>
  </r>
  <r>
    <s v="Office Supplies"/>
  </r>
  <r>
    <s v="Furniture"/>
  </r>
  <r>
    <s v="Stationary"/>
  </r>
  <r>
    <s v="Technology"/>
  </r>
  <r>
    <s v="Furniture"/>
  </r>
  <r>
    <s v="Office Supplies"/>
  </r>
  <r>
    <s v="Office Supplies"/>
  </r>
  <r>
    <s v="Furniture"/>
  </r>
  <r>
    <s v="Furniture"/>
  </r>
  <r>
    <s v="Office Supplies"/>
  </r>
  <r>
    <s v="Technology"/>
  </r>
  <r>
    <s v="Stationary"/>
  </r>
  <r>
    <s v="Office Supplies"/>
  </r>
  <r>
    <s v="Office Supplies"/>
  </r>
  <r>
    <s v="Stationary"/>
  </r>
  <r>
    <s v="Office Supplies"/>
  </r>
  <r>
    <s v="Technology"/>
  </r>
  <r>
    <s v="Stationary"/>
  </r>
  <r>
    <s v="Furniture"/>
  </r>
  <r>
    <s v="Stationary"/>
  </r>
  <r>
    <s v="Furniture"/>
  </r>
  <r>
    <s v="Furniture"/>
  </r>
  <r>
    <s v="Furniture"/>
  </r>
  <r>
    <s v="Office Supplies"/>
  </r>
  <r>
    <s v="Furniture"/>
  </r>
  <r>
    <s v="Technology"/>
  </r>
  <r>
    <s v="Furniture"/>
  </r>
  <r>
    <s v="Technology"/>
  </r>
  <r>
    <s v="Technology"/>
  </r>
  <r>
    <s v="Stationary"/>
  </r>
  <r>
    <s v="Furniture"/>
  </r>
  <r>
    <s v="Furniture"/>
  </r>
  <r>
    <s v="Technology"/>
  </r>
  <r>
    <s v="Stationary"/>
  </r>
  <r>
    <s v="Stationary"/>
  </r>
  <r>
    <s v="Furniture"/>
  </r>
  <r>
    <s v="Furniture"/>
  </r>
  <r>
    <s v="Office Supplies"/>
  </r>
  <r>
    <s v="Technology"/>
  </r>
  <r>
    <s v="Stationary"/>
  </r>
  <r>
    <s v="Office Supplies"/>
  </r>
  <r>
    <s v="Stationary"/>
  </r>
  <r>
    <s v="Furniture"/>
  </r>
  <r>
    <s v="Office Supplies"/>
  </r>
  <r>
    <s v="Technology"/>
  </r>
  <r>
    <s v="Technology"/>
  </r>
  <r>
    <s v="Office Supplies"/>
  </r>
  <r>
    <s v="Stationary"/>
  </r>
  <r>
    <s v="Stationary"/>
  </r>
  <r>
    <s v="Office Supplies"/>
  </r>
  <r>
    <s v="Technology"/>
  </r>
  <r>
    <s v="Stationary"/>
  </r>
  <r>
    <s v="Office Supplies"/>
  </r>
  <r>
    <s v="Furniture"/>
  </r>
  <r>
    <s v="Technology"/>
  </r>
  <r>
    <s v="Furniture"/>
  </r>
  <r>
    <s v="Technology"/>
  </r>
  <r>
    <s v="Technology"/>
  </r>
  <r>
    <s v="Furniture"/>
  </r>
  <r>
    <s v="Technology"/>
  </r>
  <r>
    <s v="Furniture"/>
  </r>
  <r>
    <s v="Technology"/>
  </r>
  <r>
    <s v="Furniture"/>
  </r>
  <r>
    <s v="Office Supplies"/>
  </r>
  <r>
    <s v="Furniture"/>
  </r>
  <r>
    <s v="Office Supplies"/>
  </r>
  <r>
    <s v="Furniture"/>
  </r>
  <r>
    <s v="Technology"/>
  </r>
  <r>
    <s v="Technology"/>
  </r>
  <r>
    <s v="Technology"/>
  </r>
  <r>
    <s v="Furniture"/>
  </r>
  <r>
    <s v="Technology"/>
  </r>
  <r>
    <s v="Furniture"/>
  </r>
  <r>
    <s v="Technology"/>
  </r>
  <r>
    <s v="Furniture"/>
  </r>
  <r>
    <s v="Office Supplies"/>
  </r>
  <r>
    <s v="Furniture"/>
  </r>
  <r>
    <s v="Office Supplies"/>
  </r>
  <r>
    <s v="Office Supplies"/>
  </r>
  <r>
    <s v="Office Supplies"/>
  </r>
  <r>
    <s v="Technology"/>
  </r>
  <r>
    <s v="Technology"/>
  </r>
  <r>
    <s v="Office Supplies"/>
  </r>
  <r>
    <s v="Furniture"/>
  </r>
  <r>
    <s v="Office Supplies"/>
  </r>
  <r>
    <s v="Stationary"/>
  </r>
  <r>
    <s v="Stationary"/>
  </r>
  <r>
    <s v="Technology"/>
  </r>
  <r>
    <s v="Furniture"/>
  </r>
  <r>
    <s v="Stationary"/>
  </r>
  <r>
    <s v="Technology"/>
  </r>
  <r>
    <s v="Stationary"/>
  </r>
  <r>
    <s v="Stationary"/>
  </r>
  <r>
    <s v="Office Supplies"/>
  </r>
  <r>
    <s v="Furniture"/>
  </r>
  <r>
    <s v="Stationary"/>
  </r>
  <r>
    <s v="Office Supplies"/>
  </r>
  <r>
    <s v="Office Supplies"/>
  </r>
  <r>
    <s v="Technology"/>
  </r>
  <r>
    <s v="Office Supplies"/>
  </r>
  <r>
    <s v="Office Supplies"/>
  </r>
  <r>
    <s v="Office Supplies"/>
  </r>
  <r>
    <s v="Furniture"/>
  </r>
  <r>
    <s v="Office Supplies"/>
  </r>
  <r>
    <s v="Stationary"/>
  </r>
  <r>
    <s v="Stationary"/>
  </r>
  <r>
    <s v="Furniture"/>
  </r>
  <r>
    <s v="Technology"/>
  </r>
  <r>
    <s v="Office Supplies"/>
  </r>
  <r>
    <s v="Stationary"/>
  </r>
  <r>
    <s v="Office Supplies"/>
  </r>
  <r>
    <s v="Furniture"/>
  </r>
  <r>
    <s v="Technology"/>
  </r>
  <r>
    <s v="Stationary"/>
  </r>
  <r>
    <s v="Office Supplies"/>
  </r>
  <r>
    <s v="Office Supplies"/>
  </r>
  <r>
    <s v="Stationary"/>
  </r>
  <r>
    <s v="Office Supplies"/>
  </r>
  <r>
    <s v="Technology"/>
  </r>
  <r>
    <s v="Stationary"/>
  </r>
  <r>
    <s v="Furniture"/>
  </r>
  <r>
    <s v="Furniture"/>
  </r>
  <r>
    <s v="Furniture"/>
  </r>
  <r>
    <s v="Technology"/>
  </r>
  <r>
    <s v="Technology"/>
  </r>
  <r>
    <s v="Office Supplies"/>
  </r>
  <r>
    <s v="Technology"/>
  </r>
  <r>
    <s v="Furniture"/>
  </r>
  <r>
    <s v="Office Supplies"/>
  </r>
  <r>
    <s v="Technology"/>
  </r>
  <r>
    <s v="Furniture"/>
  </r>
  <r>
    <s v="Stationary"/>
  </r>
  <r>
    <s v="Office Supplies"/>
  </r>
  <r>
    <s v="Furniture"/>
  </r>
  <r>
    <s v="Furniture"/>
  </r>
  <r>
    <s v="Technology"/>
  </r>
  <r>
    <s v="Office Supplies"/>
  </r>
  <r>
    <s v="Furniture"/>
  </r>
  <r>
    <s v="Technology"/>
  </r>
  <r>
    <s v="Technology"/>
  </r>
  <r>
    <s v="Stationary"/>
  </r>
  <r>
    <s v="Office Supplies"/>
  </r>
  <r>
    <s v="Furniture"/>
  </r>
  <r>
    <s v="Stationary"/>
  </r>
  <r>
    <s v="Stationary"/>
  </r>
  <r>
    <s v="Office Supplies"/>
  </r>
  <r>
    <s v="Furniture"/>
  </r>
  <r>
    <s v="Office Supplies"/>
  </r>
  <r>
    <s v="Office Supplies"/>
  </r>
  <r>
    <s v="Office Supplies"/>
  </r>
  <r>
    <s v="Furniture"/>
  </r>
  <r>
    <s v="Office Supplies"/>
  </r>
  <r>
    <s v="Office Supplies"/>
  </r>
  <r>
    <s v="Technology"/>
  </r>
  <r>
    <s v="Furniture"/>
  </r>
  <r>
    <s v="Furniture"/>
  </r>
  <r>
    <s v="Furniture"/>
  </r>
  <r>
    <s v="Furniture"/>
  </r>
  <r>
    <s v="Furniture"/>
  </r>
  <r>
    <s v="Stationary"/>
  </r>
  <r>
    <s v="Stationary"/>
  </r>
  <r>
    <s v="Stationary"/>
  </r>
  <r>
    <s v="Furniture"/>
  </r>
  <r>
    <s v="Technology"/>
  </r>
  <r>
    <s v="Technology"/>
  </r>
  <r>
    <s v="Stationary"/>
  </r>
  <r>
    <s v="Office Supplies"/>
  </r>
  <r>
    <s v="Furniture"/>
  </r>
  <r>
    <s v="Furniture"/>
  </r>
  <r>
    <s v="Office Supplies"/>
  </r>
  <r>
    <s v="Stationary"/>
  </r>
  <r>
    <s v="Office Supplies"/>
  </r>
  <r>
    <s v="Office Supplies"/>
  </r>
  <r>
    <s v="Office Supplies"/>
  </r>
  <r>
    <s v="Furniture"/>
  </r>
  <r>
    <s v="Furniture"/>
  </r>
  <r>
    <s v="Furniture"/>
  </r>
  <r>
    <s v="Technology"/>
  </r>
  <r>
    <s v="Office Supplies"/>
  </r>
  <r>
    <s v="Stationary"/>
  </r>
  <r>
    <s v="Stationary"/>
  </r>
  <r>
    <s v="Office Supplies"/>
  </r>
  <r>
    <s v="Technology"/>
  </r>
  <r>
    <s v="Furniture"/>
  </r>
  <r>
    <s v="Stationary"/>
  </r>
  <r>
    <s v="Furniture"/>
  </r>
  <r>
    <s v="Technology"/>
  </r>
  <r>
    <s v="Furniture"/>
  </r>
  <r>
    <s v="Technology"/>
  </r>
  <r>
    <s v="Technology"/>
  </r>
  <r>
    <s v="Office Supplies"/>
  </r>
  <r>
    <s v="Stationary"/>
  </r>
  <r>
    <s v="Furniture"/>
  </r>
  <r>
    <s v="Office Supplies"/>
  </r>
  <r>
    <s v="Technology"/>
  </r>
  <r>
    <s v="Office Supplies"/>
  </r>
  <r>
    <s v="Office Supplies"/>
  </r>
  <r>
    <s v="Office Supplies"/>
  </r>
  <r>
    <s v="Furniture"/>
  </r>
  <r>
    <s v="Office Supplies"/>
  </r>
  <r>
    <s v="Furniture"/>
  </r>
  <r>
    <s v="Office Supplies"/>
  </r>
  <r>
    <s v="Stationary"/>
  </r>
  <r>
    <s v="Stationary"/>
  </r>
  <r>
    <s v="Stationary"/>
  </r>
  <r>
    <s v="Technology"/>
  </r>
  <r>
    <s v="Stationary"/>
  </r>
  <r>
    <s v="Stationary"/>
  </r>
  <r>
    <s v="Furniture"/>
  </r>
  <r>
    <s v="Stationary"/>
  </r>
  <r>
    <s v="Furniture"/>
  </r>
  <r>
    <s v="Office Supplies"/>
  </r>
  <r>
    <s v="Furniture"/>
  </r>
  <r>
    <s v="Office Supplies"/>
  </r>
  <r>
    <s v="Stationary"/>
  </r>
  <r>
    <s v="Technology"/>
  </r>
  <r>
    <s v="Furniture"/>
  </r>
  <r>
    <s v="Furniture"/>
  </r>
  <r>
    <s v="Technology"/>
  </r>
  <r>
    <s v="Office Supplies"/>
  </r>
  <r>
    <s v="Office Supplies"/>
  </r>
  <r>
    <s v="Stationary"/>
  </r>
  <r>
    <s v="Technology"/>
  </r>
  <r>
    <s v="Furniture"/>
  </r>
  <r>
    <s v="Office Supplies"/>
  </r>
  <r>
    <s v="Furniture"/>
  </r>
  <r>
    <s v="Office Supplies"/>
  </r>
  <r>
    <s v="Technology"/>
  </r>
  <r>
    <s v="Technology"/>
  </r>
  <r>
    <s v="Office Supplies"/>
  </r>
  <r>
    <s v="Technology"/>
  </r>
  <r>
    <s v="Stationary"/>
  </r>
  <r>
    <s v="Stationary"/>
  </r>
  <r>
    <s v="Technology"/>
  </r>
  <r>
    <s v="Office Supplies"/>
  </r>
  <r>
    <s v="Office Supplies"/>
  </r>
  <r>
    <s v="Technology"/>
  </r>
  <r>
    <s v="Office Supplies"/>
  </r>
  <r>
    <s v="Technology"/>
  </r>
  <r>
    <s v="Technology"/>
  </r>
  <r>
    <s v="Furniture"/>
  </r>
  <r>
    <s v="Stationary"/>
  </r>
  <r>
    <s v="Technology"/>
  </r>
  <r>
    <s v="Furniture"/>
  </r>
  <r>
    <s v="Furniture"/>
  </r>
  <r>
    <s v="Furniture"/>
  </r>
  <r>
    <s v="Technology"/>
  </r>
  <r>
    <s v="Technology"/>
  </r>
  <r>
    <s v="Furniture"/>
  </r>
  <r>
    <s v="Stationary"/>
  </r>
  <r>
    <s v="Stationary"/>
  </r>
  <r>
    <s v="Office Supplies"/>
  </r>
  <r>
    <s v="Furniture"/>
  </r>
  <r>
    <s v="Technology"/>
  </r>
  <r>
    <s v="Office Supplies"/>
  </r>
  <r>
    <s v="Office Supplies"/>
  </r>
  <r>
    <s v="Stationary"/>
  </r>
  <r>
    <s v="Office Supplies"/>
  </r>
  <r>
    <s v="Stationary"/>
  </r>
  <r>
    <s v="Office Supplies"/>
  </r>
  <r>
    <s v="Office Supplies"/>
  </r>
  <r>
    <s v="Stationary"/>
  </r>
  <r>
    <s v="Office Supplies"/>
  </r>
  <r>
    <s v="Office Supplies"/>
  </r>
  <r>
    <s v="Stationary"/>
  </r>
  <r>
    <s v="Office Supplies"/>
  </r>
  <r>
    <s v="Furniture"/>
  </r>
  <r>
    <s v="Stationary"/>
  </r>
  <r>
    <s v="Office Supplies"/>
  </r>
  <r>
    <s v="Furniture"/>
  </r>
  <r>
    <s v="Office Supplies"/>
  </r>
  <r>
    <s v="Stationary"/>
  </r>
  <r>
    <s v="Technology"/>
  </r>
  <r>
    <s v="Stationary"/>
  </r>
  <r>
    <s v="Office Supplies"/>
  </r>
  <r>
    <s v="Stationary"/>
  </r>
  <r>
    <s v="Technology"/>
  </r>
  <r>
    <s v="Technology"/>
  </r>
  <r>
    <s v="Office Supplies"/>
  </r>
  <r>
    <s v="Office Supplies"/>
  </r>
  <r>
    <s v="Technology"/>
  </r>
  <r>
    <s v="Office Supplies"/>
  </r>
  <r>
    <s v="Furniture"/>
  </r>
  <r>
    <s v="Furniture"/>
  </r>
  <r>
    <s v="Technology"/>
  </r>
  <r>
    <s v="Furniture"/>
  </r>
  <r>
    <s v="Office Supplies"/>
  </r>
  <r>
    <s v="Furniture"/>
  </r>
  <r>
    <s v="Office Supplies"/>
  </r>
  <r>
    <s v="Furniture"/>
  </r>
  <r>
    <s v="Stationary"/>
  </r>
  <r>
    <s v="Office Supplies"/>
  </r>
  <r>
    <s v="Furniture"/>
  </r>
  <r>
    <s v="Stationary"/>
  </r>
  <r>
    <s v="Technology"/>
  </r>
  <r>
    <s v="Technology"/>
  </r>
  <r>
    <s v="Furniture"/>
  </r>
  <r>
    <s v="Furniture"/>
  </r>
  <r>
    <s v="Technology"/>
  </r>
  <r>
    <s v="Furniture"/>
  </r>
  <r>
    <s v="Office Supplies"/>
  </r>
  <r>
    <s v="Technology"/>
  </r>
  <r>
    <s v="Stationary"/>
  </r>
  <r>
    <s v="Technology"/>
  </r>
  <r>
    <s v="Technology"/>
  </r>
  <r>
    <s v="Stationary"/>
  </r>
  <r>
    <s v="Office Supplies"/>
  </r>
  <r>
    <s v="Stationary"/>
  </r>
  <r>
    <s v="Stationary"/>
  </r>
  <r>
    <s v="Technology"/>
  </r>
  <r>
    <s v="Office Supplies"/>
  </r>
  <r>
    <s v="Technology"/>
  </r>
  <r>
    <s v="Stationary"/>
  </r>
  <r>
    <s v="Stationary"/>
  </r>
  <r>
    <s v="Technology"/>
  </r>
  <r>
    <s v="Stationary"/>
  </r>
  <r>
    <s v="Furniture"/>
  </r>
  <r>
    <s v="Stationary"/>
  </r>
  <r>
    <s v="Furniture"/>
  </r>
  <r>
    <s v="Technology"/>
  </r>
  <r>
    <s v="Technology"/>
  </r>
  <r>
    <s v="Stationary"/>
  </r>
  <r>
    <s v="Technology"/>
  </r>
  <r>
    <s v="Furniture"/>
  </r>
  <r>
    <s v="Stationary"/>
  </r>
  <r>
    <s v="Office Supplies"/>
  </r>
  <r>
    <s v="Furniture"/>
  </r>
  <r>
    <s v="Technology"/>
  </r>
  <r>
    <s v="Technology"/>
  </r>
  <r>
    <s v="Technology"/>
  </r>
  <r>
    <s v="Technology"/>
  </r>
  <r>
    <s v="Technology"/>
  </r>
  <r>
    <s v="Furniture"/>
  </r>
  <r>
    <s v="Furniture"/>
  </r>
  <r>
    <s v="Stationary"/>
  </r>
  <r>
    <s v="Furniture"/>
  </r>
  <r>
    <s v="Technology"/>
  </r>
  <r>
    <s v="Office Supplies"/>
  </r>
  <r>
    <s v="Technology"/>
  </r>
  <r>
    <s v="Office Supplies"/>
  </r>
  <r>
    <s v="Furniture"/>
  </r>
  <r>
    <s v="Stationary"/>
  </r>
  <r>
    <s v="Stationary"/>
  </r>
  <r>
    <s v="Furniture"/>
  </r>
  <r>
    <s v="Stationary"/>
  </r>
  <r>
    <s v="Office Supplies"/>
  </r>
  <r>
    <s v="Stationary"/>
  </r>
  <r>
    <s v="Office Supplies"/>
  </r>
  <r>
    <s v="Office Supplies"/>
  </r>
  <r>
    <s v="Stationary"/>
  </r>
  <r>
    <s v="Technology"/>
  </r>
  <r>
    <s v="Office Supplies"/>
  </r>
  <r>
    <s v="Stationary"/>
  </r>
  <r>
    <s v="Office Supplies"/>
  </r>
  <r>
    <s v="Office Supplies"/>
  </r>
  <r>
    <s v="Furniture"/>
  </r>
  <r>
    <s v="Stationary"/>
  </r>
  <r>
    <s v="Technology"/>
  </r>
  <r>
    <s v="Technology"/>
  </r>
  <r>
    <s v="Furniture"/>
  </r>
  <r>
    <s v="Technology"/>
  </r>
  <r>
    <s v="Furniture"/>
  </r>
  <r>
    <s v="Stationary"/>
  </r>
  <r>
    <s v="Furniture"/>
  </r>
  <r>
    <s v="Office Supplies"/>
  </r>
  <r>
    <s v="Office Supplies"/>
  </r>
  <r>
    <s v="Technology"/>
  </r>
  <r>
    <s v="Office Supplies"/>
  </r>
  <r>
    <s v="Office Supplies"/>
  </r>
  <r>
    <s v="Office Supplies"/>
  </r>
  <r>
    <s v="Office Supplies"/>
  </r>
  <r>
    <s v="Technology"/>
  </r>
  <r>
    <s v="Office Supplies"/>
  </r>
  <r>
    <s v="Technology"/>
  </r>
  <r>
    <s v="Technology"/>
  </r>
  <r>
    <s v="Technology"/>
  </r>
  <r>
    <s v="Stationary"/>
  </r>
  <r>
    <s v="Stationary"/>
  </r>
  <r>
    <s v="Office Supplies"/>
  </r>
  <r>
    <s v="Technology"/>
  </r>
  <r>
    <s v="Furniture"/>
  </r>
  <r>
    <s v="Stationary"/>
  </r>
  <r>
    <s v="Technology"/>
  </r>
  <r>
    <s v="Furniture"/>
  </r>
  <r>
    <s v="Stationary"/>
  </r>
  <r>
    <s v="Furniture"/>
  </r>
  <r>
    <s v="Office Supplies"/>
  </r>
  <r>
    <s v="Technology"/>
  </r>
  <r>
    <s v="Furniture"/>
  </r>
  <r>
    <s v="Stationary"/>
  </r>
  <r>
    <s v="Technology"/>
  </r>
  <r>
    <s v="Technology"/>
  </r>
  <r>
    <s v="Technology"/>
  </r>
  <r>
    <s v="Stationary"/>
  </r>
  <r>
    <s v="Stationary"/>
  </r>
  <r>
    <s v="Stationary"/>
  </r>
  <r>
    <s v="Stationary"/>
  </r>
  <r>
    <s v="Office Supplies"/>
  </r>
  <r>
    <s v="Office Supplies"/>
  </r>
  <r>
    <s v="Stationary"/>
  </r>
  <r>
    <s v="Stationary"/>
  </r>
  <r>
    <s v="Office Supplies"/>
  </r>
  <r>
    <s v="Office Supplies"/>
  </r>
  <r>
    <s v="Office Supplies"/>
  </r>
  <r>
    <s v="Furniture"/>
  </r>
  <r>
    <s v="Office Supplies"/>
  </r>
  <r>
    <s v="Office Supplies"/>
  </r>
  <r>
    <s v="Furniture"/>
  </r>
  <r>
    <s v="Office Supplies"/>
  </r>
  <r>
    <s v="Office Supplies"/>
  </r>
  <r>
    <s v="Stationary"/>
  </r>
  <r>
    <s v="Office Supplies"/>
  </r>
  <r>
    <s v="Stationary"/>
  </r>
  <r>
    <s v="Furniture"/>
  </r>
  <r>
    <s v="Furniture"/>
  </r>
  <r>
    <s v="Technology"/>
  </r>
  <r>
    <s v="Technology"/>
  </r>
  <r>
    <s v="Office Supplies"/>
  </r>
  <r>
    <s v="Furniture"/>
  </r>
  <r>
    <s v="Furniture"/>
  </r>
  <r>
    <s v="Technology"/>
  </r>
  <r>
    <s v="Technology"/>
  </r>
  <r>
    <s v="Technology"/>
  </r>
  <r>
    <s v="Stationary"/>
  </r>
  <r>
    <s v="Office Supplies"/>
  </r>
  <r>
    <s v="Office Supplies"/>
  </r>
  <r>
    <s v="Stationary"/>
  </r>
  <r>
    <s v="Furniture"/>
  </r>
  <r>
    <s v="Office Supplies"/>
  </r>
  <r>
    <s v="Stationary"/>
  </r>
  <r>
    <s v="Office Supplies"/>
  </r>
  <r>
    <s v="Furniture"/>
  </r>
  <r>
    <s v="Furniture"/>
  </r>
  <r>
    <s v="Furniture"/>
  </r>
  <r>
    <s v="Office Supplies"/>
  </r>
  <r>
    <s v="Office Supplies"/>
  </r>
  <r>
    <s v="Technology"/>
  </r>
  <r>
    <s v="Office Supplies"/>
  </r>
  <r>
    <s v="Office Supplies"/>
  </r>
  <r>
    <s v="Stationary"/>
  </r>
  <r>
    <s v="Stationary"/>
  </r>
  <r>
    <s v="Furniture"/>
  </r>
  <r>
    <s v="Furniture"/>
  </r>
  <r>
    <s v="Technology"/>
  </r>
  <r>
    <s v="Furniture"/>
  </r>
  <r>
    <s v="Office Supplies"/>
  </r>
  <r>
    <s v="Technology"/>
  </r>
  <r>
    <s v="Office Supplies"/>
  </r>
  <r>
    <s v="Office Supplies"/>
  </r>
  <r>
    <s v="Technology"/>
  </r>
  <r>
    <s v="Stationary"/>
  </r>
  <r>
    <s v="Office Supplies"/>
  </r>
  <r>
    <s v="Furniture"/>
  </r>
  <r>
    <s v="Office Supplies"/>
  </r>
  <r>
    <s v="Technology"/>
  </r>
  <r>
    <s v="Stationary"/>
  </r>
  <r>
    <s v="Technology"/>
  </r>
  <r>
    <s v="Technology"/>
  </r>
  <r>
    <s v="Technology"/>
  </r>
  <r>
    <s v="Furniture"/>
  </r>
  <r>
    <s v="Stationary"/>
  </r>
  <r>
    <s v="Stationary"/>
  </r>
  <r>
    <s v="Furniture"/>
  </r>
  <r>
    <s v="Technology"/>
  </r>
  <r>
    <s v="Stationary"/>
  </r>
  <r>
    <s v="Office Supplies"/>
  </r>
  <r>
    <s v="Stationary"/>
  </r>
  <r>
    <s v="Technology"/>
  </r>
  <r>
    <s v="Stationary"/>
  </r>
  <r>
    <s v="Office Supplies"/>
  </r>
  <r>
    <s v="Furniture"/>
  </r>
  <r>
    <s v="Furniture"/>
  </r>
  <r>
    <s v="Furniture"/>
  </r>
  <r>
    <s v="Technology"/>
  </r>
  <r>
    <s v="Office Supplies"/>
  </r>
  <r>
    <s v="Office Supplies"/>
  </r>
  <r>
    <s v="Furniture"/>
  </r>
  <r>
    <s v="Office Supplies"/>
  </r>
  <r>
    <s v="Technology"/>
  </r>
  <r>
    <s v="Furniture"/>
  </r>
  <r>
    <s v="Office Supplies"/>
  </r>
  <r>
    <s v="Furniture"/>
  </r>
  <r>
    <s v="Stationary"/>
  </r>
  <r>
    <s v="Technology"/>
  </r>
  <r>
    <s v="Technology"/>
  </r>
  <r>
    <s v="Furniture"/>
  </r>
  <r>
    <s v="Office Supplies"/>
  </r>
  <r>
    <s v="Stationary"/>
  </r>
  <r>
    <s v="Furniture"/>
  </r>
  <r>
    <s v="Furniture"/>
  </r>
  <r>
    <s v="Office Supplies"/>
  </r>
  <r>
    <s v="Technology"/>
  </r>
  <r>
    <s v="Furniture"/>
  </r>
  <r>
    <s v="Stationary"/>
  </r>
  <r>
    <s v="Office Supplies"/>
  </r>
  <r>
    <s v="Technology"/>
  </r>
  <r>
    <s v="Technology"/>
  </r>
  <r>
    <s v="Office Supplies"/>
  </r>
  <r>
    <s v="Office Supplies"/>
  </r>
  <r>
    <s v="Stationary"/>
  </r>
  <r>
    <s v="Furniture"/>
  </r>
  <r>
    <s v="Office Supplies"/>
  </r>
  <r>
    <s v="Technology"/>
  </r>
  <r>
    <s v="Stationary"/>
  </r>
  <r>
    <s v="Furniture"/>
  </r>
  <r>
    <s v="Office Supplies"/>
  </r>
  <r>
    <s v="Technology"/>
  </r>
  <r>
    <s v="Office Supplies"/>
  </r>
  <r>
    <s v="Technology"/>
  </r>
  <r>
    <s v="Technology"/>
  </r>
  <r>
    <s v="Stationary"/>
  </r>
  <r>
    <s v="Furniture"/>
  </r>
  <r>
    <s v="Furniture"/>
  </r>
  <r>
    <s v="Office Supplies"/>
  </r>
  <r>
    <s v="Stationary"/>
  </r>
  <r>
    <s v="Stationary"/>
  </r>
  <r>
    <s v="Stationary"/>
  </r>
  <r>
    <s v="Technology"/>
  </r>
  <r>
    <s v="Furniture"/>
  </r>
  <r>
    <s v="Furniture"/>
  </r>
  <r>
    <s v="Furniture"/>
  </r>
  <r>
    <s v="Office Supplies"/>
  </r>
  <r>
    <s v="Stationary"/>
  </r>
  <r>
    <s v="Office Supplies"/>
  </r>
  <r>
    <s v="Technology"/>
  </r>
  <r>
    <s v="Technology"/>
  </r>
  <r>
    <s v="Stationary"/>
  </r>
  <r>
    <s v="Stationary"/>
  </r>
  <r>
    <s v="Stationary"/>
  </r>
  <r>
    <s v="Office Supplies"/>
  </r>
  <r>
    <s v="Furniture"/>
  </r>
  <r>
    <s v="Office Supplies"/>
  </r>
  <r>
    <s v="Stationary"/>
  </r>
  <r>
    <s v="Furniture"/>
  </r>
  <r>
    <s v="Technology"/>
  </r>
  <r>
    <s v="Stationary"/>
  </r>
  <r>
    <s v="Stationary"/>
  </r>
  <r>
    <s v="Furniture"/>
  </r>
  <r>
    <s v="Office Supplies"/>
  </r>
  <r>
    <s v="Stationary"/>
  </r>
  <r>
    <s v="Furniture"/>
  </r>
  <r>
    <s v="Furniture"/>
  </r>
  <r>
    <s v="Furniture"/>
  </r>
  <r>
    <s v="Furniture"/>
  </r>
  <r>
    <s v="Stationary"/>
  </r>
  <r>
    <s v="Furniture"/>
  </r>
  <r>
    <s v="Furniture"/>
  </r>
  <r>
    <s v="Technology"/>
  </r>
  <r>
    <s v="Stationary"/>
  </r>
  <r>
    <s v="Furniture"/>
  </r>
  <r>
    <s v="Stationary"/>
  </r>
  <r>
    <s v="Stationary"/>
  </r>
  <r>
    <s v="Furniture"/>
  </r>
  <r>
    <s v="Stationary"/>
  </r>
  <r>
    <s v="Stationary"/>
  </r>
  <r>
    <s v="Office Supplies"/>
  </r>
  <r>
    <s v="Technology"/>
  </r>
  <r>
    <s v="Office Supplies"/>
  </r>
  <r>
    <s v="Stationary"/>
  </r>
  <r>
    <s v="Furniture"/>
  </r>
  <r>
    <s v="Furniture"/>
  </r>
  <r>
    <s v="Office Supplies"/>
  </r>
  <r>
    <s v="Furniture"/>
  </r>
  <r>
    <s v="Furniture"/>
  </r>
  <r>
    <s v="Furniture"/>
  </r>
  <r>
    <s v="Technology"/>
  </r>
  <r>
    <s v="Stationary"/>
  </r>
  <r>
    <s v="Furniture"/>
  </r>
  <r>
    <s v="Furniture"/>
  </r>
  <r>
    <s v="Furniture"/>
  </r>
  <r>
    <s v="Technology"/>
  </r>
  <r>
    <s v="Technology"/>
  </r>
  <r>
    <s v="Technology"/>
  </r>
  <r>
    <s v="Office Supplies"/>
  </r>
  <r>
    <s v="Technology"/>
  </r>
  <r>
    <s v="Technology"/>
  </r>
  <r>
    <s v="Office Supplies"/>
  </r>
  <r>
    <s v="Furniture"/>
  </r>
  <r>
    <s v="Stationary"/>
  </r>
  <r>
    <s v="Office Supplies"/>
  </r>
  <r>
    <s v="Furniture"/>
  </r>
  <r>
    <s v="Office Supplies"/>
  </r>
  <r>
    <s v="Technology"/>
  </r>
  <r>
    <s v="Furniture"/>
  </r>
  <r>
    <s v="Office Supplies"/>
  </r>
  <r>
    <s v="Furniture"/>
  </r>
  <r>
    <s v="Stationary"/>
  </r>
  <r>
    <s v="Technology"/>
  </r>
  <r>
    <s v="Technology"/>
  </r>
  <r>
    <s v="Office Supplies"/>
  </r>
  <r>
    <s v="Furniture"/>
  </r>
  <r>
    <s v="Furniture"/>
  </r>
  <r>
    <s v="Technology"/>
  </r>
  <r>
    <s v="Technology"/>
  </r>
  <r>
    <s v="Furniture"/>
  </r>
  <r>
    <s v="Furniture"/>
  </r>
  <r>
    <s v="Office Supplies"/>
  </r>
  <r>
    <s v="Stationary"/>
  </r>
  <r>
    <s v="Stationary"/>
  </r>
  <r>
    <s v="Stationary"/>
  </r>
  <r>
    <s v="Stationary"/>
  </r>
  <r>
    <s v="Stationary"/>
  </r>
  <r>
    <s v="Office Supplies"/>
  </r>
  <r>
    <s v="Furniture"/>
  </r>
  <r>
    <s v="Stationary"/>
  </r>
  <r>
    <s v="Office Supplies"/>
  </r>
  <r>
    <s v="Technology"/>
  </r>
  <r>
    <s v="Stationary"/>
  </r>
  <r>
    <s v="Office Supplies"/>
  </r>
  <r>
    <s v="Furniture"/>
  </r>
  <r>
    <s v="Stationary"/>
  </r>
  <r>
    <s v="Technology"/>
  </r>
  <r>
    <s v="Stationary"/>
  </r>
  <r>
    <s v="Furniture"/>
  </r>
  <r>
    <s v="Furniture"/>
  </r>
  <r>
    <s v="Furniture"/>
  </r>
  <r>
    <s v="Technology"/>
  </r>
  <r>
    <s v="Stationary"/>
  </r>
  <r>
    <s v="Stationary"/>
  </r>
  <r>
    <s v="Office Supplies"/>
  </r>
  <r>
    <s v="Stationary"/>
  </r>
  <r>
    <s v="Office Supplies"/>
  </r>
  <r>
    <s v="Technology"/>
  </r>
  <r>
    <s v="Office Supplies"/>
  </r>
  <r>
    <s v="Furniture"/>
  </r>
  <r>
    <s v="Stationary"/>
  </r>
  <r>
    <s v="Stationary"/>
  </r>
  <r>
    <s v="Stationary"/>
  </r>
  <r>
    <s v="Office Supplies"/>
  </r>
  <r>
    <s v="Technology"/>
  </r>
  <r>
    <s v="Stationary"/>
  </r>
  <r>
    <s v="Furniture"/>
  </r>
  <r>
    <s v="Stationary"/>
  </r>
  <r>
    <s v="Furniture"/>
  </r>
  <r>
    <s v="Furniture"/>
  </r>
  <r>
    <s v="Stationary"/>
  </r>
  <r>
    <s v="Stationary"/>
  </r>
  <r>
    <s v="Furniture"/>
  </r>
  <r>
    <s v="Stationary"/>
  </r>
  <r>
    <s v="Technology"/>
  </r>
  <r>
    <s v="Technology"/>
  </r>
  <r>
    <s v="Furniture"/>
  </r>
  <r>
    <s v="Furniture"/>
  </r>
  <r>
    <s v="Technology"/>
  </r>
  <r>
    <s v="Furniture"/>
  </r>
  <r>
    <s v="Technology"/>
  </r>
  <r>
    <s v="Office Supplies"/>
  </r>
  <r>
    <s v="Office Supplies"/>
  </r>
  <r>
    <s v="Furniture"/>
  </r>
  <r>
    <s v="Stationary"/>
  </r>
  <r>
    <s v="Office Supplies"/>
  </r>
  <r>
    <s v="Technology"/>
  </r>
  <r>
    <s v="Stationary"/>
  </r>
  <r>
    <s v="Technology"/>
  </r>
  <r>
    <s v="Technology"/>
  </r>
  <r>
    <s v="Office Supplies"/>
  </r>
  <r>
    <s v="Office Supplies"/>
  </r>
  <r>
    <s v="Technology"/>
  </r>
  <r>
    <s v="Furniture"/>
  </r>
  <r>
    <s v="Technology"/>
  </r>
  <r>
    <s v="Stationary"/>
  </r>
  <r>
    <s v="Technology"/>
  </r>
  <r>
    <s v="Stationary"/>
  </r>
  <r>
    <s v="Furniture"/>
  </r>
  <r>
    <s v="Stationary"/>
  </r>
  <r>
    <s v="Stationary"/>
  </r>
  <r>
    <s v="Office Supplies"/>
  </r>
  <r>
    <s v="Office Supplies"/>
  </r>
  <r>
    <s v="Office Supplies"/>
  </r>
  <r>
    <s v="Stationary"/>
  </r>
  <r>
    <s v="Technology"/>
  </r>
  <r>
    <s v="Technology"/>
  </r>
  <r>
    <s v="Furniture"/>
  </r>
  <r>
    <s v="Stationary"/>
  </r>
  <r>
    <s v="Technology"/>
  </r>
  <r>
    <s v="Furniture"/>
  </r>
  <r>
    <s v="Stationary"/>
  </r>
  <r>
    <s v="Office Supplies"/>
  </r>
  <r>
    <s v="Furniture"/>
  </r>
  <r>
    <s v="Stationary"/>
  </r>
  <r>
    <s v="Office Supplies"/>
  </r>
  <r>
    <s v="Stationary"/>
  </r>
  <r>
    <s v="Technology"/>
  </r>
  <r>
    <s v="Furniture"/>
  </r>
  <r>
    <s v="Office Supplies"/>
  </r>
  <r>
    <s v="Stationary"/>
  </r>
  <r>
    <s v="Stationary"/>
  </r>
  <r>
    <s v="Office Supplies"/>
  </r>
  <r>
    <s v="Technology"/>
  </r>
  <r>
    <s v="Office Supplies"/>
  </r>
  <r>
    <s v="Technology"/>
  </r>
  <r>
    <s v="Furniture"/>
  </r>
  <r>
    <s v="Technology"/>
  </r>
  <r>
    <s v="Technology"/>
  </r>
  <r>
    <s v="Stationary"/>
  </r>
  <r>
    <s v="Technology"/>
  </r>
  <r>
    <s v="Technology"/>
  </r>
  <r>
    <s v="Furniture"/>
  </r>
  <r>
    <s v="Furniture"/>
  </r>
  <r>
    <s v="Stationary"/>
  </r>
  <r>
    <s v="Furniture"/>
  </r>
  <r>
    <s v="Office Supplies"/>
  </r>
  <r>
    <s v="Furniture"/>
  </r>
  <r>
    <s v="Furniture"/>
  </r>
  <r>
    <s v="Stationary"/>
  </r>
  <r>
    <s v="Office Supplies"/>
  </r>
  <r>
    <s v="Stationary"/>
  </r>
  <r>
    <s v="Furniture"/>
  </r>
  <r>
    <s v="Office Supplies"/>
  </r>
  <r>
    <s v="Stationary"/>
  </r>
  <r>
    <s v="Technology"/>
  </r>
  <r>
    <s v="Furniture"/>
  </r>
  <r>
    <s v="Technology"/>
  </r>
  <r>
    <s v="Stationary"/>
  </r>
  <r>
    <s v="Office Supplies"/>
  </r>
  <r>
    <s v="Stationary"/>
  </r>
  <r>
    <s v="Office Supplies"/>
  </r>
  <r>
    <s v="Furniture"/>
  </r>
  <r>
    <s v="Furniture"/>
  </r>
  <r>
    <s v="Office Supplies"/>
  </r>
  <r>
    <s v="Technology"/>
  </r>
  <r>
    <s v="Office Supplies"/>
  </r>
  <r>
    <s v="Stationary"/>
  </r>
  <r>
    <s v="Technology"/>
  </r>
  <r>
    <s v="Furniture"/>
  </r>
  <r>
    <s v="Technology"/>
  </r>
  <r>
    <s v="Stationary"/>
  </r>
  <r>
    <s v="Office Supplies"/>
  </r>
  <r>
    <s v="Stationary"/>
  </r>
  <r>
    <s v="Office Supplies"/>
  </r>
  <r>
    <s v="Office Supplies"/>
  </r>
  <r>
    <s v="Stationary"/>
  </r>
  <r>
    <s v="Technology"/>
  </r>
  <r>
    <s v="Technology"/>
  </r>
  <r>
    <s v="Technology"/>
  </r>
  <r>
    <s v="Stationary"/>
  </r>
  <r>
    <s v="Furniture"/>
  </r>
  <r>
    <s v="Office Supplies"/>
  </r>
  <r>
    <s v="Technology"/>
  </r>
  <r>
    <s v="Stationary"/>
  </r>
  <r>
    <s v="Office Supplies"/>
  </r>
  <r>
    <s v="Technology"/>
  </r>
  <r>
    <s v="Furniture"/>
  </r>
  <r>
    <s v="Stationary"/>
  </r>
  <r>
    <s v="Stationary"/>
  </r>
  <r>
    <s v="Office Supplies"/>
  </r>
  <r>
    <s v="Office Supplies"/>
  </r>
  <r>
    <s v="Office Supplies"/>
  </r>
  <r>
    <s v="Technology"/>
  </r>
  <r>
    <s v="Technology"/>
  </r>
  <r>
    <s v="Stationary"/>
  </r>
  <r>
    <s v="Stationary"/>
  </r>
  <r>
    <s v="Furniture"/>
  </r>
  <r>
    <s v="Technology"/>
  </r>
  <r>
    <s v="Furniture"/>
  </r>
  <r>
    <s v="Technology"/>
  </r>
  <r>
    <s v="Office Supplies"/>
  </r>
  <r>
    <s v="Technology"/>
  </r>
  <r>
    <s v="Office Supplies"/>
  </r>
  <r>
    <s v="Furniture"/>
  </r>
  <r>
    <s v="Office Supplies"/>
  </r>
  <r>
    <s v="Office Supplies"/>
  </r>
  <r>
    <s v="Office Supplies"/>
  </r>
  <r>
    <s v="Technology"/>
  </r>
  <r>
    <s v="Stationary"/>
  </r>
  <r>
    <s v="Technology"/>
  </r>
  <r>
    <s v="Stationary"/>
  </r>
  <r>
    <s v="Furniture"/>
  </r>
  <r>
    <s v="Furniture"/>
  </r>
  <r>
    <s v="Technology"/>
  </r>
  <r>
    <s v="Technology"/>
  </r>
  <r>
    <s v="Furniture"/>
  </r>
  <r>
    <s v="Office Supplies"/>
  </r>
  <r>
    <s v="Office Supplies"/>
  </r>
  <r>
    <s v="Technology"/>
  </r>
  <r>
    <s v="Technology"/>
  </r>
  <r>
    <s v="Furniture"/>
  </r>
  <r>
    <m/>
  </r>
</pivotCacheRecords>
</file>

<file path=xl/pivotCache/pivotCacheRecords3.xml><?xml version="1.0" encoding="utf-8"?>
<pivotCacheRecords xmlns="http://schemas.openxmlformats.org/spreadsheetml/2006/main" xmlns:r="http://schemas.openxmlformats.org/officeDocument/2006/relationships" count="1001">
  <r>
    <n v="999"/>
  </r>
  <r>
    <n v="998"/>
  </r>
  <r>
    <n v="997"/>
  </r>
  <r>
    <n v="997"/>
  </r>
  <r>
    <n v="997"/>
  </r>
  <r>
    <n v="997"/>
  </r>
  <r>
    <n v="994"/>
  </r>
  <r>
    <n v="992"/>
  </r>
  <r>
    <n v="990"/>
  </r>
  <r>
    <n v="989"/>
  </r>
  <r>
    <n v="989"/>
  </r>
  <r>
    <n v="988"/>
  </r>
  <r>
    <n v="986"/>
  </r>
  <r>
    <n v="984"/>
  </r>
  <r>
    <n v="984"/>
  </r>
  <r>
    <n v="983"/>
  </r>
  <r>
    <n v="980"/>
  </r>
  <r>
    <n v="980"/>
  </r>
  <r>
    <n v="980"/>
  </r>
  <r>
    <n v="979"/>
  </r>
  <r>
    <n v="979"/>
  </r>
  <r>
    <n v="979"/>
  </r>
  <r>
    <n v="979"/>
  </r>
  <r>
    <n v="979"/>
  </r>
  <r>
    <n v="979"/>
  </r>
  <r>
    <n v="977"/>
  </r>
  <r>
    <n v="977"/>
  </r>
  <r>
    <n v="977"/>
  </r>
  <r>
    <n v="977"/>
  </r>
  <r>
    <n v="976"/>
  </r>
  <r>
    <n v="975"/>
  </r>
  <r>
    <n v="975"/>
  </r>
  <r>
    <n v="975"/>
  </r>
  <r>
    <n v="974"/>
  </r>
  <r>
    <n v="971"/>
  </r>
  <r>
    <n v="971"/>
  </r>
  <r>
    <n v="970"/>
  </r>
  <r>
    <n v="970"/>
  </r>
  <r>
    <n v="969"/>
  </r>
  <r>
    <n v="969"/>
  </r>
  <r>
    <n v="968"/>
  </r>
  <r>
    <n v="965"/>
  </r>
  <r>
    <n v="964"/>
  </r>
  <r>
    <n v="964"/>
  </r>
  <r>
    <n v="960"/>
  </r>
  <r>
    <n v="960"/>
  </r>
  <r>
    <n v="960"/>
  </r>
  <r>
    <n v="960"/>
  </r>
  <r>
    <n v="959"/>
  </r>
  <r>
    <n v="958"/>
  </r>
  <r>
    <n v="957"/>
  </r>
  <r>
    <n v="955"/>
  </r>
  <r>
    <n v="955"/>
  </r>
  <r>
    <n v="953"/>
  </r>
  <r>
    <n v="953"/>
  </r>
  <r>
    <n v="953"/>
  </r>
  <r>
    <n v="949"/>
  </r>
  <r>
    <n v="948"/>
  </r>
  <r>
    <n v="948"/>
  </r>
  <r>
    <n v="945"/>
  </r>
  <r>
    <n v="945"/>
  </r>
  <r>
    <n v="943"/>
  </r>
  <r>
    <n v="941"/>
  </r>
  <r>
    <n v="940"/>
  </r>
  <r>
    <n v="939"/>
  </r>
  <r>
    <n v="939"/>
  </r>
  <r>
    <n v="938"/>
  </r>
  <r>
    <n v="937"/>
  </r>
  <r>
    <n v="936"/>
  </r>
  <r>
    <n v="936"/>
  </r>
  <r>
    <n v="935"/>
  </r>
  <r>
    <n v="934"/>
  </r>
  <r>
    <n v="934"/>
  </r>
  <r>
    <n v="932"/>
  </r>
  <r>
    <n v="932"/>
  </r>
  <r>
    <n v="932"/>
  </r>
  <r>
    <n v="932"/>
  </r>
  <r>
    <n v="931"/>
  </r>
  <r>
    <n v="930"/>
  </r>
  <r>
    <n v="926"/>
  </r>
  <r>
    <n v="924"/>
  </r>
  <r>
    <n v="922"/>
  </r>
  <r>
    <n v="922"/>
  </r>
  <r>
    <n v="921"/>
  </r>
  <r>
    <n v="921"/>
  </r>
  <r>
    <n v="920"/>
  </r>
  <r>
    <n v="920"/>
  </r>
  <r>
    <n v="920"/>
  </r>
  <r>
    <n v="920"/>
  </r>
  <r>
    <n v="919"/>
  </r>
  <r>
    <n v="919"/>
  </r>
  <r>
    <n v="918"/>
  </r>
  <r>
    <n v="916"/>
  </r>
  <r>
    <n v="916"/>
  </r>
  <r>
    <n v="915"/>
  </r>
  <r>
    <n v="915"/>
  </r>
  <r>
    <n v="914"/>
  </r>
  <r>
    <n v="914"/>
  </r>
  <r>
    <n v="914"/>
  </r>
  <r>
    <n v="914"/>
  </r>
  <r>
    <n v="912"/>
  </r>
  <r>
    <n v="911"/>
  </r>
  <r>
    <n v="910"/>
  </r>
  <r>
    <n v="910"/>
  </r>
  <r>
    <n v="908"/>
  </r>
  <r>
    <n v="903"/>
  </r>
  <r>
    <n v="902"/>
  </r>
  <r>
    <n v="899"/>
  </r>
  <r>
    <n v="898"/>
  </r>
  <r>
    <n v="898"/>
  </r>
  <r>
    <n v="898"/>
  </r>
  <r>
    <n v="898"/>
  </r>
  <r>
    <n v="897"/>
  </r>
  <r>
    <n v="897"/>
  </r>
  <r>
    <n v="896"/>
  </r>
  <r>
    <n v="896"/>
  </r>
  <r>
    <n v="896"/>
  </r>
  <r>
    <n v="896"/>
  </r>
  <r>
    <n v="896"/>
  </r>
  <r>
    <n v="895"/>
  </r>
  <r>
    <n v="894"/>
  </r>
  <r>
    <n v="894"/>
  </r>
  <r>
    <n v="893"/>
  </r>
  <r>
    <n v="888"/>
  </r>
  <r>
    <n v="887"/>
  </r>
  <r>
    <n v="887"/>
  </r>
  <r>
    <n v="884"/>
  </r>
  <r>
    <n v="884"/>
  </r>
  <r>
    <n v="882"/>
  </r>
  <r>
    <n v="882"/>
  </r>
  <r>
    <n v="881"/>
  </r>
  <r>
    <n v="881"/>
  </r>
  <r>
    <n v="881"/>
  </r>
  <r>
    <n v="879"/>
  </r>
  <r>
    <n v="877"/>
  </r>
  <r>
    <n v="877"/>
  </r>
  <r>
    <n v="874"/>
  </r>
  <r>
    <n v="871"/>
  </r>
  <r>
    <n v="871"/>
  </r>
  <r>
    <n v="871"/>
  </r>
  <r>
    <n v="870"/>
  </r>
  <r>
    <n v="869"/>
  </r>
  <r>
    <n v="868"/>
  </r>
  <r>
    <n v="867"/>
  </r>
  <r>
    <n v="866"/>
  </r>
  <r>
    <n v="865"/>
  </r>
  <r>
    <n v="865"/>
  </r>
  <r>
    <n v="864"/>
  </r>
  <r>
    <n v="864"/>
  </r>
  <r>
    <n v="863"/>
  </r>
  <r>
    <n v="863"/>
  </r>
  <r>
    <n v="862"/>
  </r>
  <r>
    <n v="860"/>
  </r>
  <r>
    <n v="859"/>
  </r>
  <r>
    <n v="859"/>
  </r>
  <r>
    <n v="858"/>
  </r>
  <r>
    <n v="858"/>
  </r>
  <r>
    <n v="855"/>
  </r>
  <r>
    <n v="855"/>
  </r>
  <r>
    <n v="855"/>
  </r>
  <r>
    <n v="853"/>
  </r>
  <r>
    <n v="852"/>
  </r>
  <r>
    <n v="852"/>
  </r>
  <r>
    <n v="851"/>
  </r>
  <r>
    <n v="850"/>
  </r>
  <r>
    <n v="849"/>
  </r>
  <r>
    <n v="849"/>
  </r>
  <r>
    <n v="849"/>
  </r>
  <r>
    <n v="848"/>
  </r>
  <r>
    <n v="848"/>
  </r>
  <r>
    <n v="847"/>
  </r>
  <r>
    <n v="846"/>
  </r>
  <r>
    <n v="846"/>
  </r>
  <r>
    <n v="845"/>
  </r>
  <r>
    <n v="844"/>
  </r>
  <r>
    <n v="844"/>
  </r>
  <r>
    <n v="844"/>
  </r>
  <r>
    <n v="844"/>
  </r>
  <r>
    <n v="843"/>
  </r>
  <r>
    <n v="843"/>
  </r>
  <r>
    <n v="842"/>
  </r>
  <r>
    <n v="841"/>
  </r>
  <r>
    <n v="839"/>
  </r>
  <r>
    <n v="838"/>
  </r>
  <r>
    <n v="833"/>
  </r>
  <r>
    <n v="832"/>
  </r>
  <r>
    <n v="830"/>
  </r>
  <r>
    <n v="829"/>
  </r>
  <r>
    <n v="827"/>
  </r>
  <r>
    <n v="825"/>
  </r>
  <r>
    <n v="825"/>
  </r>
  <r>
    <n v="825"/>
  </r>
  <r>
    <n v="823"/>
  </r>
  <r>
    <n v="823"/>
  </r>
  <r>
    <n v="821"/>
  </r>
  <r>
    <n v="820"/>
  </r>
  <r>
    <n v="819"/>
  </r>
  <r>
    <n v="819"/>
  </r>
  <r>
    <n v="818"/>
  </r>
  <r>
    <n v="818"/>
  </r>
  <r>
    <n v="815"/>
  </r>
  <r>
    <n v="815"/>
  </r>
  <r>
    <n v="814"/>
  </r>
  <r>
    <n v="814"/>
  </r>
  <r>
    <n v="814"/>
  </r>
  <r>
    <n v="813"/>
  </r>
  <r>
    <n v="811"/>
  </r>
  <r>
    <n v="810"/>
  </r>
  <r>
    <n v="810"/>
  </r>
  <r>
    <n v="810"/>
  </r>
  <r>
    <n v="809"/>
  </r>
  <r>
    <n v="809"/>
  </r>
  <r>
    <n v="809"/>
  </r>
  <r>
    <n v="809"/>
  </r>
  <r>
    <n v="806"/>
  </r>
  <r>
    <n v="805"/>
  </r>
  <r>
    <n v="805"/>
  </r>
  <r>
    <n v="803"/>
  </r>
  <r>
    <n v="802"/>
  </r>
  <r>
    <n v="801"/>
  </r>
  <r>
    <n v="801"/>
  </r>
  <r>
    <n v="801"/>
  </r>
  <r>
    <n v="801"/>
  </r>
  <r>
    <n v="801"/>
  </r>
  <r>
    <n v="800"/>
  </r>
  <r>
    <n v="800"/>
  </r>
  <r>
    <n v="800"/>
  </r>
  <r>
    <n v="799"/>
  </r>
  <r>
    <n v="799"/>
  </r>
  <r>
    <n v="796"/>
  </r>
  <r>
    <n v="796"/>
  </r>
  <r>
    <n v="795"/>
  </r>
  <r>
    <n v="795"/>
  </r>
  <r>
    <n v="795"/>
  </r>
  <r>
    <n v="793"/>
  </r>
  <r>
    <n v="792"/>
  </r>
  <r>
    <n v="791"/>
  </r>
  <r>
    <n v="789"/>
  </r>
  <r>
    <n v="789"/>
  </r>
  <r>
    <n v="788"/>
  </r>
  <r>
    <n v="788"/>
  </r>
  <r>
    <n v="788"/>
  </r>
  <r>
    <n v="787"/>
  </r>
  <r>
    <n v="787"/>
  </r>
  <r>
    <n v="786"/>
  </r>
  <r>
    <n v="786"/>
  </r>
  <r>
    <n v="785"/>
  </r>
  <r>
    <n v="782"/>
  </r>
  <r>
    <n v="782"/>
  </r>
  <r>
    <n v="781"/>
  </r>
  <r>
    <n v="780"/>
  </r>
  <r>
    <n v="780"/>
  </r>
  <r>
    <n v="777"/>
  </r>
  <r>
    <n v="776"/>
  </r>
  <r>
    <n v="776"/>
  </r>
  <r>
    <n v="775"/>
  </r>
  <r>
    <n v="774"/>
  </r>
  <r>
    <n v="774"/>
  </r>
  <r>
    <n v="774"/>
  </r>
  <r>
    <n v="773"/>
  </r>
  <r>
    <n v="773"/>
  </r>
  <r>
    <n v="773"/>
  </r>
  <r>
    <n v="772"/>
  </r>
  <r>
    <n v="772"/>
  </r>
  <r>
    <n v="771"/>
  </r>
  <r>
    <n v="769"/>
  </r>
  <r>
    <n v="769"/>
  </r>
  <r>
    <n v="765"/>
  </r>
  <r>
    <n v="764"/>
  </r>
  <r>
    <n v="764"/>
  </r>
  <r>
    <n v="763"/>
  </r>
  <r>
    <n v="762"/>
  </r>
  <r>
    <n v="760"/>
  </r>
  <r>
    <n v="760"/>
  </r>
  <r>
    <n v="759"/>
  </r>
  <r>
    <n v="757"/>
  </r>
  <r>
    <n v="757"/>
  </r>
  <r>
    <n v="756"/>
  </r>
  <r>
    <n v="754"/>
  </r>
  <r>
    <n v="753"/>
  </r>
  <r>
    <n v="750"/>
  </r>
  <r>
    <n v="749"/>
  </r>
  <r>
    <n v="749"/>
  </r>
  <r>
    <n v="748"/>
  </r>
  <r>
    <n v="747"/>
  </r>
  <r>
    <n v="747"/>
  </r>
  <r>
    <n v="747"/>
  </r>
  <r>
    <n v="747"/>
  </r>
  <r>
    <n v="747"/>
  </r>
  <r>
    <n v="745"/>
  </r>
  <r>
    <n v="744"/>
  </r>
  <r>
    <n v="743"/>
  </r>
  <r>
    <n v="743"/>
  </r>
  <r>
    <n v="743"/>
  </r>
  <r>
    <n v="741"/>
  </r>
  <r>
    <n v="741"/>
  </r>
  <r>
    <n v="736"/>
  </r>
  <r>
    <n v="735"/>
  </r>
  <r>
    <n v="732"/>
  </r>
  <r>
    <n v="731"/>
  </r>
  <r>
    <n v="728"/>
  </r>
  <r>
    <n v="728"/>
  </r>
  <r>
    <n v="726"/>
  </r>
  <r>
    <n v="725"/>
  </r>
  <r>
    <n v="723"/>
  </r>
  <r>
    <n v="723"/>
  </r>
  <r>
    <n v="722"/>
  </r>
  <r>
    <n v="721"/>
  </r>
  <r>
    <n v="721"/>
  </r>
  <r>
    <n v="721"/>
  </r>
  <r>
    <n v="720"/>
  </r>
  <r>
    <n v="720"/>
  </r>
  <r>
    <n v="718"/>
  </r>
  <r>
    <n v="718"/>
  </r>
  <r>
    <n v="718"/>
  </r>
  <r>
    <n v="717"/>
  </r>
  <r>
    <n v="717"/>
  </r>
  <r>
    <n v="716"/>
  </r>
  <r>
    <n v="716"/>
  </r>
  <r>
    <n v="716"/>
  </r>
  <r>
    <n v="715"/>
  </r>
  <r>
    <n v="715"/>
  </r>
  <r>
    <n v="715"/>
  </r>
  <r>
    <n v="715"/>
  </r>
  <r>
    <n v="714"/>
  </r>
  <r>
    <n v="714"/>
  </r>
  <r>
    <n v="714"/>
  </r>
  <r>
    <n v="712"/>
  </r>
  <r>
    <n v="711"/>
  </r>
  <r>
    <n v="707"/>
  </r>
  <r>
    <n v="705"/>
  </r>
  <r>
    <n v="705"/>
  </r>
  <r>
    <n v="704"/>
  </r>
  <r>
    <n v="703"/>
  </r>
  <r>
    <n v="703"/>
  </r>
  <r>
    <n v="703"/>
  </r>
  <r>
    <n v="702"/>
  </r>
  <r>
    <n v="698"/>
  </r>
  <r>
    <n v="697"/>
  </r>
  <r>
    <n v="697"/>
  </r>
  <r>
    <n v="696"/>
  </r>
  <r>
    <n v="695"/>
  </r>
  <r>
    <n v="694"/>
  </r>
  <r>
    <n v="694"/>
  </r>
  <r>
    <n v="693"/>
  </r>
  <r>
    <n v="691"/>
  </r>
  <r>
    <n v="690"/>
  </r>
  <r>
    <n v="690"/>
  </r>
  <r>
    <n v="689"/>
  </r>
  <r>
    <n v="688"/>
  </r>
  <r>
    <n v="687"/>
  </r>
  <r>
    <n v="687"/>
  </r>
  <r>
    <n v="686"/>
  </r>
  <r>
    <n v="683"/>
  </r>
  <r>
    <n v="683"/>
  </r>
  <r>
    <n v="683"/>
  </r>
  <r>
    <n v="683"/>
  </r>
  <r>
    <n v="681"/>
  </r>
  <r>
    <n v="680"/>
  </r>
  <r>
    <n v="679"/>
  </r>
  <r>
    <n v="678"/>
  </r>
  <r>
    <n v="677"/>
  </r>
  <r>
    <n v="676"/>
  </r>
  <r>
    <n v="675"/>
  </r>
  <r>
    <n v="674"/>
  </r>
  <r>
    <n v="674"/>
  </r>
  <r>
    <n v="673"/>
  </r>
  <r>
    <n v="672"/>
  </r>
  <r>
    <n v="670"/>
  </r>
  <r>
    <n v="670"/>
  </r>
  <r>
    <n v="670"/>
  </r>
  <r>
    <n v="669"/>
  </r>
  <r>
    <n v="668"/>
  </r>
  <r>
    <n v="668"/>
  </r>
  <r>
    <n v="666"/>
  </r>
  <r>
    <n v="666"/>
  </r>
  <r>
    <n v="666"/>
  </r>
  <r>
    <n v="665"/>
  </r>
  <r>
    <n v="664"/>
  </r>
  <r>
    <n v="664"/>
  </r>
  <r>
    <n v="664"/>
  </r>
  <r>
    <n v="664"/>
  </r>
  <r>
    <n v="661"/>
  </r>
  <r>
    <n v="661"/>
  </r>
  <r>
    <n v="661"/>
  </r>
  <r>
    <n v="660"/>
  </r>
  <r>
    <n v="659"/>
  </r>
  <r>
    <n v="658"/>
  </r>
  <r>
    <n v="658"/>
  </r>
  <r>
    <n v="655"/>
  </r>
  <r>
    <n v="654"/>
  </r>
  <r>
    <n v="653"/>
  </r>
  <r>
    <n v="652"/>
  </r>
  <r>
    <n v="652"/>
  </r>
  <r>
    <n v="651"/>
  </r>
  <r>
    <n v="651"/>
  </r>
  <r>
    <n v="650"/>
  </r>
  <r>
    <n v="650"/>
  </r>
  <r>
    <n v="650"/>
  </r>
  <r>
    <n v="649"/>
  </r>
  <r>
    <n v="649"/>
  </r>
  <r>
    <n v="649"/>
  </r>
  <r>
    <n v="648"/>
  </r>
  <r>
    <n v="648"/>
  </r>
  <r>
    <n v="647"/>
  </r>
  <r>
    <n v="646"/>
  </r>
  <r>
    <n v="642"/>
  </r>
  <r>
    <n v="641"/>
  </r>
  <r>
    <n v="638"/>
  </r>
  <r>
    <n v="637"/>
  </r>
  <r>
    <n v="635"/>
  </r>
  <r>
    <n v="634"/>
  </r>
  <r>
    <n v="633"/>
  </r>
  <r>
    <n v="633"/>
  </r>
  <r>
    <n v="629"/>
  </r>
  <r>
    <n v="629"/>
  </r>
  <r>
    <n v="627"/>
  </r>
  <r>
    <n v="624"/>
  </r>
  <r>
    <n v="623"/>
  </r>
  <r>
    <n v="621"/>
  </r>
  <r>
    <n v="619"/>
  </r>
  <r>
    <n v="618"/>
  </r>
  <r>
    <n v="618"/>
  </r>
  <r>
    <n v="618"/>
  </r>
  <r>
    <n v="617"/>
  </r>
  <r>
    <n v="616"/>
  </r>
  <r>
    <n v="615"/>
  </r>
  <r>
    <n v="615"/>
  </r>
  <r>
    <n v="615"/>
  </r>
  <r>
    <n v="615"/>
  </r>
  <r>
    <n v="613"/>
  </r>
  <r>
    <n v="612"/>
  </r>
  <r>
    <n v="610"/>
  </r>
  <r>
    <n v="610"/>
  </r>
  <r>
    <n v="610"/>
  </r>
  <r>
    <n v="609"/>
  </r>
  <r>
    <n v="606"/>
  </r>
  <r>
    <n v="606"/>
  </r>
  <r>
    <n v="606"/>
  </r>
  <r>
    <n v="606"/>
  </r>
  <r>
    <n v="606"/>
  </r>
  <r>
    <n v="605"/>
  </r>
  <r>
    <n v="604"/>
  </r>
  <r>
    <n v="603"/>
  </r>
  <r>
    <n v="602"/>
  </r>
  <r>
    <n v="600"/>
  </r>
  <r>
    <n v="598"/>
  </r>
  <r>
    <n v="598"/>
  </r>
  <r>
    <n v="595"/>
  </r>
  <r>
    <n v="594"/>
  </r>
  <r>
    <n v="593"/>
  </r>
  <r>
    <n v="593"/>
  </r>
  <r>
    <n v="592"/>
  </r>
  <r>
    <n v="592"/>
  </r>
  <r>
    <n v="590"/>
  </r>
  <r>
    <n v="590"/>
  </r>
  <r>
    <n v="589"/>
  </r>
  <r>
    <n v="589"/>
  </r>
  <r>
    <n v="586"/>
  </r>
  <r>
    <n v="583"/>
  </r>
  <r>
    <n v="583"/>
  </r>
  <r>
    <n v="582"/>
  </r>
  <r>
    <n v="582"/>
  </r>
  <r>
    <n v="580"/>
  </r>
  <r>
    <n v="579"/>
  </r>
  <r>
    <n v="579"/>
  </r>
  <r>
    <n v="578"/>
  </r>
  <r>
    <n v="577"/>
  </r>
  <r>
    <n v="577"/>
  </r>
  <r>
    <n v="577"/>
  </r>
  <r>
    <n v="576"/>
  </r>
  <r>
    <n v="576"/>
  </r>
  <r>
    <n v="574"/>
  </r>
  <r>
    <n v="573"/>
  </r>
  <r>
    <n v="573"/>
  </r>
  <r>
    <n v="573"/>
  </r>
  <r>
    <n v="572"/>
  </r>
  <r>
    <n v="572"/>
  </r>
  <r>
    <n v="571"/>
  </r>
  <r>
    <n v="571"/>
  </r>
  <r>
    <n v="570"/>
  </r>
  <r>
    <n v="569"/>
  </r>
  <r>
    <n v="569"/>
  </r>
  <r>
    <n v="569"/>
  </r>
  <r>
    <n v="569"/>
  </r>
  <r>
    <n v="567"/>
  </r>
  <r>
    <n v="566"/>
  </r>
  <r>
    <n v="564"/>
  </r>
  <r>
    <n v="564"/>
  </r>
  <r>
    <n v="563"/>
  </r>
  <r>
    <n v="563"/>
  </r>
  <r>
    <n v="561"/>
  </r>
  <r>
    <n v="561"/>
  </r>
  <r>
    <n v="559"/>
  </r>
  <r>
    <n v="559"/>
  </r>
  <r>
    <n v="558"/>
  </r>
  <r>
    <n v="557"/>
  </r>
  <r>
    <n v="555"/>
  </r>
  <r>
    <n v="554"/>
  </r>
  <r>
    <n v="552"/>
  </r>
  <r>
    <n v="551"/>
  </r>
  <r>
    <n v="550"/>
  </r>
  <r>
    <n v="549"/>
  </r>
  <r>
    <n v="549"/>
  </r>
  <r>
    <n v="549"/>
  </r>
  <r>
    <n v="548"/>
  </r>
  <r>
    <n v="548"/>
  </r>
  <r>
    <n v="545"/>
  </r>
  <r>
    <n v="544"/>
  </r>
  <r>
    <n v="543"/>
  </r>
  <r>
    <n v="543"/>
  </r>
  <r>
    <n v="541"/>
  </r>
  <r>
    <n v="540"/>
  </r>
  <r>
    <n v="540"/>
  </r>
  <r>
    <n v="539"/>
  </r>
  <r>
    <n v="538"/>
  </r>
  <r>
    <n v="538"/>
  </r>
  <r>
    <n v="536"/>
  </r>
  <r>
    <n v="535"/>
  </r>
  <r>
    <n v="534"/>
  </r>
  <r>
    <n v="532"/>
  </r>
  <r>
    <n v="530"/>
  </r>
  <r>
    <n v="528"/>
  </r>
  <r>
    <n v="528"/>
  </r>
  <r>
    <n v="527"/>
  </r>
  <r>
    <n v="527"/>
  </r>
  <r>
    <n v="527"/>
  </r>
  <r>
    <n v="526"/>
  </r>
  <r>
    <n v="526"/>
  </r>
  <r>
    <n v="525"/>
  </r>
  <r>
    <n v="525"/>
  </r>
  <r>
    <n v="525"/>
  </r>
  <r>
    <n v="525"/>
  </r>
  <r>
    <n v="525"/>
  </r>
  <r>
    <n v="525"/>
  </r>
  <r>
    <n v="524"/>
  </r>
  <r>
    <n v="523"/>
  </r>
  <r>
    <n v="523"/>
  </r>
  <r>
    <n v="523"/>
  </r>
  <r>
    <n v="522"/>
  </r>
  <r>
    <n v="522"/>
  </r>
  <r>
    <n v="522"/>
  </r>
  <r>
    <n v="521"/>
  </r>
  <r>
    <n v="521"/>
  </r>
  <r>
    <n v="521"/>
  </r>
  <r>
    <n v="519"/>
  </r>
  <r>
    <n v="519"/>
  </r>
  <r>
    <n v="519"/>
  </r>
  <r>
    <n v="518"/>
  </r>
  <r>
    <n v="518"/>
  </r>
  <r>
    <n v="517"/>
  </r>
  <r>
    <n v="517"/>
  </r>
  <r>
    <n v="515"/>
  </r>
  <r>
    <n v="514"/>
  </r>
  <r>
    <n v="512"/>
  </r>
  <r>
    <n v="511"/>
  </r>
  <r>
    <n v="509"/>
  </r>
  <r>
    <n v="505"/>
  </r>
  <r>
    <n v="505"/>
  </r>
  <r>
    <n v="504"/>
  </r>
  <r>
    <n v="503"/>
  </r>
  <r>
    <n v="503"/>
  </r>
  <r>
    <n v="502"/>
  </r>
  <r>
    <n v="499"/>
  </r>
  <r>
    <n v="499"/>
  </r>
  <r>
    <n v="498"/>
  </r>
  <r>
    <n v="497"/>
  </r>
  <r>
    <n v="493"/>
  </r>
  <r>
    <n v="492"/>
  </r>
  <r>
    <n v="492"/>
  </r>
  <r>
    <n v="491"/>
  </r>
  <r>
    <n v="491"/>
  </r>
  <r>
    <n v="491"/>
  </r>
  <r>
    <n v="491"/>
  </r>
  <r>
    <n v="491"/>
  </r>
  <r>
    <n v="490"/>
  </r>
  <r>
    <n v="490"/>
  </r>
  <r>
    <n v="489"/>
  </r>
  <r>
    <n v="489"/>
  </r>
  <r>
    <n v="489"/>
  </r>
  <r>
    <n v="488"/>
  </r>
  <r>
    <n v="488"/>
  </r>
  <r>
    <n v="487"/>
  </r>
  <r>
    <n v="487"/>
  </r>
  <r>
    <n v="486"/>
  </r>
  <r>
    <n v="484"/>
  </r>
  <r>
    <n v="484"/>
  </r>
  <r>
    <n v="483"/>
  </r>
  <r>
    <n v="482"/>
  </r>
  <r>
    <n v="480"/>
  </r>
  <r>
    <n v="480"/>
  </r>
  <r>
    <n v="479"/>
  </r>
  <r>
    <n v="479"/>
  </r>
  <r>
    <n v="477"/>
  </r>
  <r>
    <n v="477"/>
  </r>
  <r>
    <n v="476"/>
  </r>
  <r>
    <n v="475"/>
  </r>
  <r>
    <n v="473"/>
  </r>
  <r>
    <n v="473"/>
  </r>
  <r>
    <n v="472"/>
  </r>
  <r>
    <n v="472"/>
  </r>
  <r>
    <n v="470"/>
  </r>
  <r>
    <n v="470"/>
  </r>
  <r>
    <n v="469"/>
  </r>
  <r>
    <n v="469"/>
  </r>
  <r>
    <n v="468"/>
  </r>
  <r>
    <n v="468"/>
  </r>
  <r>
    <n v="468"/>
  </r>
  <r>
    <n v="467"/>
  </r>
  <r>
    <n v="467"/>
  </r>
  <r>
    <n v="466"/>
  </r>
  <r>
    <n v="465"/>
  </r>
  <r>
    <n v="464"/>
  </r>
  <r>
    <n v="464"/>
  </r>
  <r>
    <n v="462"/>
  </r>
  <r>
    <n v="462"/>
  </r>
  <r>
    <n v="461"/>
  </r>
  <r>
    <n v="461"/>
  </r>
  <r>
    <n v="461"/>
  </r>
  <r>
    <n v="458"/>
  </r>
  <r>
    <n v="458"/>
  </r>
  <r>
    <n v="458"/>
  </r>
  <r>
    <n v="456"/>
  </r>
  <r>
    <n v="456"/>
  </r>
  <r>
    <n v="455"/>
  </r>
  <r>
    <n v="451"/>
  </r>
  <r>
    <n v="449"/>
  </r>
  <r>
    <n v="449"/>
  </r>
  <r>
    <n v="449"/>
  </r>
  <r>
    <n v="446"/>
  </r>
  <r>
    <n v="446"/>
  </r>
  <r>
    <n v="441"/>
  </r>
  <r>
    <n v="441"/>
  </r>
  <r>
    <n v="441"/>
  </r>
  <r>
    <n v="441"/>
  </r>
  <r>
    <n v="441"/>
  </r>
  <r>
    <n v="438"/>
  </r>
  <r>
    <n v="438"/>
  </r>
  <r>
    <n v="436"/>
  </r>
  <r>
    <n v="435"/>
  </r>
  <r>
    <n v="433"/>
  </r>
  <r>
    <n v="432"/>
  </r>
  <r>
    <n v="432"/>
  </r>
  <r>
    <n v="431"/>
  </r>
  <r>
    <n v="431"/>
  </r>
  <r>
    <n v="430"/>
  </r>
  <r>
    <n v="429"/>
  </r>
  <r>
    <n v="424"/>
  </r>
  <r>
    <n v="423"/>
  </r>
  <r>
    <n v="422"/>
  </r>
  <r>
    <n v="422"/>
  </r>
  <r>
    <n v="421"/>
  </r>
  <r>
    <n v="421"/>
  </r>
  <r>
    <n v="420"/>
  </r>
  <r>
    <n v="419"/>
  </r>
  <r>
    <n v="419"/>
  </r>
  <r>
    <n v="418"/>
  </r>
  <r>
    <n v="418"/>
  </r>
  <r>
    <n v="417"/>
  </r>
  <r>
    <n v="416"/>
  </r>
  <r>
    <n v="416"/>
  </r>
  <r>
    <n v="415"/>
  </r>
  <r>
    <n v="415"/>
  </r>
  <r>
    <n v="415"/>
  </r>
  <r>
    <n v="413"/>
  </r>
  <r>
    <n v="412"/>
  </r>
  <r>
    <n v="412"/>
  </r>
  <r>
    <n v="410"/>
  </r>
  <r>
    <n v="410"/>
  </r>
  <r>
    <n v="407"/>
  </r>
  <r>
    <n v="406"/>
  </r>
  <r>
    <n v="405"/>
  </r>
  <r>
    <n v="405"/>
  </r>
  <r>
    <n v="405"/>
  </r>
  <r>
    <n v="403"/>
  </r>
  <r>
    <n v="401"/>
  </r>
  <r>
    <n v="400"/>
  </r>
  <r>
    <n v="400"/>
  </r>
  <r>
    <n v="399"/>
  </r>
  <r>
    <n v="399"/>
  </r>
  <r>
    <n v="399"/>
  </r>
  <r>
    <n v="398"/>
  </r>
  <r>
    <n v="398"/>
  </r>
  <r>
    <n v="397"/>
  </r>
  <r>
    <n v="396"/>
  </r>
  <r>
    <n v="396"/>
  </r>
  <r>
    <n v="395"/>
  </r>
  <r>
    <n v="393"/>
  </r>
  <r>
    <n v="392"/>
  </r>
  <r>
    <n v="390"/>
  </r>
  <r>
    <n v="390"/>
  </r>
  <r>
    <n v="390"/>
  </r>
  <r>
    <n v="390"/>
  </r>
  <r>
    <n v="389"/>
  </r>
  <r>
    <n v="388"/>
  </r>
  <r>
    <n v="387"/>
  </r>
  <r>
    <n v="387"/>
  </r>
  <r>
    <n v="385"/>
  </r>
  <r>
    <n v="383"/>
  </r>
  <r>
    <n v="381"/>
  </r>
  <r>
    <n v="381"/>
  </r>
  <r>
    <n v="381"/>
  </r>
  <r>
    <n v="380"/>
  </r>
  <r>
    <n v="379"/>
  </r>
  <r>
    <n v="376"/>
  </r>
  <r>
    <n v="376"/>
  </r>
  <r>
    <n v="374"/>
  </r>
  <r>
    <n v="373"/>
  </r>
  <r>
    <n v="370"/>
  </r>
  <r>
    <n v="369"/>
  </r>
  <r>
    <n v="368"/>
  </r>
  <r>
    <n v="367"/>
  </r>
  <r>
    <n v="367"/>
  </r>
  <r>
    <n v="364"/>
  </r>
  <r>
    <n v="364"/>
  </r>
  <r>
    <n v="363"/>
  </r>
  <r>
    <n v="363"/>
  </r>
  <r>
    <n v="362"/>
  </r>
  <r>
    <n v="361"/>
  </r>
  <r>
    <n v="361"/>
  </r>
  <r>
    <n v="360"/>
  </r>
  <r>
    <n v="360"/>
  </r>
  <r>
    <n v="359"/>
  </r>
  <r>
    <n v="359"/>
  </r>
  <r>
    <n v="358"/>
  </r>
  <r>
    <n v="358"/>
  </r>
  <r>
    <n v="357"/>
  </r>
  <r>
    <n v="357"/>
  </r>
  <r>
    <n v="356"/>
  </r>
  <r>
    <n v="356"/>
  </r>
  <r>
    <n v="356"/>
  </r>
  <r>
    <n v="352"/>
  </r>
  <r>
    <n v="351"/>
  </r>
  <r>
    <n v="349"/>
  </r>
  <r>
    <n v="349"/>
  </r>
  <r>
    <n v="349"/>
  </r>
  <r>
    <n v="347"/>
  </r>
  <r>
    <n v="346"/>
  </r>
  <r>
    <n v="345"/>
  </r>
  <r>
    <n v="345"/>
  </r>
  <r>
    <n v="344"/>
  </r>
  <r>
    <n v="342"/>
  </r>
  <r>
    <n v="342"/>
  </r>
  <r>
    <n v="340"/>
  </r>
  <r>
    <n v="340"/>
  </r>
  <r>
    <n v="339"/>
  </r>
  <r>
    <n v="339"/>
  </r>
  <r>
    <n v="339"/>
  </r>
  <r>
    <n v="338"/>
  </r>
  <r>
    <n v="335"/>
  </r>
  <r>
    <n v="334"/>
  </r>
  <r>
    <n v="334"/>
  </r>
  <r>
    <n v="334"/>
  </r>
  <r>
    <n v="333"/>
  </r>
  <r>
    <n v="332"/>
  </r>
  <r>
    <n v="329"/>
  </r>
  <r>
    <n v="329"/>
  </r>
  <r>
    <n v="328"/>
  </r>
  <r>
    <n v="327"/>
  </r>
  <r>
    <n v="326"/>
  </r>
  <r>
    <n v="325"/>
  </r>
  <r>
    <n v="323"/>
  </r>
  <r>
    <n v="321"/>
  </r>
  <r>
    <n v="321"/>
  </r>
  <r>
    <n v="319"/>
  </r>
  <r>
    <n v="318"/>
  </r>
  <r>
    <n v="316"/>
  </r>
  <r>
    <n v="315"/>
  </r>
  <r>
    <n v="312"/>
  </r>
  <r>
    <n v="311"/>
  </r>
  <r>
    <n v="311"/>
  </r>
  <r>
    <n v="310"/>
  </r>
  <r>
    <n v="309"/>
  </r>
  <r>
    <n v="308"/>
  </r>
  <r>
    <n v="308"/>
  </r>
  <r>
    <n v="306"/>
  </r>
  <r>
    <n v="306"/>
  </r>
  <r>
    <n v="304"/>
  </r>
  <r>
    <n v="303"/>
  </r>
  <r>
    <n v="303"/>
  </r>
  <r>
    <n v="303"/>
  </r>
  <r>
    <n v="302"/>
  </r>
  <r>
    <n v="300"/>
  </r>
  <r>
    <n v="299"/>
  </r>
  <r>
    <n v="298"/>
  </r>
  <r>
    <n v="298"/>
  </r>
  <r>
    <n v="298"/>
  </r>
  <r>
    <n v="297"/>
  </r>
  <r>
    <n v="296"/>
  </r>
  <r>
    <n v="295"/>
  </r>
  <r>
    <n v="291"/>
  </r>
  <r>
    <n v="291"/>
  </r>
  <r>
    <n v="291"/>
  </r>
  <r>
    <n v="290"/>
  </r>
  <r>
    <n v="290"/>
  </r>
  <r>
    <n v="290"/>
  </r>
  <r>
    <n v="288"/>
  </r>
  <r>
    <n v="284"/>
  </r>
  <r>
    <n v="283"/>
  </r>
  <r>
    <n v="282"/>
  </r>
  <r>
    <n v="282"/>
  </r>
  <r>
    <n v="281"/>
  </r>
  <r>
    <n v="278"/>
  </r>
  <r>
    <n v="277"/>
  </r>
  <r>
    <n v="276"/>
  </r>
  <r>
    <n v="275"/>
  </r>
  <r>
    <n v="275"/>
  </r>
  <r>
    <n v="275"/>
  </r>
  <r>
    <n v="273"/>
  </r>
  <r>
    <n v="271"/>
  </r>
  <r>
    <n v="271"/>
  </r>
  <r>
    <n v="271"/>
  </r>
  <r>
    <n v="269"/>
  </r>
  <r>
    <n v="267"/>
  </r>
  <r>
    <n v="266"/>
  </r>
  <r>
    <n v="266"/>
  </r>
  <r>
    <n v="266"/>
  </r>
  <r>
    <n v="260"/>
  </r>
  <r>
    <n v="260"/>
  </r>
  <r>
    <n v="259"/>
  </r>
  <r>
    <n v="259"/>
  </r>
  <r>
    <n v="258"/>
  </r>
  <r>
    <n v="257"/>
  </r>
  <r>
    <n v="256"/>
  </r>
  <r>
    <n v="255"/>
  </r>
  <r>
    <n v="254"/>
  </r>
  <r>
    <n v="250"/>
  </r>
  <r>
    <n v="250"/>
  </r>
  <r>
    <n v="249"/>
  </r>
  <r>
    <n v="249"/>
  </r>
  <r>
    <n v="249"/>
  </r>
  <r>
    <n v="247"/>
  </r>
  <r>
    <n v="246"/>
  </r>
  <r>
    <n v="245"/>
  </r>
  <r>
    <n v="245"/>
  </r>
  <r>
    <n v="245"/>
  </r>
  <r>
    <n v="244"/>
  </r>
  <r>
    <n v="243"/>
  </r>
  <r>
    <n v="241"/>
  </r>
  <r>
    <n v="240"/>
  </r>
  <r>
    <n v="239"/>
  </r>
  <r>
    <n v="238"/>
  </r>
  <r>
    <n v="238"/>
  </r>
  <r>
    <n v="237"/>
  </r>
  <r>
    <n v="236"/>
  </r>
  <r>
    <n v="236"/>
  </r>
  <r>
    <n v="234"/>
  </r>
  <r>
    <n v="233"/>
  </r>
  <r>
    <n v="232"/>
  </r>
  <r>
    <n v="232"/>
  </r>
  <r>
    <n v="231"/>
  </r>
  <r>
    <n v="231"/>
  </r>
  <r>
    <n v="230"/>
  </r>
  <r>
    <n v="229"/>
  </r>
  <r>
    <n v="229"/>
  </r>
  <r>
    <n v="228"/>
  </r>
  <r>
    <n v="228"/>
  </r>
  <r>
    <n v="227"/>
  </r>
  <r>
    <n v="227"/>
  </r>
  <r>
    <n v="226"/>
  </r>
  <r>
    <n v="226"/>
  </r>
  <r>
    <n v="226"/>
  </r>
  <r>
    <n v="224"/>
  </r>
  <r>
    <n v="224"/>
  </r>
  <r>
    <n v="223"/>
  </r>
  <r>
    <n v="223"/>
  </r>
  <r>
    <n v="220"/>
  </r>
  <r>
    <n v="219"/>
  </r>
  <r>
    <n v="218"/>
  </r>
  <r>
    <n v="218"/>
  </r>
  <r>
    <n v="215"/>
  </r>
  <r>
    <n v="215"/>
  </r>
  <r>
    <n v="214"/>
  </r>
  <r>
    <n v="214"/>
  </r>
  <r>
    <n v="214"/>
  </r>
  <r>
    <n v="213"/>
  </r>
  <r>
    <n v="212"/>
  </r>
  <r>
    <n v="212"/>
  </r>
  <r>
    <n v="211"/>
  </r>
  <r>
    <n v="211"/>
  </r>
  <r>
    <n v="210"/>
  </r>
  <r>
    <n v="210"/>
  </r>
  <r>
    <n v="209"/>
  </r>
  <r>
    <n v="209"/>
  </r>
  <r>
    <n v="207"/>
  </r>
  <r>
    <n v="207"/>
  </r>
  <r>
    <n v="207"/>
  </r>
  <r>
    <n v="205"/>
  </r>
  <r>
    <n v="205"/>
  </r>
  <r>
    <n v="204"/>
  </r>
  <r>
    <n v="203"/>
  </r>
  <r>
    <n v="202"/>
  </r>
  <r>
    <n v="202"/>
  </r>
  <r>
    <n v="201"/>
  </r>
  <r>
    <n v="200"/>
  </r>
  <r>
    <n v="197"/>
  </r>
  <r>
    <n v="196"/>
  </r>
  <r>
    <n v="192"/>
  </r>
  <r>
    <n v="192"/>
  </r>
  <r>
    <n v="189"/>
  </r>
  <r>
    <n v="189"/>
  </r>
  <r>
    <n v="189"/>
  </r>
  <r>
    <n v="186"/>
  </r>
  <r>
    <n v="186"/>
  </r>
  <r>
    <n v="182"/>
  </r>
  <r>
    <n v="179"/>
  </r>
  <r>
    <n v="179"/>
  </r>
  <r>
    <n v="179"/>
  </r>
  <r>
    <n v="177"/>
  </r>
  <r>
    <n v="177"/>
  </r>
  <r>
    <n v="176"/>
  </r>
  <r>
    <n v="175"/>
  </r>
  <r>
    <n v="175"/>
  </r>
  <r>
    <n v="174"/>
  </r>
  <r>
    <n v="173"/>
  </r>
  <r>
    <n v="173"/>
  </r>
  <r>
    <n v="173"/>
  </r>
  <r>
    <n v="171"/>
  </r>
  <r>
    <n v="169"/>
  </r>
  <r>
    <n v="169"/>
  </r>
  <r>
    <n v="169"/>
  </r>
  <r>
    <n v="168"/>
  </r>
  <r>
    <n v="168"/>
  </r>
  <r>
    <n v="168"/>
  </r>
  <r>
    <n v="168"/>
  </r>
  <r>
    <n v="166"/>
  </r>
  <r>
    <n v="166"/>
  </r>
  <r>
    <n v="165"/>
  </r>
  <r>
    <n v="164"/>
  </r>
  <r>
    <n v="164"/>
  </r>
  <r>
    <n v="164"/>
  </r>
  <r>
    <n v="163"/>
  </r>
  <r>
    <n v="161"/>
  </r>
  <r>
    <n v="158"/>
  </r>
  <r>
    <n v="157"/>
  </r>
  <r>
    <n v="156"/>
  </r>
  <r>
    <n v="154"/>
  </r>
  <r>
    <n v="154"/>
  </r>
  <r>
    <n v="154"/>
  </r>
  <r>
    <n v="153"/>
  </r>
  <r>
    <n v="152"/>
  </r>
  <r>
    <n v="150"/>
  </r>
  <r>
    <n v="150"/>
  </r>
  <r>
    <n v="150"/>
  </r>
  <r>
    <n v="150"/>
  </r>
  <r>
    <n v="149"/>
  </r>
  <r>
    <n v="149"/>
  </r>
  <r>
    <n v="147"/>
  </r>
  <r>
    <n v="147"/>
  </r>
  <r>
    <n v="146"/>
  </r>
  <r>
    <n v="146"/>
  </r>
  <r>
    <n v="141"/>
  </r>
  <r>
    <n v="140"/>
  </r>
  <r>
    <n v="139"/>
  </r>
  <r>
    <n v="139"/>
  </r>
  <r>
    <n v="138"/>
  </r>
  <r>
    <n v="138"/>
  </r>
  <r>
    <n v="138"/>
  </r>
  <r>
    <n v="137"/>
  </r>
  <r>
    <n v="136"/>
  </r>
  <r>
    <n v="136"/>
  </r>
  <r>
    <n v="136"/>
  </r>
  <r>
    <n v="136"/>
  </r>
  <r>
    <n v="135"/>
  </r>
  <r>
    <n v="135"/>
  </r>
  <r>
    <n v="134"/>
  </r>
  <r>
    <n v="132"/>
  </r>
  <r>
    <n v="130"/>
  </r>
  <r>
    <n v="130"/>
  </r>
  <r>
    <n v="128"/>
  </r>
  <r>
    <n v="128"/>
  </r>
  <r>
    <n v="127"/>
  </r>
  <r>
    <n v="124"/>
  </r>
  <r>
    <n v="124"/>
  </r>
  <r>
    <n v="124"/>
  </r>
  <r>
    <n v="123"/>
  </r>
  <r>
    <n v="123"/>
  </r>
  <r>
    <n v="122"/>
  </r>
  <r>
    <n v="121"/>
  </r>
  <r>
    <n v="119"/>
  </r>
  <r>
    <n v="117"/>
  </r>
  <r>
    <n v="117"/>
  </r>
  <r>
    <n v="116"/>
  </r>
  <r>
    <n v="115"/>
  </r>
  <r>
    <n v="114"/>
  </r>
  <r>
    <n v="113"/>
  </r>
  <r>
    <n v="111"/>
  </r>
  <r>
    <n v="110"/>
  </r>
  <r>
    <n v="110"/>
  </r>
  <r>
    <n v="108"/>
  </r>
  <r>
    <n v="108"/>
  </r>
  <r>
    <n v="108"/>
  </r>
  <r>
    <n v="105"/>
  </r>
  <r>
    <n v="105"/>
  </r>
  <r>
    <n v="104"/>
  </r>
  <r>
    <n v="104"/>
  </r>
  <r>
    <n v="103"/>
  </r>
  <r>
    <n v="102"/>
  </r>
  <r>
    <n v="102"/>
  </r>
  <r>
    <n v="100"/>
  </r>
  <r>
    <m/>
  </r>
</pivotCacheRecords>
</file>

<file path=xl/pivotCache/pivotCacheRecords4.xml><?xml version="1.0" encoding="utf-8"?>
<pivotCacheRecords xmlns="http://schemas.openxmlformats.org/spreadsheetml/2006/main" xmlns:r="http://schemas.openxmlformats.org/officeDocument/2006/relationships" count="1001">
  <r>
    <x v="0"/>
    <n v="999"/>
  </r>
  <r>
    <x v="1"/>
    <n v="998"/>
  </r>
  <r>
    <x v="2"/>
    <n v="997"/>
  </r>
  <r>
    <x v="3"/>
    <n v="997"/>
  </r>
  <r>
    <x v="2"/>
    <n v="997"/>
  </r>
  <r>
    <x v="2"/>
    <n v="997"/>
  </r>
  <r>
    <x v="0"/>
    <n v="994"/>
  </r>
  <r>
    <x v="0"/>
    <n v="992"/>
  </r>
  <r>
    <x v="2"/>
    <n v="990"/>
  </r>
  <r>
    <x v="2"/>
    <n v="989"/>
  </r>
  <r>
    <x v="1"/>
    <n v="989"/>
  </r>
  <r>
    <x v="3"/>
    <n v="988"/>
  </r>
  <r>
    <x v="2"/>
    <n v="986"/>
  </r>
  <r>
    <x v="1"/>
    <n v="984"/>
  </r>
  <r>
    <x v="1"/>
    <n v="984"/>
  </r>
  <r>
    <x v="0"/>
    <n v="983"/>
  </r>
  <r>
    <x v="3"/>
    <n v="980"/>
  </r>
  <r>
    <x v="0"/>
    <n v="980"/>
  </r>
  <r>
    <x v="2"/>
    <n v="980"/>
  </r>
  <r>
    <x v="0"/>
    <n v="979"/>
  </r>
  <r>
    <x v="3"/>
    <n v="979"/>
  </r>
  <r>
    <x v="2"/>
    <n v="979"/>
  </r>
  <r>
    <x v="1"/>
    <n v="979"/>
  </r>
  <r>
    <x v="0"/>
    <n v="979"/>
  </r>
  <r>
    <x v="0"/>
    <n v="979"/>
  </r>
  <r>
    <x v="2"/>
    <n v="977"/>
  </r>
  <r>
    <x v="2"/>
    <n v="977"/>
  </r>
  <r>
    <x v="2"/>
    <n v="977"/>
  </r>
  <r>
    <x v="2"/>
    <n v="977"/>
  </r>
  <r>
    <x v="3"/>
    <n v="976"/>
  </r>
  <r>
    <x v="2"/>
    <n v="975"/>
  </r>
  <r>
    <x v="3"/>
    <n v="975"/>
  </r>
  <r>
    <x v="2"/>
    <n v="975"/>
  </r>
  <r>
    <x v="3"/>
    <n v="974"/>
  </r>
  <r>
    <x v="3"/>
    <n v="971"/>
  </r>
  <r>
    <x v="0"/>
    <n v="971"/>
  </r>
  <r>
    <x v="1"/>
    <n v="970"/>
  </r>
  <r>
    <x v="2"/>
    <n v="970"/>
  </r>
  <r>
    <x v="3"/>
    <n v="969"/>
  </r>
  <r>
    <x v="1"/>
    <n v="969"/>
  </r>
  <r>
    <x v="1"/>
    <n v="968"/>
  </r>
  <r>
    <x v="2"/>
    <n v="965"/>
  </r>
  <r>
    <x v="3"/>
    <n v="964"/>
  </r>
  <r>
    <x v="3"/>
    <n v="964"/>
  </r>
  <r>
    <x v="0"/>
    <n v="960"/>
  </r>
  <r>
    <x v="1"/>
    <n v="960"/>
  </r>
  <r>
    <x v="1"/>
    <n v="960"/>
  </r>
  <r>
    <x v="1"/>
    <n v="960"/>
  </r>
  <r>
    <x v="0"/>
    <n v="959"/>
  </r>
  <r>
    <x v="3"/>
    <n v="958"/>
  </r>
  <r>
    <x v="1"/>
    <n v="957"/>
  </r>
  <r>
    <x v="1"/>
    <n v="955"/>
  </r>
  <r>
    <x v="3"/>
    <n v="955"/>
  </r>
  <r>
    <x v="2"/>
    <n v="953"/>
  </r>
  <r>
    <x v="2"/>
    <n v="953"/>
  </r>
  <r>
    <x v="0"/>
    <n v="953"/>
  </r>
  <r>
    <x v="0"/>
    <n v="949"/>
  </r>
  <r>
    <x v="2"/>
    <n v="948"/>
  </r>
  <r>
    <x v="0"/>
    <n v="948"/>
  </r>
  <r>
    <x v="1"/>
    <n v="945"/>
  </r>
  <r>
    <x v="1"/>
    <n v="945"/>
  </r>
  <r>
    <x v="3"/>
    <n v="943"/>
  </r>
  <r>
    <x v="3"/>
    <n v="941"/>
  </r>
  <r>
    <x v="0"/>
    <n v="940"/>
  </r>
  <r>
    <x v="2"/>
    <n v="939"/>
  </r>
  <r>
    <x v="3"/>
    <n v="939"/>
  </r>
  <r>
    <x v="2"/>
    <n v="938"/>
  </r>
  <r>
    <x v="2"/>
    <n v="937"/>
  </r>
  <r>
    <x v="0"/>
    <n v="936"/>
  </r>
  <r>
    <x v="1"/>
    <n v="936"/>
  </r>
  <r>
    <x v="0"/>
    <n v="935"/>
  </r>
  <r>
    <x v="2"/>
    <n v="934"/>
  </r>
  <r>
    <x v="1"/>
    <n v="934"/>
  </r>
  <r>
    <x v="2"/>
    <n v="932"/>
  </r>
  <r>
    <x v="0"/>
    <n v="932"/>
  </r>
  <r>
    <x v="0"/>
    <n v="932"/>
  </r>
  <r>
    <x v="2"/>
    <n v="932"/>
  </r>
  <r>
    <x v="3"/>
    <n v="931"/>
  </r>
  <r>
    <x v="2"/>
    <n v="930"/>
  </r>
  <r>
    <x v="1"/>
    <n v="926"/>
  </r>
  <r>
    <x v="3"/>
    <n v="924"/>
  </r>
  <r>
    <x v="0"/>
    <n v="922"/>
  </r>
  <r>
    <x v="0"/>
    <n v="922"/>
  </r>
  <r>
    <x v="2"/>
    <n v="921"/>
  </r>
  <r>
    <x v="1"/>
    <n v="921"/>
  </r>
  <r>
    <x v="2"/>
    <n v="920"/>
  </r>
  <r>
    <x v="2"/>
    <n v="920"/>
  </r>
  <r>
    <x v="2"/>
    <n v="920"/>
  </r>
  <r>
    <x v="3"/>
    <n v="920"/>
  </r>
  <r>
    <x v="2"/>
    <n v="919"/>
  </r>
  <r>
    <x v="0"/>
    <n v="919"/>
  </r>
  <r>
    <x v="2"/>
    <n v="918"/>
  </r>
  <r>
    <x v="0"/>
    <n v="916"/>
  </r>
  <r>
    <x v="1"/>
    <n v="916"/>
  </r>
  <r>
    <x v="0"/>
    <n v="915"/>
  </r>
  <r>
    <x v="1"/>
    <n v="915"/>
  </r>
  <r>
    <x v="3"/>
    <n v="914"/>
  </r>
  <r>
    <x v="0"/>
    <n v="914"/>
  </r>
  <r>
    <x v="0"/>
    <n v="914"/>
  </r>
  <r>
    <x v="1"/>
    <n v="914"/>
  </r>
  <r>
    <x v="2"/>
    <n v="912"/>
  </r>
  <r>
    <x v="0"/>
    <n v="911"/>
  </r>
  <r>
    <x v="0"/>
    <n v="910"/>
  </r>
  <r>
    <x v="3"/>
    <n v="910"/>
  </r>
  <r>
    <x v="0"/>
    <n v="908"/>
  </r>
  <r>
    <x v="0"/>
    <n v="903"/>
  </r>
  <r>
    <x v="0"/>
    <n v="902"/>
  </r>
  <r>
    <x v="3"/>
    <n v="899"/>
  </r>
  <r>
    <x v="0"/>
    <n v="898"/>
  </r>
  <r>
    <x v="3"/>
    <n v="898"/>
  </r>
  <r>
    <x v="0"/>
    <n v="898"/>
  </r>
  <r>
    <x v="1"/>
    <n v="898"/>
  </r>
  <r>
    <x v="1"/>
    <n v="897"/>
  </r>
  <r>
    <x v="0"/>
    <n v="897"/>
  </r>
  <r>
    <x v="1"/>
    <n v="896"/>
  </r>
  <r>
    <x v="3"/>
    <n v="896"/>
  </r>
  <r>
    <x v="0"/>
    <n v="896"/>
  </r>
  <r>
    <x v="1"/>
    <n v="896"/>
  </r>
  <r>
    <x v="3"/>
    <n v="896"/>
  </r>
  <r>
    <x v="2"/>
    <n v="895"/>
  </r>
  <r>
    <x v="2"/>
    <n v="894"/>
  </r>
  <r>
    <x v="2"/>
    <n v="894"/>
  </r>
  <r>
    <x v="1"/>
    <n v="893"/>
  </r>
  <r>
    <x v="0"/>
    <n v="888"/>
  </r>
  <r>
    <x v="0"/>
    <n v="887"/>
  </r>
  <r>
    <x v="3"/>
    <n v="887"/>
  </r>
  <r>
    <x v="3"/>
    <n v="884"/>
  </r>
  <r>
    <x v="2"/>
    <n v="884"/>
  </r>
  <r>
    <x v="0"/>
    <n v="882"/>
  </r>
  <r>
    <x v="1"/>
    <n v="882"/>
  </r>
  <r>
    <x v="0"/>
    <n v="881"/>
  </r>
  <r>
    <x v="1"/>
    <n v="881"/>
  </r>
  <r>
    <x v="2"/>
    <n v="881"/>
  </r>
  <r>
    <x v="0"/>
    <n v="879"/>
  </r>
  <r>
    <x v="3"/>
    <n v="877"/>
  </r>
  <r>
    <x v="1"/>
    <n v="877"/>
  </r>
  <r>
    <x v="3"/>
    <n v="874"/>
  </r>
  <r>
    <x v="0"/>
    <n v="871"/>
  </r>
  <r>
    <x v="1"/>
    <n v="871"/>
  </r>
  <r>
    <x v="0"/>
    <n v="871"/>
  </r>
  <r>
    <x v="3"/>
    <n v="870"/>
  </r>
  <r>
    <x v="0"/>
    <n v="869"/>
  </r>
  <r>
    <x v="0"/>
    <n v="868"/>
  </r>
  <r>
    <x v="3"/>
    <n v="867"/>
  </r>
  <r>
    <x v="0"/>
    <n v="866"/>
  </r>
  <r>
    <x v="2"/>
    <n v="865"/>
  </r>
  <r>
    <x v="1"/>
    <n v="865"/>
  </r>
  <r>
    <x v="3"/>
    <n v="864"/>
  </r>
  <r>
    <x v="1"/>
    <n v="864"/>
  </r>
  <r>
    <x v="1"/>
    <n v="863"/>
  </r>
  <r>
    <x v="2"/>
    <n v="863"/>
  </r>
  <r>
    <x v="2"/>
    <n v="862"/>
  </r>
  <r>
    <x v="2"/>
    <n v="860"/>
  </r>
  <r>
    <x v="3"/>
    <n v="859"/>
  </r>
  <r>
    <x v="0"/>
    <n v="859"/>
  </r>
  <r>
    <x v="1"/>
    <n v="858"/>
  </r>
  <r>
    <x v="0"/>
    <n v="858"/>
  </r>
  <r>
    <x v="2"/>
    <n v="855"/>
  </r>
  <r>
    <x v="3"/>
    <n v="855"/>
  </r>
  <r>
    <x v="2"/>
    <n v="855"/>
  </r>
  <r>
    <x v="0"/>
    <n v="853"/>
  </r>
  <r>
    <x v="0"/>
    <n v="852"/>
  </r>
  <r>
    <x v="3"/>
    <n v="852"/>
  </r>
  <r>
    <x v="1"/>
    <n v="851"/>
  </r>
  <r>
    <x v="2"/>
    <n v="850"/>
  </r>
  <r>
    <x v="0"/>
    <n v="849"/>
  </r>
  <r>
    <x v="0"/>
    <n v="849"/>
  </r>
  <r>
    <x v="2"/>
    <n v="849"/>
  </r>
  <r>
    <x v="1"/>
    <n v="848"/>
  </r>
  <r>
    <x v="3"/>
    <n v="848"/>
  </r>
  <r>
    <x v="2"/>
    <n v="847"/>
  </r>
  <r>
    <x v="2"/>
    <n v="846"/>
  </r>
  <r>
    <x v="0"/>
    <n v="846"/>
  </r>
  <r>
    <x v="0"/>
    <n v="845"/>
  </r>
  <r>
    <x v="1"/>
    <n v="844"/>
  </r>
  <r>
    <x v="1"/>
    <n v="844"/>
  </r>
  <r>
    <x v="3"/>
    <n v="844"/>
  </r>
  <r>
    <x v="0"/>
    <n v="844"/>
  </r>
  <r>
    <x v="1"/>
    <n v="843"/>
  </r>
  <r>
    <x v="1"/>
    <n v="843"/>
  </r>
  <r>
    <x v="3"/>
    <n v="842"/>
  </r>
  <r>
    <x v="1"/>
    <n v="841"/>
  </r>
  <r>
    <x v="1"/>
    <n v="839"/>
  </r>
  <r>
    <x v="0"/>
    <n v="838"/>
  </r>
  <r>
    <x v="1"/>
    <n v="833"/>
  </r>
  <r>
    <x v="0"/>
    <n v="832"/>
  </r>
  <r>
    <x v="0"/>
    <n v="830"/>
  </r>
  <r>
    <x v="1"/>
    <n v="829"/>
  </r>
  <r>
    <x v="0"/>
    <n v="827"/>
  </r>
  <r>
    <x v="3"/>
    <n v="825"/>
  </r>
  <r>
    <x v="0"/>
    <n v="825"/>
  </r>
  <r>
    <x v="0"/>
    <n v="825"/>
  </r>
  <r>
    <x v="1"/>
    <n v="823"/>
  </r>
  <r>
    <x v="0"/>
    <n v="823"/>
  </r>
  <r>
    <x v="1"/>
    <n v="821"/>
  </r>
  <r>
    <x v="0"/>
    <n v="820"/>
  </r>
  <r>
    <x v="2"/>
    <n v="819"/>
  </r>
  <r>
    <x v="2"/>
    <n v="819"/>
  </r>
  <r>
    <x v="2"/>
    <n v="818"/>
  </r>
  <r>
    <x v="2"/>
    <n v="818"/>
  </r>
  <r>
    <x v="0"/>
    <n v="815"/>
  </r>
  <r>
    <x v="0"/>
    <n v="815"/>
  </r>
  <r>
    <x v="3"/>
    <n v="814"/>
  </r>
  <r>
    <x v="2"/>
    <n v="814"/>
  </r>
  <r>
    <x v="0"/>
    <n v="814"/>
  </r>
  <r>
    <x v="1"/>
    <n v="813"/>
  </r>
  <r>
    <x v="3"/>
    <n v="811"/>
  </r>
  <r>
    <x v="2"/>
    <n v="810"/>
  </r>
  <r>
    <x v="1"/>
    <n v="810"/>
  </r>
  <r>
    <x v="2"/>
    <n v="810"/>
  </r>
  <r>
    <x v="3"/>
    <n v="809"/>
  </r>
  <r>
    <x v="1"/>
    <n v="809"/>
  </r>
  <r>
    <x v="1"/>
    <n v="809"/>
  </r>
  <r>
    <x v="0"/>
    <n v="809"/>
  </r>
  <r>
    <x v="1"/>
    <n v="806"/>
  </r>
  <r>
    <x v="1"/>
    <n v="805"/>
  </r>
  <r>
    <x v="2"/>
    <n v="805"/>
  </r>
  <r>
    <x v="3"/>
    <n v="803"/>
  </r>
  <r>
    <x v="1"/>
    <n v="802"/>
  </r>
  <r>
    <x v="2"/>
    <n v="801"/>
  </r>
  <r>
    <x v="2"/>
    <n v="801"/>
  </r>
  <r>
    <x v="0"/>
    <n v="801"/>
  </r>
  <r>
    <x v="1"/>
    <n v="801"/>
  </r>
  <r>
    <x v="1"/>
    <n v="801"/>
  </r>
  <r>
    <x v="3"/>
    <n v="800"/>
  </r>
  <r>
    <x v="3"/>
    <n v="800"/>
  </r>
  <r>
    <x v="0"/>
    <n v="800"/>
  </r>
  <r>
    <x v="2"/>
    <n v="799"/>
  </r>
  <r>
    <x v="3"/>
    <n v="799"/>
  </r>
  <r>
    <x v="0"/>
    <n v="796"/>
  </r>
  <r>
    <x v="3"/>
    <n v="796"/>
  </r>
  <r>
    <x v="2"/>
    <n v="795"/>
  </r>
  <r>
    <x v="0"/>
    <n v="795"/>
  </r>
  <r>
    <x v="0"/>
    <n v="795"/>
  </r>
  <r>
    <x v="2"/>
    <n v="793"/>
  </r>
  <r>
    <x v="0"/>
    <n v="792"/>
  </r>
  <r>
    <x v="0"/>
    <n v="791"/>
  </r>
  <r>
    <x v="3"/>
    <n v="789"/>
  </r>
  <r>
    <x v="3"/>
    <n v="789"/>
  </r>
  <r>
    <x v="2"/>
    <n v="788"/>
  </r>
  <r>
    <x v="2"/>
    <n v="788"/>
  </r>
  <r>
    <x v="3"/>
    <n v="788"/>
  </r>
  <r>
    <x v="3"/>
    <n v="787"/>
  </r>
  <r>
    <x v="3"/>
    <n v="787"/>
  </r>
  <r>
    <x v="1"/>
    <n v="786"/>
  </r>
  <r>
    <x v="2"/>
    <n v="786"/>
  </r>
  <r>
    <x v="2"/>
    <n v="785"/>
  </r>
  <r>
    <x v="1"/>
    <n v="782"/>
  </r>
  <r>
    <x v="2"/>
    <n v="782"/>
  </r>
  <r>
    <x v="2"/>
    <n v="781"/>
  </r>
  <r>
    <x v="2"/>
    <n v="780"/>
  </r>
  <r>
    <x v="3"/>
    <n v="780"/>
  </r>
  <r>
    <x v="1"/>
    <n v="777"/>
  </r>
  <r>
    <x v="1"/>
    <n v="776"/>
  </r>
  <r>
    <x v="3"/>
    <n v="776"/>
  </r>
  <r>
    <x v="0"/>
    <n v="775"/>
  </r>
  <r>
    <x v="3"/>
    <n v="774"/>
  </r>
  <r>
    <x v="1"/>
    <n v="774"/>
  </r>
  <r>
    <x v="2"/>
    <n v="774"/>
  </r>
  <r>
    <x v="0"/>
    <n v="773"/>
  </r>
  <r>
    <x v="1"/>
    <n v="773"/>
  </r>
  <r>
    <x v="3"/>
    <n v="773"/>
  </r>
  <r>
    <x v="1"/>
    <n v="772"/>
  </r>
  <r>
    <x v="0"/>
    <n v="772"/>
  </r>
  <r>
    <x v="2"/>
    <n v="771"/>
  </r>
  <r>
    <x v="0"/>
    <n v="769"/>
  </r>
  <r>
    <x v="1"/>
    <n v="769"/>
  </r>
  <r>
    <x v="2"/>
    <n v="765"/>
  </r>
  <r>
    <x v="3"/>
    <n v="764"/>
  </r>
  <r>
    <x v="3"/>
    <n v="764"/>
  </r>
  <r>
    <x v="3"/>
    <n v="763"/>
  </r>
  <r>
    <x v="0"/>
    <n v="762"/>
  </r>
  <r>
    <x v="2"/>
    <n v="760"/>
  </r>
  <r>
    <x v="3"/>
    <n v="760"/>
  </r>
  <r>
    <x v="0"/>
    <n v="759"/>
  </r>
  <r>
    <x v="1"/>
    <n v="757"/>
  </r>
  <r>
    <x v="2"/>
    <n v="757"/>
  </r>
  <r>
    <x v="3"/>
    <n v="756"/>
  </r>
  <r>
    <x v="0"/>
    <n v="754"/>
  </r>
  <r>
    <x v="3"/>
    <n v="753"/>
  </r>
  <r>
    <x v="0"/>
    <n v="750"/>
  </r>
  <r>
    <x v="2"/>
    <n v="749"/>
  </r>
  <r>
    <x v="3"/>
    <n v="749"/>
  </r>
  <r>
    <x v="2"/>
    <n v="748"/>
  </r>
  <r>
    <x v="3"/>
    <n v="747"/>
  </r>
  <r>
    <x v="0"/>
    <n v="747"/>
  </r>
  <r>
    <x v="3"/>
    <n v="747"/>
  </r>
  <r>
    <x v="1"/>
    <n v="747"/>
  </r>
  <r>
    <x v="0"/>
    <n v="747"/>
  </r>
  <r>
    <x v="2"/>
    <n v="745"/>
  </r>
  <r>
    <x v="1"/>
    <n v="744"/>
  </r>
  <r>
    <x v="2"/>
    <n v="743"/>
  </r>
  <r>
    <x v="3"/>
    <n v="743"/>
  </r>
  <r>
    <x v="3"/>
    <n v="743"/>
  </r>
  <r>
    <x v="0"/>
    <n v="741"/>
  </r>
  <r>
    <x v="1"/>
    <n v="741"/>
  </r>
  <r>
    <x v="2"/>
    <n v="736"/>
  </r>
  <r>
    <x v="0"/>
    <n v="735"/>
  </r>
  <r>
    <x v="0"/>
    <n v="732"/>
  </r>
  <r>
    <x v="1"/>
    <n v="731"/>
  </r>
  <r>
    <x v="3"/>
    <n v="728"/>
  </r>
  <r>
    <x v="1"/>
    <n v="728"/>
  </r>
  <r>
    <x v="3"/>
    <n v="726"/>
  </r>
  <r>
    <x v="2"/>
    <n v="725"/>
  </r>
  <r>
    <x v="1"/>
    <n v="723"/>
  </r>
  <r>
    <x v="0"/>
    <n v="723"/>
  </r>
  <r>
    <x v="1"/>
    <n v="722"/>
  </r>
  <r>
    <x v="3"/>
    <n v="721"/>
  </r>
  <r>
    <x v="2"/>
    <n v="721"/>
  </r>
  <r>
    <x v="2"/>
    <n v="721"/>
  </r>
  <r>
    <x v="3"/>
    <n v="720"/>
  </r>
  <r>
    <x v="1"/>
    <n v="720"/>
  </r>
  <r>
    <x v="1"/>
    <n v="718"/>
  </r>
  <r>
    <x v="3"/>
    <n v="718"/>
  </r>
  <r>
    <x v="2"/>
    <n v="718"/>
  </r>
  <r>
    <x v="3"/>
    <n v="717"/>
  </r>
  <r>
    <x v="3"/>
    <n v="717"/>
  </r>
  <r>
    <x v="0"/>
    <n v="716"/>
  </r>
  <r>
    <x v="1"/>
    <n v="716"/>
  </r>
  <r>
    <x v="3"/>
    <n v="716"/>
  </r>
  <r>
    <x v="0"/>
    <n v="715"/>
  </r>
  <r>
    <x v="3"/>
    <n v="715"/>
  </r>
  <r>
    <x v="1"/>
    <n v="715"/>
  </r>
  <r>
    <x v="1"/>
    <n v="715"/>
  </r>
  <r>
    <x v="0"/>
    <n v="714"/>
  </r>
  <r>
    <x v="2"/>
    <n v="714"/>
  </r>
  <r>
    <x v="1"/>
    <n v="714"/>
  </r>
  <r>
    <x v="0"/>
    <n v="712"/>
  </r>
  <r>
    <x v="0"/>
    <n v="711"/>
  </r>
  <r>
    <x v="2"/>
    <n v="707"/>
  </r>
  <r>
    <x v="3"/>
    <n v="705"/>
  </r>
  <r>
    <x v="2"/>
    <n v="705"/>
  </r>
  <r>
    <x v="3"/>
    <n v="704"/>
  </r>
  <r>
    <x v="1"/>
    <n v="703"/>
  </r>
  <r>
    <x v="0"/>
    <n v="703"/>
  </r>
  <r>
    <x v="2"/>
    <n v="703"/>
  </r>
  <r>
    <x v="1"/>
    <n v="702"/>
  </r>
  <r>
    <x v="0"/>
    <n v="698"/>
  </r>
  <r>
    <x v="0"/>
    <n v="697"/>
  </r>
  <r>
    <x v="2"/>
    <n v="697"/>
  </r>
  <r>
    <x v="3"/>
    <n v="696"/>
  </r>
  <r>
    <x v="3"/>
    <n v="695"/>
  </r>
  <r>
    <x v="2"/>
    <n v="694"/>
  </r>
  <r>
    <x v="1"/>
    <n v="694"/>
  </r>
  <r>
    <x v="1"/>
    <n v="693"/>
  </r>
  <r>
    <x v="1"/>
    <n v="691"/>
  </r>
  <r>
    <x v="0"/>
    <n v="690"/>
  </r>
  <r>
    <x v="0"/>
    <n v="690"/>
  </r>
  <r>
    <x v="2"/>
    <n v="689"/>
  </r>
  <r>
    <x v="2"/>
    <n v="688"/>
  </r>
  <r>
    <x v="3"/>
    <n v="687"/>
  </r>
  <r>
    <x v="1"/>
    <n v="687"/>
  </r>
  <r>
    <x v="3"/>
    <n v="686"/>
  </r>
  <r>
    <x v="1"/>
    <n v="683"/>
  </r>
  <r>
    <x v="3"/>
    <n v="683"/>
  </r>
  <r>
    <x v="1"/>
    <n v="683"/>
  </r>
  <r>
    <x v="0"/>
    <n v="683"/>
  </r>
  <r>
    <x v="1"/>
    <n v="681"/>
  </r>
  <r>
    <x v="3"/>
    <n v="680"/>
  </r>
  <r>
    <x v="1"/>
    <n v="679"/>
  </r>
  <r>
    <x v="1"/>
    <n v="678"/>
  </r>
  <r>
    <x v="0"/>
    <n v="677"/>
  </r>
  <r>
    <x v="2"/>
    <n v="676"/>
  </r>
  <r>
    <x v="2"/>
    <n v="675"/>
  </r>
  <r>
    <x v="2"/>
    <n v="674"/>
  </r>
  <r>
    <x v="2"/>
    <n v="674"/>
  </r>
  <r>
    <x v="0"/>
    <n v="673"/>
  </r>
  <r>
    <x v="3"/>
    <n v="672"/>
  </r>
  <r>
    <x v="3"/>
    <n v="670"/>
  </r>
  <r>
    <x v="0"/>
    <n v="670"/>
  </r>
  <r>
    <x v="2"/>
    <n v="670"/>
  </r>
  <r>
    <x v="1"/>
    <n v="669"/>
  </r>
  <r>
    <x v="3"/>
    <n v="668"/>
  </r>
  <r>
    <x v="3"/>
    <n v="668"/>
  </r>
  <r>
    <x v="0"/>
    <n v="666"/>
  </r>
  <r>
    <x v="2"/>
    <n v="666"/>
  </r>
  <r>
    <x v="3"/>
    <n v="666"/>
  </r>
  <r>
    <x v="2"/>
    <n v="665"/>
  </r>
  <r>
    <x v="2"/>
    <n v="664"/>
  </r>
  <r>
    <x v="1"/>
    <n v="664"/>
  </r>
  <r>
    <x v="2"/>
    <n v="664"/>
  </r>
  <r>
    <x v="3"/>
    <n v="664"/>
  </r>
  <r>
    <x v="1"/>
    <n v="661"/>
  </r>
  <r>
    <x v="2"/>
    <n v="661"/>
  </r>
  <r>
    <x v="3"/>
    <n v="661"/>
  </r>
  <r>
    <x v="0"/>
    <n v="660"/>
  </r>
  <r>
    <x v="1"/>
    <n v="659"/>
  </r>
  <r>
    <x v="1"/>
    <n v="658"/>
  </r>
  <r>
    <x v="3"/>
    <n v="658"/>
  </r>
  <r>
    <x v="0"/>
    <n v="655"/>
  </r>
  <r>
    <x v="2"/>
    <n v="654"/>
  </r>
  <r>
    <x v="3"/>
    <n v="653"/>
  </r>
  <r>
    <x v="2"/>
    <n v="652"/>
  </r>
  <r>
    <x v="3"/>
    <n v="652"/>
  </r>
  <r>
    <x v="3"/>
    <n v="651"/>
  </r>
  <r>
    <x v="1"/>
    <n v="651"/>
  </r>
  <r>
    <x v="0"/>
    <n v="650"/>
  </r>
  <r>
    <x v="0"/>
    <n v="650"/>
  </r>
  <r>
    <x v="1"/>
    <n v="650"/>
  </r>
  <r>
    <x v="1"/>
    <n v="649"/>
  </r>
  <r>
    <x v="2"/>
    <n v="649"/>
  </r>
  <r>
    <x v="0"/>
    <n v="649"/>
  </r>
  <r>
    <x v="1"/>
    <n v="648"/>
  </r>
  <r>
    <x v="2"/>
    <n v="648"/>
  </r>
  <r>
    <x v="2"/>
    <n v="647"/>
  </r>
  <r>
    <x v="1"/>
    <n v="646"/>
  </r>
  <r>
    <x v="3"/>
    <n v="642"/>
  </r>
  <r>
    <x v="0"/>
    <n v="641"/>
  </r>
  <r>
    <x v="3"/>
    <n v="638"/>
  </r>
  <r>
    <x v="3"/>
    <n v="637"/>
  </r>
  <r>
    <x v="3"/>
    <n v="635"/>
  </r>
  <r>
    <x v="2"/>
    <n v="634"/>
  </r>
  <r>
    <x v="3"/>
    <n v="633"/>
  </r>
  <r>
    <x v="0"/>
    <n v="633"/>
  </r>
  <r>
    <x v="0"/>
    <n v="629"/>
  </r>
  <r>
    <x v="1"/>
    <n v="629"/>
  </r>
  <r>
    <x v="0"/>
    <n v="627"/>
  </r>
  <r>
    <x v="0"/>
    <n v="624"/>
  </r>
  <r>
    <x v="1"/>
    <n v="623"/>
  </r>
  <r>
    <x v="2"/>
    <n v="621"/>
  </r>
  <r>
    <x v="3"/>
    <n v="619"/>
  </r>
  <r>
    <x v="3"/>
    <n v="618"/>
  </r>
  <r>
    <x v="1"/>
    <n v="618"/>
  </r>
  <r>
    <x v="2"/>
    <n v="618"/>
  </r>
  <r>
    <x v="0"/>
    <n v="617"/>
  </r>
  <r>
    <x v="3"/>
    <n v="616"/>
  </r>
  <r>
    <x v="1"/>
    <n v="615"/>
  </r>
  <r>
    <x v="1"/>
    <n v="615"/>
  </r>
  <r>
    <x v="0"/>
    <n v="615"/>
  </r>
  <r>
    <x v="3"/>
    <n v="615"/>
  </r>
  <r>
    <x v="3"/>
    <n v="613"/>
  </r>
  <r>
    <x v="1"/>
    <n v="612"/>
  </r>
  <r>
    <x v="0"/>
    <n v="610"/>
  </r>
  <r>
    <x v="3"/>
    <n v="610"/>
  </r>
  <r>
    <x v="0"/>
    <n v="610"/>
  </r>
  <r>
    <x v="1"/>
    <n v="609"/>
  </r>
  <r>
    <x v="2"/>
    <n v="606"/>
  </r>
  <r>
    <x v="0"/>
    <n v="606"/>
  </r>
  <r>
    <x v="2"/>
    <n v="606"/>
  </r>
  <r>
    <x v="2"/>
    <n v="606"/>
  </r>
  <r>
    <x v="2"/>
    <n v="606"/>
  </r>
  <r>
    <x v="0"/>
    <n v="605"/>
  </r>
  <r>
    <x v="0"/>
    <n v="604"/>
  </r>
  <r>
    <x v="1"/>
    <n v="603"/>
  </r>
  <r>
    <x v="0"/>
    <n v="602"/>
  </r>
  <r>
    <x v="2"/>
    <n v="600"/>
  </r>
  <r>
    <x v="1"/>
    <n v="598"/>
  </r>
  <r>
    <x v="3"/>
    <n v="598"/>
  </r>
  <r>
    <x v="3"/>
    <n v="595"/>
  </r>
  <r>
    <x v="3"/>
    <n v="594"/>
  </r>
  <r>
    <x v="2"/>
    <n v="593"/>
  </r>
  <r>
    <x v="0"/>
    <n v="593"/>
  </r>
  <r>
    <x v="3"/>
    <n v="592"/>
  </r>
  <r>
    <x v="3"/>
    <n v="592"/>
  </r>
  <r>
    <x v="2"/>
    <n v="590"/>
  </r>
  <r>
    <x v="3"/>
    <n v="590"/>
  </r>
  <r>
    <x v="0"/>
    <n v="589"/>
  </r>
  <r>
    <x v="3"/>
    <n v="589"/>
  </r>
  <r>
    <x v="0"/>
    <n v="586"/>
  </r>
  <r>
    <x v="0"/>
    <n v="583"/>
  </r>
  <r>
    <x v="2"/>
    <n v="583"/>
  </r>
  <r>
    <x v="3"/>
    <n v="582"/>
  </r>
  <r>
    <x v="0"/>
    <n v="582"/>
  </r>
  <r>
    <x v="0"/>
    <n v="580"/>
  </r>
  <r>
    <x v="3"/>
    <n v="579"/>
  </r>
  <r>
    <x v="3"/>
    <n v="579"/>
  </r>
  <r>
    <x v="1"/>
    <n v="578"/>
  </r>
  <r>
    <x v="3"/>
    <n v="577"/>
  </r>
  <r>
    <x v="1"/>
    <n v="577"/>
  </r>
  <r>
    <x v="1"/>
    <n v="577"/>
  </r>
  <r>
    <x v="1"/>
    <n v="576"/>
  </r>
  <r>
    <x v="0"/>
    <n v="576"/>
  </r>
  <r>
    <x v="0"/>
    <n v="574"/>
  </r>
  <r>
    <x v="0"/>
    <n v="573"/>
  </r>
  <r>
    <x v="3"/>
    <n v="573"/>
  </r>
  <r>
    <x v="3"/>
    <n v="573"/>
  </r>
  <r>
    <x v="0"/>
    <n v="572"/>
  </r>
  <r>
    <x v="3"/>
    <n v="572"/>
  </r>
  <r>
    <x v="3"/>
    <n v="571"/>
  </r>
  <r>
    <x v="3"/>
    <n v="571"/>
  </r>
  <r>
    <x v="2"/>
    <n v="570"/>
  </r>
  <r>
    <x v="2"/>
    <n v="569"/>
  </r>
  <r>
    <x v="1"/>
    <n v="569"/>
  </r>
  <r>
    <x v="0"/>
    <n v="569"/>
  </r>
  <r>
    <x v="2"/>
    <n v="569"/>
  </r>
  <r>
    <x v="2"/>
    <n v="567"/>
  </r>
  <r>
    <x v="3"/>
    <n v="566"/>
  </r>
  <r>
    <x v="0"/>
    <n v="564"/>
  </r>
  <r>
    <x v="2"/>
    <n v="564"/>
  </r>
  <r>
    <x v="1"/>
    <n v="563"/>
  </r>
  <r>
    <x v="3"/>
    <n v="563"/>
  </r>
  <r>
    <x v="3"/>
    <n v="561"/>
  </r>
  <r>
    <x v="2"/>
    <n v="561"/>
  </r>
  <r>
    <x v="0"/>
    <n v="559"/>
  </r>
  <r>
    <x v="3"/>
    <n v="559"/>
  </r>
  <r>
    <x v="2"/>
    <n v="558"/>
  </r>
  <r>
    <x v="1"/>
    <n v="557"/>
  </r>
  <r>
    <x v="0"/>
    <n v="555"/>
  </r>
  <r>
    <x v="3"/>
    <n v="554"/>
  </r>
  <r>
    <x v="3"/>
    <n v="552"/>
  </r>
  <r>
    <x v="2"/>
    <n v="551"/>
  </r>
  <r>
    <x v="0"/>
    <n v="550"/>
  </r>
  <r>
    <x v="1"/>
    <n v="549"/>
  </r>
  <r>
    <x v="2"/>
    <n v="549"/>
  </r>
  <r>
    <x v="2"/>
    <n v="549"/>
  </r>
  <r>
    <x v="3"/>
    <n v="548"/>
  </r>
  <r>
    <x v="2"/>
    <n v="548"/>
  </r>
  <r>
    <x v="3"/>
    <n v="545"/>
  </r>
  <r>
    <x v="2"/>
    <n v="544"/>
  </r>
  <r>
    <x v="0"/>
    <n v="543"/>
  </r>
  <r>
    <x v="0"/>
    <n v="543"/>
  </r>
  <r>
    <x v="3"/>
    <n v="541"/>
  </r>
  <r>
    <x v="0"/>
    <n v="540"/>
  </r>
  <r>
    <x v="3"/>
    <n v="540"/>
  </r>
  <r>
    <x v="3"/>
    <n v="539"/>
  </r>
  <r>
    <x v="0"/>
    <n v="538"/>
  </r>
  <r>
    <x v="0"/>
    <n v="538"/>
  </r>
  <r>
    <x v="2"/>
    <n v="536"/>
  </r>
  <r>
    <x v="1"/>
    <n v="535"/>
  </r>
  <r>
    <x v="0"/>
    <n v="534"/>
  </r>
  <r>
    <x v="0"/>
    <n v="532"/>
  </r>
  <r>
    <x v="0"/>
    <n v="530"/>
  </r>
  <r>
    <x v="2"/>
    <n v="528"/>
  </r>
  <r>
    <x v="2"/>
    <n v="528"/>
  </r>
  <r>
    <x v="0"/>
    <n v="527"/>
  </r>
  <r>
    <x v="0"/>
    <n v="527"/>
  </r>
  <r>
    <x v="3"/>
    <n v="527"/>
  </r>
  <r>
    <x v="1"/>
    <n v="526"/>
  </r>
  <r>
    <x v="2"/>
    <n v="526"/>
  </r>
  <r>
    <x v="1"/>
    <n v="525"/>
  </r>
  <r>
    <x v="1"/>
    <n v="525"/>
  </r>
  <r>
    <x v="3"/>
    <n v="525"/>
  </r>
  <r>
    <x v="1"/>
    <n v="525"/>
  </r>
  <r>
    <x v="0"/>
    <n v="525"/>
  </r>
  <r>
    <x v="1"/>
    <n v="525"/>
  </r>
  <r>
    <x v="1"/>
    <n v="524"/>
  </r>
  <r>
    <x v="1"/>
    <n v="523"/>
  </r>
  <r>
    <x v="3"/>
    <n v="523"/>
  </r>
  <r>
    <x v="1"/>
    <n v="523"/>
  </r>
  <r>
    <x v="3"/>
    <n v="522"/>
  </r>
  <r>
    <x v="2"/>
    <n v="522"/>
  </r>
  <r>
    <x v="0"/>
    <n v="522"/>
  </r>
  <r>
    <x v="1"/>
    <n v="521"/>
  </r>
  <r>
    <x v="3"/>
    <n v="521"/>
  </r>
  <r>
    <x v="1"/>
    <n v="521"/>
  </r>
  <r>
    <x v="1"/>
    <n v="519"/>
  </r>
  <r>
    <x v="2"/>
    <n v="519"/>
  </r>
  <r>
    <x v="3"/>
    <n v="519"/>
  </r>
  <r>
    <x v="3"/>
    <n v="518"/>
  </r>
  <r>
    <x v="2"/>
    <n v="518"/>
  </r>
  <r>
    <x v="2"/>
    <n v="517"/>
  </r>
  <r>
    <x v="2"/>
    <n v="517"/>
  </r>
  <r>
    <x v="0"/>
    <n v="515"/>
  </r>
  <r>
    <x v="2"/>
    <n v="514"/>
  </r>
  <r>
    <x v="3"/>
    <n v="512"/>
  </r>
  <r>
    <x v="3"/>
    <n v="511"/>
  </r>
  <r>
    <x v="0"/>
    <n v="509"/>
  </r>
  <r>
    <x v="0"/>
    <n v="505"/>
  </r>
  <r>
    <x v="2"/>
    <n v="505"/>
  </r>
  <r>
    <x v="3"/>
    <n v="504"/>
  </r>
  <r>
    <x v="0"/>
    <n v="503"/>
  </r>
  <r>
    <x v="2"/>
    <n v="503"/>
  </r>
  <r>
    <x v="1"/>
    <n v="502"/>
  </r>
  <r>
    <x v="1"/>
    <n v="499"/>
  </r>
  <r>
    <x v="3"/>
    <n v="499"/>
  </r>
  <r>
    <x v="3"/>
    <n v="498"/>
  </r>
  <r>
    <x v="0"/>
    <n v="497"/>
  </r>
  <r>
    <x v="0"/>
    <n v="493"/>
  </r>
  <r>
    <x v="3"/>
    <n v="492"/>
  </r>
  <r>
    <x v="0"/>
    <n v="492"/>
  </r>
  <r>
    <x v="3"/>
    <n v="491"/>
  </r>
  <r>
    <x v="2"/>
    <n v="491"/>
  </r>
  <r>
    <x v="1"/>
    <n v="491"/>
  </r>
  <r>
    <x v="0"/>
    <n v="491"/>
  </r>
  <r>
    <x v="3"/>
    <n v="491"/>
  </r>
  <r>
    <x v="2"/>
    <n v="490"/>
  </r>
  <r>
    <x v="1"/>
    <n v="490"/>
  </r>
  <r>
    <x v="2"/>
    <n v="489"/>
  </r>
  <r>
    <x v="1"/>
    <n v="489"/>
  </r>
  <r>
    <x v="3"/>
    <n v="489"/>
  </r>
  <r>
    <x v="0"/>
    <n v="488"/>
  </r>
  <r>
    <x v="3"/>
    <n v="488"/>
  </r>
  <r>
    <x v="2"/>
    <n v="487"/>
  </r>
  <r>
    <x v="1"/>
    <n v="487"/>
  </r>
  <r>
    <x v="2"/>
    <n v="486"/>
  </r>
  <r>
    <x v="3"/>
    <n v="484"/>
  </r>
  <r>
    <x v="1"/>
    <n v="484"/>
  </r>
  <r>
    <x v="1"/>
    <n v="483"/>
  </r>
  <r>
    <x v="1"/>
    <n v="482"/>
  </r>
  <r>
    <x v="0"/>
    <n v="480"/>
  </r>
  <r>
    <x v="3"/>
    <n v="480"/>
  </r>
  <r>
    <x v="3"/>
    <n v="479"/>
  </r>
  <r>
    <x v="1"/>
    <n v="479"/>
  </r>
  <r>
    <x v="0"/>
    <n v="477"/>
  </r>
  <r>
    <x v="2"/>
    <n v="477"/>
  </r>
  <r>
    <x v="3"/>
    <n v="476"/>
  </r>
  <r>
    <x v="0"/>
    <n v="475"/>
  </r>
  <r>
    <x v="1"/>
    <n v="473"/>
  </r>
  <r>
    <x v="0"/>
    <n v="473"/>
  </r>
  <r>
    <x v="1"/>
    <n v="472"/>
  </r>
  <r>
    <x v="1"/>
    <n v="472"/>
  </r>
  <r>
    <x v="1"/>
    <n v="470"/>
  </r>
  <r>
    <x v="2"/>
    <n v="470"/>
  </r>
  <r>
    <x v="0"/>
    <n v="469"/>
  </r>
  <r>
    <x v="2"/>
    <n v="469"/>
  </r>
  <r>
    <x v="0"/>
    <n v="468"/>
  </r>
  <r>
    <x v="1"/>
    <n v="468"/>
  </r>
  <r>
    <x v="3"/>
    <n v="468"/>
  </r>
  <r>
    <x v="2"/>
    <n v="467"/>
  </r>
  <r>
    <x v="0"/>
    <n v="467"/>
  </r>
  <r>
    <x v="3"/>
    <n v="466"/>
  </r>
  <r>
    <x v="2"/>
    <n v="465"/>
  </r>
  <r>
    <x v="1"/>
    <n v="464"/>
  </r>
  <r>
    <x v="2"/>
    <n v="464"/>
  </r>
  <r>
    <x v="3"/>
    <n v="462"/>
  </r>
  <r>
    <x v="3"/>
    <n v="462"/>
  </r>
  <r>
    <x v="2"/>
    <n v="461"/>
  </r>
  <r>
    <x v="1"/>
    <n v="461"/>
  </r>
  <r>
    <x v="3"/>
    <n v="461"/>
  </r>
  <r>
    <x v="1"/>
    <n v="458"/>
  </r>
  <r>
    <x v="2"/>
    <n v="458"/>
  </r>
  <r>
    <x v="3"/>
    <n v="458"/>
  </r>
  <r>
    <x v="3"/>
    <n v="456"/>
  </r>
  <r>
    <x v="3"/>
    <n v="456"/>
  </r>
  <r>
    <x v="0"/>
    <n v="455"/>
  </r>
  <r>
    <x v="3"/>
    <n v="451"/>
  </r>
  <r>
    <x v="0"/>
    <n v="449"/>
  </r>
  <r>
    <x v="0"/>
    <n v="449"/>
  </r>
  <r>
    <x v="3"/>
    <n v="449"/>
  </r>
  <r>
    <x v="3"/>
    <n v="446"/>
  </r>
  <r>
    <x v="3"/>
    <n v="446"/>
  </r>
  <r>
    <x v="1"/>
    <n v="441"/>
  </r>
  <r>
    <x v="3"/>
    <n v="441"/>
  </r>
  <r>
    <x v="0"/>
    <n v="441"/>
  </r>
  <r>
    <x v="1"/>
    <n v="441"/>
  </r>
  <r>
    <x v="0"/>
    <n v="441"/>
  </r>
  <r>
    <x v="3"/>
    <n v="438"/>
  </r>
  <r>
    <x v="0"/>
    <n v="438"/>
  </r>
  <r>
    <x v="0"/>
    <n v="436"/>
  </r>
  <r>
    <x v="2"/>
    <n v="435"/>
  </r>
  <r>
    <x v="1"/>
    <n v="433"/>
  </r>
  <r>
    <x v="3"/>
    <n v="432"/>
  </r>
  <r>
    <x v="0"/>
    <n v="432"/>
  </r>
  <r>
    <x v="1"/>
    <n v="431"/>
  </r>
  <r>
    <x v="1"/>
    <n v="431"/>
  </r>
  <r>
    <x v="3"/>
    <n v="430"/>
  </r>
  <r>
    <x v="3"/>
    <n v="429"/>
  </r>
  <r>
    <x v="2"/>
    <n v="424"/>
  </r>
  <r>
    <x v="2"/>
    <n v="423"/>
  </r>
  <r>
    <x v="1"/>
    <n v="422"/>
  </r>
  <r>
    <x v="2"/>
    <n v="422"/>
  </r>
  <r>
    <x v="1"/>
    <n v="421"/>
  </r>
  <r>
    <x v="2"/>
    <n v="421"/>
  </r>
  <r>
    <x v="0"/>
    <n v="420"/>
  </r>
  <r>
    <x v="3"/>
    <n v="419"/>
  </r>
  <r>
    <x v="1"/>
    <n v="419"/>
  </r>
  <r>
    <x v="3"/>
    <n v="418"/>
  </r>
  <r>
    <x v="0"/>
    <n v="418"/>
  </r>
  <r>
    <x v="2"/>
    <n v="417"/>
  </r>
  <r>
    <x v="2"/>
    <n v="416"/>
  </r>
  <r>
    <x v="2"/>
    <n v="416"/>
  </r>
  <r>
    <x v="3"/>
    <n v="415"/>
  </r>
  <r>
    <x v="0"/>
    <n v="415"/>
  </r>
  <r>
    <x v="1"/>
    <n v="415"/>
  </r>
  <r>
    <x v="0"/>
    <n v="413"/>
  </r>
  <r>
    <x v="2"/>
    <n v="412"/>
  </r>
  <r>
    <x v="0"/>
    <n v="412"/>
  </r>
  <r>
    <x v="0"/>
    <n v="410"/>
  </r>
  <r>
    <x v="3"/>
    <n v="410"/>
  </r>
  <r>
    <x v="2"/>
    <n v="407"/>
  </r>
  <r>
    <x v="0"/>
    <n v="406"/>
  </r>
  <r>
    <x v="1"/>
    <n v="405"/>
  </r>
  <r>
    <x v="3"/>
    <n v="405"/>
  </r>
  <r>
    <x v="2"/>
    <n v="405"/>
  </r>
  <r>
    <x v="1"/>
    <n v="403"/>
  </r>
  <r>
    <x v="3"/>
    <n v="401"/>
  </r>
  <r>
    <x v="1"/>
    <n v="400"/>
  </r>
  <r>
    <x v="1"/>
    <n v="400"/>
  </r>
  <r>
    <x v="3"/>
    <n v="399"/>
  </r>
  <r>
    <x v="1"/>
    <n v="399"/>
  </r>
  <r>
    <x v="1"/>
    <n v="399"/>
  </r>
  <r>
    <x v="2"/>
    <n v="398"/>
  </r>
  <r>
    <x v="0"/>
    <n v="398"/>
  </r>
  <r>
    <x v="1"/>
    <n v="397"/>
  </r>
  <r>
    <x v="0"/>
    <n v="396"/>
  </r>
  <r>
    <x v="0"/>
    <n v="396"/>
  </r>
  <r>
    <x v="0"/>
    <n v="395"/>
  </r>
  <r>
    <x v="3"/>
    <n v="393"/>
  </r>
  <r>
    <x v="2"/>
    <n v="392"/>
  </r>
  <r>
    <x v="3"/>
    <n v="390"/>
  </r>
  <r>
    <x v="1"/>
    <n v="390"/>
  </r>
  <r>
    <x v="3"/>
    <n v="390"/>
  </r>
  <r>
    <x v="0"/>
    <n v="390"/>
  </r>
  <r>
    <x v="1"/>
    <n v="389"/>
  </r>
  <r>
    <x v="0"/>
    <n v="388"/>
  </r>
  <r>
    <x v="0"/>
    <n v="387"/>
  </r>
  <r>
    <x v="0"/>
    <n v="387"/>
  </r>
  <r>
    <x v="3"/>
    <n v="385"/>
  </r>
  <r>
    <x v="2"/>
    <n v="383"/>
  </r>
  <r>
    <x v="0"/>
    <n v="381"/>
  </r>
  <r>
    <x v="3"/>
    <n v="381"/>
  </r>
  <r>
    <x v="0"/>
    <n v="381"/>
  </r>
  <r>
    <x v="3"/>
    <n v="380"/>
  </r>
  <r>
    <x v="0"/>
    <n v="379"/>
  </r>
  <r>
    <x v="3"/>
    <n v="376"/>
  </r>
  <r>
    <x v="1"/>
    <n v="376"/>
  </r>
  <r>
    <x v="3"/>
    <n v="374"/>
  </r>
  <r>
    <x v="0"/>
    <n v="373"/>
  </r>
  <r>
    <x v="0"/>
    <n v="370"/>
  </r>
  <r>
    <x v="1"/>
    <n v="369"/>
  </r>
  <r>
    <x v="1"/>
    <n v="368"/>
  </r>
  <r>
    <x v="1"/>
    <n v="367"/>
  </r>
  <r>
    <x v="2"/>
    <n v="367"/>
  </r>
  <r>
    <x v="0"/>
    <n v="364"/>
  </r>
  <r>
    <x v="0"/>
    <n v="364"/>
  </r>
  <r>
    <x v="1"/>
    <n v="363"/>
  </r>
  <r>
    <x v="0"/>
    <n v="363"/>
  </r>
  <r>
    <x v="0"/>
    <n v="362"/>
  </r>
  <r>
    <x v="1"/>
    <n v="361"/>
  </r>
  <r>
    <x v="0"/>
    <n v="361"/>
  </r>
  <r>
    <x v="1"/>
    <n v="360"/>
  </r>
  <r>
    <x v="3"/>
    <n v="360"/>
  </r>
  <r>
    <x v="1"/>
    <n v="359"/>
  </r>
  <r>
    <x v="1"/>
    <n v="359"/>
  </r>
  <r>
    <x v="1"/>
    <n v="358"/>
  </r>
  <r>
    <x v="3"/>
    <n v="358"/>
  </r>
  <r>
    <x v="0"/>
    <n v="357"/>
  </r>
  <r>
    <x v="2"/>
    <n v="357"/>
  </r>
  <r>
    <x v="2"/>
    <n v="356"/>
  </r>
  <r>
    <x v="2"/>
    <n v="356"/>
  </r>
  <r>
    <x v="2"/>
    <n v="356"/>
  </r>
  <r>
    <x v="3"/>
    <n v="352"/>
  </r>
  <r>
    <x v="2"/>
    <n v="351"/>
  </r>
  <r>
    <x v="2"/>
    <n v="349"/>
  </r>
  <r>
    <x v="2"/>
    <n v="349"/>
  </r>
  <r>
    <x v="1"/>
    <n v="349"/>
  </r>
  <r>
    <x v="2"/>
    <n v="347"/>
  </r>
  <r>
    <x v="1"/>
    <n v="346"/>
  </r>
  <r>
    <x v="2"/>
    <n v="345"/>
  </r>
  <r>
    <x v="3"/>
    <n v="345"/>
  </r>
  <r>
    <x v="1"/>
    <n v="344"/>
  </r>
  <r>
    <x v="2"/>
    <n v="342"/>
  </r>
  <r>
    <x v="1"/>
    <n v="342"/>
  </r>
  <r>
    <x v="1"/>
    <n v="340"/>
  </r>
  <r>
    <x v="1"/>
    <n v="340"/>
  </r>
  <r>
    <x v="1"/>
    <n v="339"/>
  </r>
  <r>
    <x v="0"/>
    <n v="339"/>
  </r>
  <r>
    <x v="0"/>
    <n v="339"/>
  </r>
  <r>
    <x v="3"/>
    <n v="338"/>
  </r>
  <r>
    <x v="2"/>
    <n v="335"/>
  </r>
  <r>
    <x v="2"/>
    <n v="334"/>
  </r>
  <r>
    <x v="0"/>
    <n v="334"/>
  </r>
  <r>
    <x v="0"/>
    <n v="334"/>
  </r>
  <r>
    <x v="2"/>
    <n v="333"/>
  </r>
  <r>
    <x v="1"/>
    <n v="332"/>
  </r>
  <r>
    <x v="0"/>
    <n v="329"/>
  </r>
  <r>
    <x v="1"/>
    <n v="329"/>
  </r>
  <r>
    <x v="2"/>
    <n v="328"/>
  </r>
  <r>
    <x v="1"/>
    <n v="327"/>
  </r>
  <r>
    <x v="3"/>
    <n v="326"/>
  </r>
  <r>
    <x v="1"/>
    <n v="325"/>
  </r>
  <r>
    <x v="2"/>
    <n v="323"/>
  </r>
  <r>
    <x v="2"/>
    <n v="321"/>
  </r>
  <r>
    <x v="2"/>
    <n v="321"/>
  </r>
  <r>
    <x v="3"/>
    <n v="319"/>
  </r>
  <r>
    <x v="1"/>
    <n v="318"/>
  </r>
  <r>
    <x v="3"/>
    <n v="316"/>
  </r>
  <r>
    <x v="2"/>
    <n v="315"/>
  </r>
  <r>
    <x v="3"/>
    <n v="312"/>
  </r>
  <r>
    <x v="3"/>
    <n v="311"/>
  </r>
  <r>
    <x v="2"/>
    <n v="311"/>
  </r>
  <r>
    <x v="2"/>
    <n v="310"/>
  </r>
  <r>
    <x v="0"/>
    <n v="309"/>
  </r>
  <r>
    <x v="2"/>
    <n v="308"/>
  </r>
  <r>
    <x v="1"/>
    <n v="308"/>
  </r>
  <r>
    <x v="1"/>
    <n v="306"/>
  </r>
  <r>
    <x v="2"/>
    <n v="306"/>
  </r>
  <r>
    <x v="0"/>
    <n v="304"/>
  </r>
  <r>
    <x v="2"/>
    <n v="303"/>
  </r>
  <r>
    <x v="3"/>
    <n v="303"/>
  </r>
  <r>
    <x v="0"/>
    <n v="303"/>
  </r>
  <r>
    <x v="0"/>
    <n v="302"/>
  </r>
  <r>
    <x v="2"/>
    <n v="300"/>
  </r>
  <r>
    <x v="0"/>
    <n v="299"/>
  </r>
  <r>
    <x v="3"/>
    <n v="298"/>
  </r>
  <r>
    <x v="0"/>
    <n v="298"/>
  </r>
  <r>
    <x v="2"/>
    <n v="298"/>
  </r>
  <r>
    <x v="2"/>
    <n v="297"/>
  </r>
  <r>
    <x v="3"/>
    <n v="296"/>
  </r>
  <r>
    <x v="1"/>
    <n v="295"/>
  </r>
  <r>
    <x v="3"/>
    <n v="291"/>
  </r>
  <r>
    <x v="3"/>
    <n v="291"/>
  </r>
  <r>
    <x v="3"/>
    <n v="291"/>
  </r>
  <r>
    <x v="0"/>
    <n v="290"/>
  </r>
  <r>
    <x v="1"/>
    <n v="290"/>
  </r>
  <r>
    <x v="3"/>
    <n v="290"/>
  </r>
  <r>
    <x v="2"/>
    <n v="288"/>
  </r>
  <r>
    <x v="0"/>
    <n v="284"/>
  </r>
  <r>
    <x v="3"/>
    <n v="283"/>
  </r>
  <r>
    <x v="2"/>
    <n v="282"/>
  </r>
  <r>
    <x v="0"/>
    <n v="282"/>
  </r>
  <r>
    <x v="2"/>
    <n v="281"/>
  </r>
  <r>
    <x v="3"/>
    <n v="278"/>
  </r>
  <r>
    <x v="1"/>
    <n v="277"/>
  </r>
  <r>
    <x v="1"/>
    <n v="276"/>
  </r>
  <r>
    <x v="1"/>
    <n v="275"/>
  </r>
  <r>
    <x v="2"/>
    <n v="275"/>
  </r>
  <r>
    <x v="3"/>
    <n v="275"/>
  </r>
  <r>
    <x v="2"/>
    <n v="273"/>
  </r>
  <r>
    <x v="0"/>
    <n v="271"/>
  </r>
  <r>
    <x v="3"/>
    <n v="271"/>
  </r>
  <r>
    <x v="1"/>
    <n v="271"/>
  </r>
  <r>
    <x v="0"/>
    <n v="269"/>
  </r>
  <r>
    <x v="3"/>
    <n v="267"/>
  </r>
  <r>
    <x v="3"/>
    <n v="266"/>
  </r>
  <r>
    <x v="2"/>
    <n v="266"/>
  </r>
  <r>
    <x v="3"/>
    <n v="266"/>
  </r>
  <r>
    <x v="3"/>
    <n v="260"/>
  </r>
  <r>
    <x v="1"/>
    <n v="260"/>
  </r>
  <r>
    <x v="0"/>
    <n v="259"/>
  </r>
  <r>
    <x v="3"/>
    <n v="259"/>
  </r>
  <r>
    <x v="1"/>
    <n v="258"/>
  </r>
  <r>
    <x v="2"/>
    <n v="257"/>
  </r>
  <r>
    <x v="1"/>
    <n v="256"/>
  </r>
  <r>
    <x v="2"/>
    <n v="255"/>
  </r>
  <r>
    <x v="1"/>
    <n v="254"/>
  </r>
  <r>
    <x v="3"/>
    <n v="250"/>
  </r>
  <r>
    <x v="1"/>
    <n v="250"/>
  </r>
  <r>
    <x v="3"/>
    <n v="249"/>
  </r>
  <r>
    <x v="2"/>
    <n v="249"/>
  </r>
  <r>
    <x v="3"/>
    <n v="249"/>
  </r>
  <r>
    <x v="1"/>
    <n v="247"/>
  </r>
  <r>
    <x v="2"/>
    <n v="246"/>
  </r>
  <r>
    <x v="1"/>
    <n v="245"/>
  </r>
  <r>
    <x v="0"/>
    <n v="245"/>
  </r>
  <r>
    <x v="0"/>
    <n v="245"/>
  </r>
  <r>
    <x v="3"/>
    <n v="244"/>
  </r>
  <r>
    <x v="3"/>
    <n v="243"/>
  </r>
  <r>
    <x v="1"/>
    <n v="241"/>
  </r>
  <r>
    <x v="0"/>
    <n v="240"/>
  </r>
  <r>
    <x v="0"/>
    <n v="239"/>
  </r>
  <r>
    <x v="2"/>
    <n v="238"/>
  </r>
  <r>
    <x v="0"/>
    <n v="238"/>
  </r>
  <r>
    <x v="2"/>
    <n v="237"/>
  </r>
  <r>
    <x v="0"/>
    <n v="236"/>
  </r>
  <r>
    <x v="0"/>
    <n v="236"/>
  </r>
  <r>
    <x v="3"/>
    <n v="234"/>
  </r>
  <r>
    <x v="0"/>
    <n v="233"/>
  </r>
  <r>
    <x v="0"/>
    <n v="232"/>
  </r>
  <r>
    <x v="2"/>
    <n v="232"/>
  </r>
  <r>
    <x v="2"/>
    <n v="231"/>
  </r>
  <r>
    <x v="3"/>
    <n v="231"/>
  </r>
  <r>
    <x v="1"/>
    <n v="230"/>
  </r>
  <r>
    <x v="0"/>
    <n v="229"/>
  </r>
  <r>
    <x v="3"/>
    <n v="229"/>
  </r>
  <r>
    <x v="3"/>
    <n v="228"/>
  </r>
  <r>
    <x v="2"/>
    <n v="228"/>
  </r>
  <r>
    <x v="1"/>
    <n v="227"/>
  </r>
  <r>
    <x v="1"/>
    <n v="227"/>
  </r>
  <r>
    <x v="2"/>
    <n v="226"/>
  </r>
  <r>
    <x v="2"/>
    <n v="226"/>
  </r>
  <r>
    <x v="3"/>
    <n v="226"/>
  </r>
  <r>
    <x v="3"/>
    <n v="224"/>
  </r>
  <r>
    <x v="1"/>
    <n v="224"/>
  </r>
  <r>
    <x v="1"/>
    <n v="223"/>
  </r>
  <r>
    <x v="0"/>
    <n v="223"/>
  </r>
  <r>
    <x v="1"/>
    <n v="220"/>
  </r>
  <r>
    <x v="1"/>
    <n v="219"/>
  </r>
  <r>
    <x v="3"/>
    <n v="218"/>
  </r>
  <r>
    <x v="0"/>
    <n v="218"/>
  </r>
  <r>
    <x v="2"/>
    <n v="215"/>
  </r>
  <r>
    <x v="0"/>
    <n v="215"/>
  </r>
  <r>
    <x v="3"/>
    <n v="214"/>
  </r>
  <r>
    <x v="0"/>
    <n v="214"/>
  </r>
  <r>
    <x v="1"/>
    <n v="214"/>
  </r>
  <r>
    <x v="1"/>
    <n v="213"/>
  </r>
  <r>
    <x v="2"/>
    <n v="212"/>
  </r>
  <r>
    <x v="0"/>
    <n v="212"/>
  </r>
  <r>
    <x v="2"/>
    <n v="211"/>
  </r>
  <r>
    <x v="1"/>
    <n v="211"/>
  </r>
  <r>
    <x v="3"/>
    <n v="210"/>
  </r>
  <r>
    <x v="3"/>
    <n v="210"/>
  </r>
  <r>
    <x v="1"/>
    <n v="209"/>
  </r>
  <r>
    <x v="2"/>
    <n v="209"/>
  </r>
  <r>
    <x v="0"/>
    <n v="207"/>
  </r>
  <r>
    <x v="3"/>
    <n v="207"/>
  </r>
  <r>
    <x v="0"/>
    <n v="207"/>
  </r>
  <r>
    <x v="2"/>
    <n v="205"/>
  </r>
  <r>
    <x v="3"/>
    <n v="205"/>
  </r>
  <r>
    <x v="0"/>
    <n v="204"/>
  </r>
  <r>
    <x v="3"/>
    <n v="203"/>
  </r>
  <r>
    <x v="2"/>
    <n v="202"/>
  </r>
  <r>
    <x v="1"/>
    <n v="202"/>
  </r>
  <r>
    <x v="2"/>
    <n v="201"/>
  </r>
  <r>
    <x v="0"/>
    <n v="200"/>
  </r>
  <r>
    <x v="0"/>
    <n v="197"/>
  </r>
  <r>
    <x v="1"/>
    <n v="196"/>
  </r>
  <r>
    <x v="1"/>
    <n v="192"/>
  </r>
  <r>
    <x v="0"/>
    <n v="192"/>
  </r>
  <r>
    <x v="1"/>
    <n v="189"/>
  </r>
  <r>
    <x v="2"/>
    <n v="189"/>
  </r>
  <r>
    <x v="3"/>
    <n v="189"/>
  </r>
  <r>
    <x v="3"/>
    <n v="186"/>
  </r>
  <r>
    <x v="0"/>
    <n v="186"/>
  </r>
  <r>
    <x v="2"/>
    <n v="182"/>
  </r>
  <r>
    <x v="3"/>
    <n v="179"/>
  </r>
  <r>
    <x v="2"/>
    <n v="179"/>
  </r>
  <r>
    <x v="1"/>
    <n v="179"/>
  </r>
  <r>
    <x v="3"/>
    <n v="177"/>
  </r>
  <r>
    <x v="0"/>
    <n v="177"/>
  </r>
  <r>
    <x v="2"/>
    <n v="176"/>
  </r>
  <r>
    <x v="0"/>
    <n v="175"/>
  </r>
  <r>
    <x v="3"/>
    <n v="175"/>
  </r>
  <r>
    <x v="2"/>
    <n v="174"/>
  </r>
  <r>
    <x v="0"/>
    <n v="173"/>
  </r>
  <r>
    <x v="0"/>
    <n v="173"/>
  </r>
  <r>
    <x v="1"/>
    <n v="173"/>
  </r>
  <r>
    <x v="3"/>
    <n v="171"/>
  </r>
  <r>
    <x v="0"/>
    <n v="169"/>
  </r>
  <r>
    <x v="0"/>
    <n v="169"/>
  </r>
  <r>
    <x v="0"/>
    <n v="169"/>
  </r>
  <r>
    <x v="2"/>
    <n v="168"/>
  </r>
  <r>
    <x v="2"/>
    <n v="168"/>
  </r>
  <r>
    <x v="1"/>
    <n v="168"/>
  </r>
  <r>
    <x v="2"/>
    <n v="168"/>
  </r>
  <r>
    <x v="0"/>
    <n v="166"/>
  </r>
  <r>
    <x v="0"/>
    <n v="166"/>
  </r>
  <r>
    <x v="1"/>
    <n v="165"/>
  </r>
  <r>
    <x v="1"/>
    <n v="164"/>
  </r>
  <r>
    <x v="1"/>
    <n v="164"/>
  </r>
  <r>
    <x v="3"/>
    <n v="164"/>
  </r>
  <r>
    <x v="3"/>
    <n v="163"/>
  </r>
  <r>
    <x v="1"/>
    <n v="161"/>
  </r>
  <r>
    <x v="0"/>
    <n v="158"/>
  </r>
  <r>
    <x v="1"/>
    <n v="157"/>
  </r>
  <r>
    <x v="0"/>
    <n v="156"/>
  </r>
  <r>
    <x v="3"/>
    <n v="154"/>
  </r>
  <r>
    <x v="0"/>
    <n v="154"/>
  </r>
  <r>
    <x v="2"/>
    <n v="154"/>
  </r>
  <r>
    <x v="2"/>
    <n v="153"/>
  </r>
  <r>
    <x v="0"/>
    <n v="152"/>
  </r>
  <r>
    <x v="0"/>
    <n v="150"/>
  </r>
  <r>
    <x v="3"/>
    <n v="150"/>
  </r>
  <r>
    <x v="0"/>
    <n v="150"/>
  </r>
  <r>
    <x v="3"/>
    <n v="150"/>
  </r>
  <r>
    <x v="3"/>
    <n v="149"/>
  </r>
  <r>
    <x v="3"/>
    <n v="149"/>
  </r>
  <r>
    <x v="3"/>
    <n v="147"/>
  </r>
  <r>
    <x v="3"/>
    <n v="147"/>
  </r>
  <r>
    <x v="3"/>
    <n v="146"/>
  </r>
  <r>
    <x v="1"/>
    <n v="146"/>
  </r>
  <r>
    <x v="2"/>
    <n v="141"/>
  </r>
  <r>
    <x v="3"/>
    <n v="140"/>
  </r>
  <r>
    <x v="3"/>
    <n v="139"/>
  </r>
  <r>
    <x v="2"/>
    <n v="139"/>
  </r>
  <r>
    <x v="1"/>
    <n v="138"/>
  </r>
  <r>
    <x v="3"/>
    <n v="138"/>
  </r>
  <r>
    <x v="0"/>
    <n v="138"/>
  </r>
  <r>
    <x v="3"/>
    <n v="137"/>
  </r>
  <r>
    <x v="1"/>
    <n v="136"/>
  </r>
  <r>
    <x v="2"/>
    <n v="136"/>
  </r>
  <r>
    <x v="1"/>
    <n v="136"/>
  </r>
  <r>
    <x v="3"/>
    <n v="136"/>
  </r>
  <r>
    <x v="2"/>
    <n v="135"/>
  </r>
  <r>
    <x v="0"/>
    <n v="135"/>
  </r>
  <r>
    <x v="3"/>
    <n v="134"/>
  </r>
  <r>
    <x v="3"/>
    <n v="132"/>
  </r>
  <r>
    <x v="2"/>
    <n v="130"/>
  </r>
  <r>
    <x v="2"/>
    <n v="130"/>
  </r>
  <r>
    <x v="1"/>
    <n v="128"/>
  </r>
  <r>
    <x v="3"/>
    <n v="128"/>
  </r>
  <r>
    <x v="2"/>
    <n v="127"/>
  </r>
  <r>
    <x v="1"/>
    <n v="124"/>
  </r>
  <r>
    <x v="0"/>
    <n v="124"/>
  </r>
  <r>
    <x v="3"/>
    <n v="124"/>
  </r>
  <r>
    <x v="1"/>
    <n v="123"/>
  </r>
  <r>
    <x v="1"/>
    <n v="123"/>
  </r>
  <r>
    <x v="2"/>
    <n v="122"/>
  </r>
  <r>
    <x v="2"/>
    <n v="121"/>
  </r>
  <r>
    <x v="1"/>
    <n v="119"/>
  </r>
  <r>
    <x v="3"/>
    <n v="117"/>
  </r>
  <r>
    <x v="1"/>
    <n v="117"/>
  </r>
  <r>
    <x v="3"/>
    <n v="116"/>
  </r>
  <r>
    <x v="3"/>
    <n v="115"/>
  </r>
  <r>
    <x v="0"/>
    <n v="114"/>
  </r>
  <r>
    <x v="3"/>
    <n v="113"/>
  </r>
  <r>
    <x v="2"/>
    <n v="111"/>
  </r>
  <r>
    <x v="3"/>
    <n v="110"/>
  </r>
  <r>
    <x v="0"/>
    <n v="110"/>
  </r>
  <r>
    <x v="0"/>
    <n v="108"/>
  </r>
  <r>
    <x v="1"/>
    <n v="108"/>
  </r>
  <r>
    <x v="1"/>
    <n v="108"/>
  </r>
  <r>
    <x v="1"/>
    <n v="105"/>
  </r>
  <r>
    <x v="3"/>
    <n v="105"/>
  </r>
  <r>
    <x v="1"/>
    <n v="104"/>
  </r>
  <r>
    <x v="0"/>
    <n v="104"/>
  </r>
  <r>
    <x v="3"/>
    <n v="103"/>
  </r>
  <r>
    <x v="0"/>
    <n v="102"/>
  </r>
  <r>
    <x v="0"/>
    <n v="102"/>
  </r>
  <r>
    <x v="2"/>
    <n v="100"/>
  </r>
  <r>
    <x v="4"/>
    <m/>
  </r>
</pivotCacheRecords>
</file>

<file path=xl/pivotCache/pivotCacheRecords5.xml><?xml version="1.0" encoding="utf-8"?>
<pivotCacheRecords xmlns="http://schemas.openxmlformats.org/spreadsheetml/2006/main" xmlns:r="http://schemas.openxmlformats.org/officeDocument/2006/relationships" count="1002">
  <r>
    <x v="0"/>
    <x v="0"/>
    <x v="0"/>
    <x v="0"/>
    <x v="0"/>
    <n v="499.5"/>
    <x v="0"/>
    <x v="0"/>
    <x v="0"/>
    <x v="0"/>
    <x v="0"/>
  </r>
  <r>
    <x v="1"/>
    <x v="1"/>
    <x v="1"/>
    <x v="1"/>
    <x v="1"/>
    <n v="142.57142857142858"/>
    <x v="1"/>
    <x v="1"/>
    <x v="1"/>
    <x v="1"/>
    <x v="1"/>
  </r>
  <r>
    <x v="2"/>
    <x v="1"/>
    <x v="2"/>
    <x v="1"/>
    <x v="2"/>
    <n v="142.42857142857142"/>
    <x v="2"/>
    <x v="2"/>
    <x v="2"/>
    <x v="2"/>
    <x v="2"/>
  </r>
  <r>
    <x v="2"/>
    <x v="2"/>
    <x v="1"/>
    <x v="0"/>
    <x v="3"/>
    <n v="498.5"/>
    <x v="3"/>
    <x v="3"/>
    <x v="3"/>
    <x v="3"/>
    <x v="2"/>
  </r>
  <r>
    <x v="3"/>
    <x v="0"/>
    <x v="1"/>
    <x v="2"/>
    <x v="0"/>
    <n v="249.25"/>
    <x v="4"/>
    <x v="4"/>
    <x v="4"/>
    <x v="2"/>
    <x v="2"/>
  </r>
  <r>
    <x v="4"/>
    <x v="1"/>
    <x v="3"/>
    <x v="3"/>
    <x v="0"/>
    <n v="199.4"/>
    <x v="5"/>
    <x v="5"/>
    <x v="5"/>
    <x v="2"/>
    <x v="2"/>
  </r>
  <r>
    <x v="2"/>
    <x v="1"/>
    <x v="0"/>
    <x v="4"/>
    <x v="0"/>
    <n v="994"/>
    <x v="6"/>
    <x v="6"/>
    <x v="6"/>
    <x v="0"/>
    <x v="3"/>
  </r>
  <r>
    <x v="5"/>
    <x v="3"/>
    <x v="0"/>
    <x v="2"/>
    <x v="4"/>
    <n v="248"/>
    <x v="7"/>
    <x v="7"/>
    <x v="7"/>
    <x v="0"/>
    <x v="4"/>
  </r>
  <r>
    <x v="6"/>
    <x v="3"/>
    <x v="3"/>
    <x v="5"/>
    <x v="0"/>
    <n v="165"/>
    <x v="8"/>
    <x v="8"/>
    <x v="8"/>
    <x v="2"/>
    <x v="5"/>
  </r>
  <r>
    <x v="0"/>
    <x v="2"/>
    <x v="2"/>
    <x v="5"/>
    <x v="5"/>
    <n v="164.83333333333334"/>
    <x v="9"/>
    <x v="9"/>
    <x v="9"/>
    <x v="2"/>
    <x v="6"/>
  </r>
  <r>
    <x v="7"/>
    <x v="1"/>
    <x v="2"/>
    <x v="6"/>
    <x v="0"/>
    <n v="109.88888888888889"/>
    <x v="10"/>
    <x v="10"/>
    <x v="10"/>
    <x v="1"/>
    <x v="6"/>
  </r>
  <r>
    <x v="0"/>
    <x v="1"/>
    <x v="2"/>
    <x v="7"/>
    <x v="0"/>
    <n v="329.33333333333331"/>
    <x v="11"/>
    <x v="11"/>
    <x v="11"/>
    <x v="3"/>
    <x v="7"/>
  </r>
  <r>
    <x v="5"/>
    <x v="1"/>
    <x v="1"/>
    <x v="5"/>
    <x v="6"/>
    <n v="164.33333333333334"/>
    <x v="12"/>
    <x v="12"/>
    <x v="12"/>
    <x v="2"/>
    <x v="8"/>
  </r>
  <r>
    <x v="8"/>
    <x v="3"/>
    <x v="1"/>
    <x v="7"/>
    <x v="0"/>
    <n v="328"/>
    <x v="13"/>
    <x v="13"/>
    <x v="13"/>
    <x v="1"/>
    <x v="9"/>
  </r>
  <r>
    <x v="1"/>
    <x v="3"/>
    <x v="3"/>
    <x v="7"/>
    <x v="0"/>
    <n v="328"/>
    <x v="14"/>
    <x v="14"/>
    <x v="14"/>
    <x v="1"/>
    <x v="9"/>
  </r>
  <r>
    <x v="9"/>
    <x v="0"/>
    <x v="3"/>
    <x v="5"/>
    <x v="0"/>
    <n v="163.83333333333334"/>
    <x v="15"/>
    <x v="15"/>
    <x v="15"/>
    <x v="0"/>
    <x v="10"/>
  </r>
  <r>
    <x v="1"/>
    <x v="0"/>
    <x v="1"/>
    <x v="6"/>
    <x v="0"/>
    <n v="108.88888888888889"/>
    <x v="16"/>
    <x v="16"/>
    <x v="16"/>
    <x v="3"/>
    <x v="11"/>
  </r>
  <r>
    <x v="10"/>
    <x v="0"/>
    <x v="3"/>
    <x v="4"/>
    <x v="0"/>
    <n v="980"/>
    <x v="17"/>
    <x v="17"/>
    <x v="17"/>
    <x v="0"/>
    <x v="11"/>
  </r>
  <r>
    <x v="10"/>
    <x v="2"/>
    <x v="1"/>
    <x v="4"/>
    <x v="0"/>
    <n v="980"/>
    <x v="18"/>
    <x v="18"/>
    <x v="18"/>
    <x v="2"/>
    <x v="11"/>
  </r>
  <r>
    <x v="2"/>
    <x v="3"/>
    <x v="3"/>
    <x v="8"/>
    <x v="0"/>
    <n v="122.375"/>
    <x v="19"/>
    <x v="19"/>
    <x v="19"/>
    <x v="0"/>
    <x v="12"/>
  </r>
  <r>
    <x v="11"/>
    <x v="0"/>
    <x v="3"/>
    <x v="5"/>
    <x v="0"/>
    <n v="163.16666666666666"/>
    <x v="20"/>
    <x v="20"/>
    <x v="20"/>
    <x v="3"/>
    <x v="12"/>
  </r>
  <r>
    <x v="12"/>
    <x v="3"/>
    <x v="3"/>
    <x v="0"/>
    <x v="0"/>
    <n v="489.5"/>
    <x v="21"/>
    <x v="21"/>
    <x v="21"/>
    <x v="2"/>
    <x v="12"/>
  </r>
  <r>
    <x v="12"/>
    <x v="0"/>
    <x v="1"/>
    <x v="7"/>
    <x v="0"/>
    <n v="326.33333333333331"/>
    <x v="22"/>
    <x v="22"/>
    <x v="22"/>
    <x v="1"/>
    <x v="12"/>
  </r>
  <r>
    <x v="13"/>
    <x v="2"/>
    <x v="0"/>
    <x v="3"/>
    <x v="0"/>
    <n v="195.8"/>
    <x v="23"/>
    <x v="23"/>
    <x v="23"/>
    <x v="0"/>
    <x v="12"/>
  </r>
  <r>
    <x v="7"/>
    <x v="0"/>
    <x v="0"/>
    <x v="4"/>
    <x v="0"/>
    <n v="979"/>
    <x v="24"/>
    <x v="24"/>
    <x v="24"/>
    <x v="0"/>
    <x v="12"/>
  </r>
  <r>
    <x v="0"/>
    <x v="0"/>
    <x v="3"/>
    <x v="2"/>
    <x v="0"/>
    <n v="244.25"/>
    <x v="25"/>
    <x v="25"/>
    <x v="25"/>
    <x v="2"/>
    <x v="13"/>
  </r>
  <r>
    <x v="14"/>
    <x v="2"/>
    <x v="0"/>
    <x v="3"/>
    <x v="0"/>
    <n v="195.4"/>
    <x v="26"/>
    <x v="26"/>
    <x v="26"/>
    <x v="2"/>
    <x v="13"/>
  </r>
  <r>
    <x v="6"/>
    <x v="2"/>
    <x v="1"/>
    <x v="2"/>
    <x v="0"/>
    <n v="244.25"/>
    <x v="27"/>
    <x v="27"/>
    <x v="27"/>
    <x v="2"/>
    <x v="13"/>
  </r>
  <r>
    <x v="15"/>
    <x v="0"/>
    <x v="3"/>
    <x v="2"/>
    <x v="0"/>
    <n v="244.25"/>
    <x v="28"/>
    <x v="28"/>
    <x v="28"/>
    <x v="2"/>
    <x v="13"/>
  </r>
  <r>
    <x v="5"/>
    <x v="0"/>
    <x v="1"/>
    <x v="0"/>
    <x v="0"/>
    <n v="488"/>
    <x v="29"/>
    <x v="29"/>
    <x v="29"/>
    <x v="3"/>
    <x v="14"/>
  </r>
  <r>
    <x v="8"/>
    <x v="0"/>
    <x v="1"/>
    <x v="6"/>
    <x v="0"/>
    <n v="108.33333333333333"/>
    <x v="30"/>
    <x v="30"/>
    <x v="30"/>
    <x v="2"/>
    <x v="15"/>
  </r>
  <r>
    <x v="1"/>
    <x v="3"/>
    <x v="3"/>
    <x v="0"/>
    <x v="0"/>
    <n v="487.5"/>
    <x v="31"/>
    <x v="31"/>
    <x v="31"/>
    <x v="3"/>
    <x v="15"/>
  </r>
  <r>
    <x v="1"/>
    <x v="0"/>
    <x v="3"/>
    <x v="1"/>
    <x v="0"/>
    <n v="139.28571428571428"/>
    <x v="32"/>
    <x v="32"/>
    <x v="32"/>
    <x v="2"/>
    <x v="15"/>
  </r>
  <r>
    <x v="13"/>
    <x v="1"/>
    <x v="2"/>
    <x v="3"/>
    <x v="0"/>
    <n v="194.8"/>
    <x v="33"/>
    <x v="33"/>
    <x v="33"/>
    <x v="3"/>
    <x v="16"/>
  </r>
  <r>
    <x v="12"/>
    <x v="3"/>
    <x v="1"/>
    <x v="6"/>
    <x v="0"/>
    <n v="107.88888888888889"/>
    <x v="34"/>
    <x v="34"/>
    <x v="34"/>
    <x v="3"/>
    <x v="17"/>
  </r>
  <r>
    <x v="2"/>
    <x v="3"/>
    <x v="2"/>
    <x v="0"/>
    <x v="0"/>
    <n v="485.5"/>
    <x v="35"/>
    <x v="35"/>
    <x v="35"/>
    <x v="0"/>
    <x v="17"/>
  </r>
  <r>
    <x v="8"/>
    <x v="0"/>
    <x v="1"/>
    <x v="3"/>
    <x v="0"/>
    <n v="194"/>
    <x v="36"/>
    <x v="36"/>
    <x v="36"/>
    <x v="1"/>
    <x v="18"/>
  </r>
  <r>
    <x v="9"/>
    <x v="0"/>
    <x v="2"/>
    <x v="2"/>
    <x v="0"/>
    <n v="242.5"/>
    <x v="37"/>
    <x v="37"/>
    <x v="37"/>
    <x v="2"/>
    <x v="18"/>
  </r>
  <r>
    <x v="16"/>
    <x v="2"/>
    <x v="2"/>
    <x v="8"/>
    <x v="0"/>
    <n v="121.125"/>
    <x v="38"/>
    <x v="38"/>
    <x v="38"/>
    <x v="3"/>
    <x v="19"/>
  </r>
  <r>
    <x v="17"/>
    <x v="0"/>
    <x v="1"/>
    <x v="7"/>
    <x v="0"/>
    <n v="323"/>
    <x v="39"/>
    <x v="39"/>
    <x v="39"/>
    <x v="1"/>
    <x v="19"/>
  </r>
  <r>
    <x v="2"/>
    <x v="2"/>
    <x v="1"/>
    <x v="5"/>
    <x v="0"/>
    <n v="161.33333333333334"/>
    <x v="40"/>
    <x v="40"/>
    <x v="40"/>
    <x v="1"/>
    <x v="20"/>
  </r>
  <r>
    <x v="10"/>
    <x v="3"/>
    <x v="2"/>
    <x v="1"/>
    <x v="0"/>
    <n v="137.85714285714286"/>
    <x v="41"/>
    <x v="41"/>
    <x v="41"/>
    <x v="2"/>
    <x v="21"/>
  </r>
  <r>
    <x v="17"/>
    <x v="1"/>
    <x v="1"/>
    <x v="4"/>
    <x v="0"/>
    <n v="964"/>
    <x v="42"/>
    <x v="42"/>
    <x v="42"/>
    <x v="3"/>
    <x v="22"/>
  </r>
  <r>
    <x v="16"/>
    <x v="0"/>
    <x v="2"/>
    <x v="3"/>
    <x v="0"/>
    <n v="192.8"/>
    <x v="43"/>
    <x v="43"/>
    <x v="43"/>
    <x v="3"/>
    <x v="22"/>
  </r>
  <r>
    <x v="13"/>
    <x v="0"/>
    <x v="3"/>
    <x v="1"/>
    <x v="0"/>
    <n v="137.14285714285714"/>
    <x v="44"/>
    <x v="44"/>
    <x v="44"/>
    <x v="0"/>
    <x v="23"/>
  </r>
  <r>
    <x v="14"/>
    <x v="0"/>
    <x v="1"/>
    <x v="3"/>
    <x v="0"/>
    <n v="192"/>
    <x v="45"/>
    <x v="45"/>
    <x v="45"/>
    <x v="1"/>
    <x v="23"/>
  </r>
  <r>
    <x v="2"/>
    <x v="0"/>
    <x v="2"/>
    <x v="2"/>
    <x v="0"/>
    <n v="240"/>
    <x v="46"/>
    <x v="46"/>
    <x v="46"/>
    <x v="1"/>
    <x v="23"/>
  </r>
  <r>
    <x v="4"/>
    <x v="1"/>
    <x v="3"/>
    <x v="3"/>
    <x v="0"/>
    <n v="192"/>
    <x v="47"/>
    <x v="47"/>
    <x v="47"/>
    <x v="1"/>
    <x v="23"/>
  </r>
  <r>
    <x v="0"/>
    <x v="3"/>
    <x v="2"/>
    <x v="6"/>
    <x v="0"/>
    <n v="106.55555555555556"/>
    <x v="48"/>
    <x v="48"/>
    <x v="48"/>
    <x v="0"/>
    <x v="24"/>
  </r>
  <r>
    <x v="17"/>
    <x v="1"/>
    <x v="0"/>
    <x v="4"/>
    <x v="0"/>
    <n v="958"/>
    <x v="49"/>
    <x v="49"/>
    <x v="49"/>
    <x v="3"/>
    <x v="25"/>
  </r>
  <r>
    <x v="12"/>
    <x v="2"/>
    <x v="0"/>
    <x v="4"/>
    <x v="0"/>
    <n v="957"/>
    <x v="50"/>
    <x v="50"/>
    <x v="50"/>
    <x v="1"/>
    <x v="26"/>
  </r>
  <r>
    <x v="1"/>
    <x v="2"/>
    <x v="0"/>
    <x v="4"/>
    <x v="0"/>
    <n v="955"/>
    <x v="51"/>
    <x v="51"/>
    <x v="51"/>
    <x v="1"/>
    <x v="27"/>
  </r>
  <r>
    <x v="13"/>
    <x v="1"/>
    <x v="0"/>
    <x v="6"/>
    <x v="0"/>
    <n v="106.11111111111111"/>
    <x v="52"/>
    <x v="52"/>
    <x v="52"/>
    <x v="3"/>
    <x v="27"/>
  </r>
  <r>
    <x v="9"/>
    <x v="0"/>
    <x v="1"/>
    <x v="3"/>
    <x v="0"/>
    <n v="190.6"/>
    <x v="53"/>
    <x v="53"/>
    <x v="53"/>
    <x v="2"/>
    <x v="28"/>
  </r>
  <r>
    <x v="12"/>
    <x v="1"/>
    <x v="2"/>
    <x v="3"/>
    <x v="0"/>
    <n v="190.6"/>
    <x v="54"/>
    <x v="54"/>
    <x v="54"/>
    <x v="2"/>
    <x v="28"/>
  </r>
  <r>
    <x v="11"/>
    <x v="3"/>
    <x v="3"/>
    <x v="4"/>
    <x v="0"/>
    <n v="953"/>
    <x v="55"/>
    <x v="55"/>
    <x v="55"/>
    <x v="0"/>
    <x v="28"/>
  </r>
  <r>
    <x v="8"/>
    <x v="3"/>
    <x v="2"/>
    <x v="5"/>
    <x v="0"/>
    <n v="158.16666666666666"/>
    <x v="56"/>
    <x v="56"/>
    <x v="56"/>
    <x v="0"/>
    <x v="29"/>
  </r>
  <r>
    <x v="18"/>
    <x v="3"/>
    <x v="2"/>
    <x v="3"/>
    <x v="0"/>
    <n v="189.6"/>
    <x v="57"/>
    <x v="57"/>
    <x v="57"/>
    <x v="2"/>
    <x v="30"/>
  </r>
  <r>
    <x v="5"/>
    <x v="1"/>
    <x v="2"/>
    <x v="3"/>
    <x v="0"/>
    <n v="189.6"/>
    <x v="58"/>
    <x v="58"/>
    <x v="58"/>
    <x v="0"/>
    <x v="30"/>
  </r>
  <r>
    <x v="8"/>
    <x v="3"/>
    <x v="3"/>
    <x v="6"/>
    <x v="0"/>
    <n v="105"/>
    <x v="59"/>
    <x v="59"/>
    <x v="59"/>
    <x v="1"/>
    <x v="31"/>
  </r>
  <r>
    <x v="8"/>
    <x v="1"/>
    <x v="3"/>
    <x v="5"/>
    <x v="0"/>
    <n v="157.5"/>
    <x v="60"/>
    <x v="60"/>
    <x v="60"/>
    <x v="1"/>
    <x v="31"/>
  </r>
  <r>
    <x v="9"/>
    <x v="2"/>
    <x v="1"/>
    <x v="6"/>
    <x v="0"/>
    <n v="104.77777777777777"/>
    <x v="61"/>
    <x v="61"/>
    <x v="61"/>
    <x v="3"/>
    <x v="32"/>
  </r>
  <r>
    <x v="11"/>
    <x v="2"/>
    <x v="0"/>
    <x v="4"/>
    <x v="0"/>
    <n v="941"/>
    <x v="62"/>
    <x v="62"/>
    <x v="62"/>
    <x v="3"/>
    <x v="33"/>
  </r>
  <r>
    <x v="1"/>
    <x v="3"/>
    <x v="3"/>
    <x v="0"/>
    <x v="0"/>
    <n v="470"/>
    <x v="63"/>
    <x v="63"/>
    <x v="63"/>
    <x v="0"/>
    <x v="34"/>
  </r>
  <r>
    <x v="19"/>
    <x v="0"/>
    <x v="1"/>
    <x v="1"/>
    <x v="0"/>
    <n v="134.14285714285714"/>
    <x v="64"/>
    <x v="64"/>
    <x v="64"/>
    <x v="2"/>
    <x v="35"/>
  </r>
  <r>
    <x v="11"/>
    <x v="1"/>
    <x v="2"/>
    <x v="2"/>
    <x v="0"/>
    <n v="234.75"/>
    <x v="65"/>
    <x v="65"/>
    <x v="65"/>
    <x v="3"/>
    <x v="35"/>
  </r>
  <r>
    <x v="8"/>
    <x v="3"/>
    <x v="0"/>
    <x v="4"/>
    <x v="0"/>
    <n v="938"/>
    <x v="66"/>
    <x v="66"/>
    <x v="66"/>
    <x v="2"/>
    <x v="36"/>
  </r>
  <r>
    <x v="16"/>
    <x v="1"/>
    <x v="0"/>
    <x v="4"/>
    <x v="0"/>
    <n v="937"/>
    <x v="67"/>
    <x v="67"/>
    <x v="67"/>
    <x v="2"/>
    <x v="37"/>
  </r>
  <r>
    <x v="8"/>
    <x v="3"/>
    <x v="2"/>
    <x v="6"/>
    <x v="0"/>
    <n v="104"/>
    <x v="68"/>
    <x v="68"/>
    <x v="33"/>
    <x v="0"/>
    <x v="38"/>
  </r>
  <r>
    <x v="7"/>
    <x v="0"/>
    <x v="2"/>
    <x v="2"/>
    <x v="0"/>
    <n v="234"/>
    <x v="69"/>
    <x v="69"/>
    <x v="68"/>
    <x v="1"/>
    <x v="38"/>
  </r>
  <r>
    <x v="3"/>
    <x v="1"/>
    <x v="0"/>
    <x v="5"/>
    <x v="0"/>
    <n v="155.83333333333334"/>
    <x v="70"/>
    <x v="70"/>
    <x v="69"/>
    <x v="0"/>
    <x v="39"/>
  </r>
  <r>
    <x v="8"/>
    <x v="3"/>
    <x v="2"/>
    <x v="6"/>
    <x v="0"/>
    <n v="103.77777777777777"/>
    <x v="71"/>
    <x v="71"/>
    <x v="70"/>
    <x v="2"/>
    <x v="40"/>
  </r>
  <r>
    <x v="6"/>
    <x v="0"/>
    <x v="0"/>
    <x v="1"/>
    <x v="0"/>
    <n v="133.42857142857142"/>
    <x v="72"/>
    <x v="72"/>
    <x v="71"/>
    <x v="1"/>
    <x v="40"/>
  </r>
  <r>
    <x v="11"/>
    <x v="0"/>
    <x v="2"/>
    <x v="3"/>
    <x v="0"/>
    <n v="186.4"/>
    <x v="73"/>
    <x v="73"/>
    <x v="72"/>
    <x v="2"/>
    <x v="41"/>
  </r>
  <r>
    <x v="7"/>
    <x v="1"/>
    <x v="1"/>
    <x v="0"/>
    <x v="0"/>
    <n v="466"/>
    <x v="74"/>
    <x v="74"/>
    <x v="73"/>
    <x v="0"/>
    <x v="41"/>
  </r>
  <r>
    <x v="4"/>
    <x v="2"/>
    <x v="0"/>
    <x v="4"/>
    <x v="0"/>
    <n v="932"/>
    <x v="75"/>
    <x v="75"/>
    <x v="74"/>
    <x v="0"/>
    <x v="41"/>
  </r>
  <r>
    <x v="18"/>
    <x v="1"/>
    <x v="1"/>
    <x v="5"/>
    <x v="0"/>
    <n v="155.33333333333334"/>
    <x v="76"/>
    <x v="76"/>
    <x v="75"/>
    <x v="2"/>
    <x v="41"/>
  </r>
  <r>
    <x v="2"/>
    <x v="1"/>
    <x v="1"/>
    <x v="0"/>
    <x v="0"/>
    <n v="465.5"/>
    <x v="77"/>
    <x v="77"/>
    <x v="76"/>
    <x v="3"/>
    <x v="42"/>
  </r>
  <r>
    <x v="2"/>
    <x v="0"/>
    <x v="1"/>
    <x v="5"/>
    <x v="0"/>
    <n v="155"/>
    <x v="78"/>
    <x v="78"/>
    <x v="77"/>
    <x v="2"/>
    <x v="43"/>
  </r>
  <r>
    <x v="0"/>
    <x v="0"/>
    <x v="2"/>
    <x v="7"/>
    <x v="0"/>
    <n v="308.66666666666669"/>
    <x v="79"/>
    <x v="79"/>
    <x v="78"/>
    <x v="1"/>
    <x v="44"/>
  </r>
  <r>
    <x v="3"/>
    <x v="1"/>
    <x v="2"/>
    <x v="3"/>
    <x v="0"/>
    <n v="184.8"/>
    <x v="80"/>
    <x v="80"/>
    <x v="79"/>
    <x v="3"/>
    <x v="45"/>
  </r>
  <r>
    <x v="4"/>
    <x v="0"/>
    <x v="0"/>
    <x v="2"/>
    <x v="0"/>
    <n v="230.5"/>
    <x v="81"/>
    <x v="81"/>
    <x v="80"/>
    <x v="0"/>
    <x v="46"/>
  </r>
  <r>
    <x v="17"/>
    <x v="2"/>
    <x v="0"/>
    <x v="5"/>
    <x v="0"/>
    <n v="153.66666666666666"/>
    <x v="82"/>
    <x v="82"/>
    <x v="81"/>
    <x v="0"/>
    <x v="46"/>
  </r>
  <r>
    <x v="13"/>
    <x v="1"/>
    <x v="3"/>
    <x v="7"/>
    <x v="0"/>
    <n v="307"/>
    <x v="83"/>
    <x v="83"/>
    <x v="82"/>
    <x v="2"/>
    <x v="47"/>
  </r>
  <r>
    <x v="8"/>
    <x v="3"/>
    <x v="0"/>
    <x v="6"/>
    <x v="0"/>
    <n v="102.33333333333333"/>
    <x v="84"/>
    <x v="84"/>
    <x v="83"/>
    <x v="1"/>
    <x v="47"/>
  </r>
  <r>
    <x v="4"/>
    <x v="2"/>
    <x v="1"/>
    <x v="8"/>
    <x v="0"/>
    <n v="115"/>
    <x v="85"/>
    <x v="85"/>
    <x v="84"/>
    <x v="2"/>
    <x v="48"/>
  </r>
  <r>
    <x v="8"/>
    <x v="1"/>
    <x v="1"/>
    <x v="4"/>
    <x v="0"/>
    <n v="920"/>
    <x v="86"/>
    <x v="86"/>
    <x v="85"/>
    <x v="2"/>
    <x v="48"/>
  </r>
  <r>
    <x v="18"/>
    <x v="0"/>
    <x v="3"/>
    <x v="0"/>
    <x v="0"/>
    <n v="460"/>
    <x v="87"/>
    <x v="87"/>
    <x v="86"/>
    <x v="2"/>
    <x v="48"/>
  </r>
  <r>
    <x v="9"/>
    <x v="1"/>
    <x v="1"/>
    <x v="8"/>
    <x v="0"/>
    <n v="115"/>
    <x v="88"/>
    <x v="88"/>
    <x v="87"/>
    <x v="3"/>
    <x v="48"/>
  </r>
  <r>
    <x v="15"/>
    <x v="2"/>
    <x v="1"/>
    <x v="6"/>
    <x v="0"/>
    <n v="102.11111111111111"/>
    <x v="89"/>
    <x v="89"/>
    <x v="88"/>
    <x v="2"/>
    <x v="49"/>
  </r>
  <r>
    <x v="0"/>
    <x v="3"/>
    <x v="0"/>
    <x v="2"/>
    <x v="0"/>
    <n v="229.75"/>
    <x v="90"/>
    <x v="90"/>
    <x v="89"/>
    <x v="0"/>
    <x v="49"/>
  </r>
  <r>
    <x v="10"/>
    <x v="0"/>
    <x v="0"/>
    <x v="0"/>
    <x v="0"/>
    <n v="459"/>
    <x v="91"/>
    <x v="91"/>
    <x v="90"/>
    <x v="2"/>
    <x v="50"/>
  </r>
  <r>
    <x v="15"/>
    <x v="3"/>
    <x v="3"/>
    <x v="0"/>
    <x v="0"/>
    <n v="458"/>
    <x v="92"/>
    <x v="92"/>
    <x v="91"/>
    <x v="0"/>
    <x v="51"/>
  </r>
  <r>
    <x v="3"/>
    <x v="2"/>
    <x v="0"/>
    <x v="8"/>
    <x v="0"/>
    <n v="114.5"/>
    <x v="93"/>
    <x v="93"/>
    <x v="92"/>
    <x v="1"/>
    <x v="51"/>
  </r>
  <r>
    <x v="10"/>
    <x v="3"/>
    <x v="0"/>
    <x v="7"/>
    <x v="0"/>
    <n v="305"/>
    <x v="94"/>
    <x v="94"/>
    <x v="93"/>
    <x v="0"/>
    <x v="52"/>
  </r>
  <r>
    <x v="3"/>
    <x v="0"/>
    <x v="0"/>
    <x v="6"/>
    <x v="0"/>
    <n v="101.66666666666667"/>
    <x v="95"/>
    <x v="95"/>
    <x v="94"/>
    <x v="1"/>
    <x v="52"/>
  </r>
  <r>
    <x v="4"/>
    <x v="3"/>
    <x v="1"/>
    <x v="7"/>
    <x v="0"/>
    <n v="304.66666666666669"/>
    <x v="96"/>
    <x v="96"/>
    <x v="95"/>
    <x v="3"/>
    <x v="53"/>
  </r>
  <r>
    <x v="12"/>
    <x v="2"/>
    <x v="1"/>
    <x v="5"/>
    <x v="0"/>
    <n v="152.33333333333334"/>
    <x v="97"/>
    <x v="97"/>
    <x v="96"/>
    <x v="0"/>
    <x v="53"/>
  </r>
  <r>
    <x v="10"/>
    <x v="2"/>
    <x v="1"/>
    <x v="4"/>
    <x v="0"/>
    <n v="914"/>
    <x v="98"/>
    <x v="98"/>
    <x v="97"/>
    <x v="0"/>
    <x v="53"/>
  </r>
  <r>
    <x v="16"/>
    <x v="3"/>
    <x v="0"/>
    <x v="6"/>
    <x v="0"/>
    <n v="101.55555555555556"/>
    <x v="99"/>
    <x v="99"/>
    <x v="98"/>
    <x v="1"/>
    <x v="53"/>
  </r>
  <r>
    <x v="2"/>
    <x v="1"/>
    <x v="0"/>
    <x v="2"/>
    <x v="0"/>
    <n v="228"/>
    <x v="100"/>
    <x v="100"/>
    <x v="99"/>
    <x v="2"/>
    <x v="54"/>
  </r>
  <r>
    <x v="16"/>
    <x v="1"/>
    <x v="2"/>
    <x v="8"/>
    <x v="0"/>
    <n v="113.875"/>
    <x v="101"/>
    <x v="101"/>
    <x v="100"/>
    <x v="0"/>
    <x v="55"/>
  </r>
  <r>
    <x v="8"/>
    <x v="3"/>
    <x v="2"/>
    <x v="5"/>
    <x v="0"/>
    <n v="151.66666666666666"/>
    <x v="102"/>
    <x v="102"/>
    <x v="101"/>
    <x v="0"/>
    <x v="56"/>
  </r>
  <r>
    <x v="15"/>
    <x v="3"/>
    <x v="1"/>
    <x v="8"/>
    <x v="0"/>
    <n v="113.75"/>
    <x v="103"/>
    <x v="103"/>
    <x v="102"/>
    <x v="3"/>
    <x v="56"/>
  </r>
  <r>
    <x v="3"/>
    <x v="0"/>
    <x v="0"/>
    <x v="0"/>
    <x v="0"/>
    <n v="454"/>
    <x v="104"/>
    <x v="104"/>
    <x v="103"/>
    <x v="0"/>
    <x v="57"/>
  </r>
  <r>
    <x v="9"/>
    <x v="0"/>
    <x v="1"/>
    <x v="8"/>
    <x v="0"/>
    <n v="112.875"/>
    <x v="105"/>
    <x v="105"/>
    <x v="104"/>
    <x v="0"/>
    <x v="58"/>
  </r>
  <r>
    <x v="12"/>
    <x v="1"/>
    <x v="1"/>
    <x v="8"/>
    <x v="0"/>
    <n v="112.75"/>
    <x v="106"/>
    <x v="106"/>
    <x v="105"/>
    <x v="0"/>
    <x v="59"/>
  </r>
  <r>
    <x v="12"/>
    <x v="3"/>
    <x v="1"/>
    <x v="1"/>
    <x v="0"/>
    <n v="128.42857142857142"/>
    <x v="107"/>
    <x v="107"/>
    <x v="106"/>
    <x v="3"/>
    <x v="60"/>
  </r>
  <r>
    <x v="5"/>
    <x v="2"/>
    <x v="0"/>
    <x v="5"/>
    <x v="0"/>
    <n v="149.66666666666666"/>
    <x v="108"/>
    <x v="108"/>
    <x v="107"/>
    <x v="0"/>
    <x v="61"/>
  </r>
  <r>
    <x v="13"/>
    <x v="1"/>
    <x v="3"/>
    <x v="0"/>
    <x v="0"/>
    <n v="449"/>
    <x v="109"/>
    <x v="109"/>
    <x v="108"/>
    <x v="3"/>
    <x v="61"/>
  </r>
  <r>
    <x v="8"/>
    <x v="2"/>
    <x v="2"/>
    <x v="2"/>
    <x v="0"/>
    <n v="224.5"/>
    <x v="110"/>
    <x v="110"/>
    <x v="109"/>
    <x v="0"/>
    <x v="61"/>
  </r>
  <r>
    <x v="0"/>
    <x v="1"/>
    <x v="1"/>
    <x v="5"/>
    <x v="0"/>
    <n v="149.66666666666666"/>
    <x v="111"/>
    <x v="111"/>
    <x v="110"/>
    <x v="1"/>
    <x v="61"/>
  </r>
  <r>
    <x v="16"/>
    <x v="1"/>
    <x v="3"/>
    <x v="1"/>
    <x v="0"/>
    <n v="128.14285714285714"/>
    <x v="112"/>
    <x v="112"/>
    <x v="111"/>
    <x v="1"/>
    <x v="62"/>
  </r>
  <r>
    <x v="3"/>
    <x v="0"/>
    <x v="3"/>
    <x v="4"/>
    <x v="0"/>
    <n v="897"/>
    <x v="113"/>
    <x v="113"/>
    <x v="112"/>
    <x v="0"/>
    <x v="62"/>
  </r>
  <r>
    <x v="1"/>
    <x v="3"/>
    <x v="0"/>
    <x v="2"/>
    <x v="0"/>
    <n v="224"/>
    <x v="114"/>
    <x v="114"/>
    <x v="113"/>
    <x v="1"/>
    <x v="63"/>
  </r>
  <r>
    <x v="2"/>
    <x v="1"/>
    <x v="0"/>
    <x v="2"/>
    <x v="0"/>
    <n v="224"/>
    <x v="115"/>
    <x v="115"/>
    <x v="114"/>
    <x v="3"/>
    <x v="63"/>
  </r>
  <r>
    <x v="1"/>
    <x v="0"/>
    <x v="0"/>
    <x v="7"/>
    <x v="0"/>
    <n v="298.66666666666669"/>
    <x v="116"/>
    <x v="116"/>
    <x v="115"/>
    <x v="0"/>
    <x v="63"/>
  </r>
  <r>
    <x v="14"/>
    <x v="2"/>
    <x v="1"/>
    <x v="2"/>
    <x v="0"/>
    <n v="224"/>
    <x v="117"/>
    <x v="117"/>
    <x v="116"/>
    <x v="1"/>
    <x v="63"/>
  </r>
  <r>
    <x v="8"/>
    <x v="1"/>
    <x v="3"/>
    <x v="0"/>
    <x v="0"/>
    <n v="448"/>
    <x v="118"/>
    <x v="118"/>
    <x v="117"/>
    <x v="3"/>
    <x v="63"/>
  </r>
  <r>
    <x v="7"/>
    <x v="3"/>
    <x v="2"/>
    <x v="2"/>
    <x v="0"/>
    <n v="223.75"/>
    <x v="119"/>
    <x v="119"/>
    <x v="118"/>
    <x v="2"/>
    <x v="64"/>
  </r>
  <r>
    <x v="9"/>
    <x v="3"/>
    <x v="1"/>
    <x v="8"/>
    <x v="0"/>
    <n v="111.75"/>
    <x v="120"/>
    <x v="120"/>
    <x v="119"/>
    <x v="2"/>
    <x v="65"/>
  </r>
  <r>
    <x v="8"/>
    <x v="3"/>
    <x v="2"/>
    <x v="1"/>
    <x v="0"/>
    <n v="127.71428571428571"/>
    <x v="121"/>
    <x v="121"/>
    <x v="120"/>
    <x v="2"/>
    <x v="65"/>
  </r>
  <r>
    <x v="15"/>
    <x v="1"/>
    <x v="0"/>
    <x v="0"/>
    <x v="0"/>
    <n v="446.5"/>
    <x v="122"/>
    <x v="122"/>
    <x v="121"/>
    <x v="1"/>
    <x v="66"/>
  </r>
  <r>
    <x v="9"/>
    <x v="1"/>
    <x v="3"/>
    <x v="6"/>
    <x v="0"/>
    <n v="98.666666666666671"/>
    <x v="123"/>
    <x v="123"/>
    <x v="122"/>
    <x v="0"/>
    <x v="67"/>
  </r>
  <r>
    <x v="10"/>
    <x v="0"/>
    <x v="2"/>
    <x v="6"/>
    <x v="0"/>
    <n v="98.555555555555557"/>
    <x v="124"/>
    <x v="124"/>
    <x v="123"/>
    <x v="0"/>
    <x v="68"/>
  </r>
  <r>
    <x v="11"/>
    <x v="2"/>
    <x v="0"/>
    <x v="5"/>
    <x v="0"/>
    <n v="147.83333333333334"/>
    <x v="125"/>
    <x v="125"/>
    <x v="124"/>
    <x v="3"/>
    <x v="68"/>
  </r>
  <r>
    <x v="15"/>
    <x v="1"/>
    <x v="0"/>
    <x v="2"/>
    <x v="0"/>
    <n v="221"/>
    <x v="126"/>
    <x v="126"/>
    <x v="125"/>
    <x v="3"/>
    <x v="69"/>
  </r>
  <r>
    <x v="4"/>
    <x v="2"/>
    <x v="0"/>
    <x v="3"/>
    <x v="0"/>
    <n v="176.8"/>
    <x v="127"/>
    <x v="127"/>
    <x v="126"/>
    <x v="2"/>
    <x v="69"/>
  </r>
  <r>
    <x v="8"/>
    <x v="0"/>
    <x v="1"/>
    <x v="8"/>
    <x v="0"/>
    <n v="110.25"/>
    <x v="128"/>
    <x v="128"/>
    <x v="127"/>
    <x v="0"/>
    <x v="70"/>
  </r>
  <r>
    <x v="4"/>
    <x v="1"/>
    <x v="2"/>
    <x v="3"/>
    <x v="0"/>
    <n v="176.4"/>
    <x v="129"/>
    <x v="129"/>
    <x v="128"/>
    <x v="1"/>
    <x v="70"/>
  </r>
  <r>
    <x v="12"/>
    <x v="1"/>
    <x v="3"/>
    <x v="8"/>
    <x v="0"/>
    <n v="110.125"/>
    <x v="130"/>
    <x v="130"/>
    <x v="129"/>
    <x v="0"/>
    <x v="71"/>
  </r>
  <r>
    <x v="7"/>
    <x v="2"/>
    <x v="1"/>
    <x v="5"/>
    <x v="0"/>
    <n v="146.83333333333334"/>
    <x v="131"/>
    <x v="131"/>
    <x v="130"/>
    <x v="1"/>
    <x v="71"/>
  </r>
  <r>
    <x v="8"/>
    <x v="2"/>
    <x v="0"/>
    <x v="1"/>
    <x v="0"/>
    <n v="125.85714285714286"/>
    <x v="132"/>
    <x v="132"/>
    <x v="131"/>
    <x v="2"/>
    <x v="71"/>
  </r>
  <r>
    <x v="16"/>
    <x v="1"/>
    <x v="3"/>
    <x v="7"/>
    <x v="0"/>
    <n v="293"/>
    <x v="133"/>
    <x v="133"/>
    <x v="132"/>
    <x v="0"/>
    <x v="72"/>
  </r>
  <r>
    <x v="1"/>
    <x v="2"/>
    <x v="3"/>
    <x v="1"/>
    <x v="0"/>
    <n v="125.28571428571429"/>
    <x v="134"/>
    <x v="134"/>
    <x v="133"/>
    <x v="3"/>
    <x v="73"/>
  </r>
  <r>
    <x v="4"/>
    <x v="1"/>
    <x v="1"/>
    <x v="2"/>
    <x v="0"/>
    <n v="219.25"/>
    <x v="135"/>
    <x v="135"/>
    <x v="134"/>
    <x v="1"/>
    <x v="73"/>
  </r>
  <r>
    <x v="5"/>
    <x v="0"/>
    <x v="3"/>
    <x v="8"/>
    <x v="0"/>
    <n v="109.25"/>
    <x v="136"/>
    <x v="136"/>
    <x v="135"/>
    <x v="3"/>
    <x v="74"/>
  </r>
  <r>
    <x v="5"/>
    <x v="1"/>
    <x v="2"/>
    <x v="3"/>
    <x v="0"/>
    <n v="174.2"/>
    <x v="137"/>
    <x v="137"/>
    <x v="136"/>
    <x v="0"/>
    <x v="75"/>
  </r>
  <r>
    <x v="14"/>
    <x v="0"/>
    <x v="1"/>
    <x v="5"/>
    <x v="0"/>
    <n v="145.16666666666666"/>
    <x v="138"/>
    <x v="138"/>
    <x v="137"/>
    <x v="1"/>
    <x v="75"/>
  </r>
  <r>
    <x v="4"/>
    <x v="2"/>
    <x v="2"/>
    <x v="8"/>
    <x v="0"/>
    <n v="108.875"/>
    <x v="139"/>
    <x v="139"/>
    <x v="138"/>
    <x v="0"/>
    <x v="75"/>
  </r>
  <r>
    <x v="8"/>
    <x v="2"/>
    <x v="3"/>
    <x v="6"/>
    <x v="0"/>
    <n v="96.666666666666671"/>
    <x v="140"/>
    <x v="140"/>
    <x v="139"/>
    <x v="3"/>
    <x v="76"/>
  </r>
  <r>
    <x v="10"/>
    <x v="1"/>
    <x v="3"/>
    <x v="0"/>
    <x v="0"/>
    <n v="434.5"/>
    <x v="141"/>
    <x v="141"/>
    <x v="140"/>
    <x v="0"/>
    <x v="77"/>
  </r>
  <r>
    <x v="13"/>
    <x v="3"/>
    <x v="2"/>
    <x v="4"/>
    <x v="0"/>
    <n v="868"/>
    <x v="142"/>
    <x v="142"/>
    <x v="141"/>
    <x v="0"/>
    <x v="78"/>
  </r>
  <r>
    <x v="14"/>
    <x v="2"/>
    <x v="0"/>
    <x v="8"/>
    <x v="0"/>
    <n v="108.375"/>
    <x v="143"/>
    <x v="143"/>
    <x v="142"/>
    <x v="3"/>
    <x v="79"/>
  </r>
  <r>
    <x v="10"/>
    <x v="0"/>
    <x v="1"/>
    <x v="0"/>
    <x v="0"/>
    <n v="433"/>
    <x v="144"/>
    <x v="144"/>
    <x v="143"/>
    <x v="0"/>
    <x v="80"/>
  </r>
  <r>
    <x v="0"/>
    <x v="2"/>
    <x v="1"/>
    <x v="2"/>
    <x v="0"/>
    <n v="216.25"/>
    <x v="145"/>
    <x v="145"/>
    <x v="144"/>
    <x v="2"/>
    <x v="81"/>
  </r>
  <r>
    <x v="10"/>
    <x v="2"/>
    <x v="1"/>
    <x v="5"/>
    <x v="0"/>
    <n v="144.16666666666666"/>
    <x v="146"/>
    <x v="146"/>
    <x v="145"/>
    <x v="1"/>
    <x v="81"/>
  </r>
  <r>
    <x v="14"/>
    <x v="2"/>
    <x v="2"/>
    <x v="3"/>
    <x v="0"/>
    <n v="172.8"/>
    <x v="147"/>
    <x v="147"/>
    <x v="146"/>
    <x v="3"/>
    <x v="82"/>
  </r>
  <r>
    <x v="7"/>
    <x v="3"/>
    <x v="1"/>
    <x v="7"/>
    <x v="0"/>
    <n v="288"/>
    <x v="148"/>
    <x v="148"/>
    <x v="147"/>
    <x v="1"/>
    <x v="82"/>
  </r>
  <r>
    <x v="0"/>
    <x v="0"/>
    <x v="3"/>
    <x v="1"/>
    <x v="0"/>
    <n v="123.28571428571429"/>
    <x v="149"/>
    <x v="149"/>
    <x v="148"/>
    <x v="1"/>
    <x v="83"/>
  </r>
  <r>
    <x v="0"/>
    <x v="2"/>
    <x v="2"/>
    <x v="6"/>
    <x v="0"/>
    <n v="95.888888888888886"/>
    <x v="150"/>
    <x v="150"/>
    <x v="149"/>
    <x v="2"/>
    <x v="83"/>
  </r>
  <r>
    <x v="18"/>
    <x v="0"/>
    <x v="0"/>
    <x v="6"/>
    <x v="0"/>
    <n v="95.777777777777771"/>
    <x v="151"/>
    <x v="151"/>
    <x v="150"/>
    <x v="2"/>
    <x v="84"/>
  </r>
  <r>
    <x v="2"/>
    <x v="0"/>
    <x v="3"/>
    <x v="4"/>
    <x v="0"/>
    <n v="860"/>
    <x v="152"/>
    <x v="152"/>
    <x v="151"/>
    <x v="2"/>
    <x v="85"/>
  </r>
  <r>
    <x v="6"/>
    <x v="2"/>
    <x v="3"/>
    <x v="5"/>
    <x v="0"/>
    <n v="143.16666666666666"/>
    <x v="153"/>
    <x v="153"/>
    <x v="152"/>
    <x v="3"/>
    <x v="86"/>
  </r>
  <r>
    <x v="9"/>
    <x v="1"/>
    <x v="1"/>
    <x v="4"/>
    <x v="0"/>
    <n v="859"/>
    <x v="154"/>
    <x v="154"/>
    <x v="153"/>
    <x v="0"/>
    <x v="86"/>
  </r>
  <r>
    <x v="18"/>
    <x v="2"/>
    <x v="3"/>
    <x v="5"/>
    <x v="0"/>
    <n v="143"/>
    <x v="155"/>
    <x v="155"/>
    <x v="154"/>
    <x v="1"/>
    <x v="87"/>
  </r>
  <r>
    <x v="2"/>
    <x v="3"/>
    <x v="2"/>
    <x v="5"/>
    <x v="0"/>
    <n v="143"/>
    <x v="156"/>
    <x v="156"/>
    <x v="155"/>
    <x v="0"/>
    <x v="87"/>
  </r>
  <r>
    <x v="1"/>
    <x v="1"/>
    <x v="2"/>
    <x v="5"/>
    <x v="0"/>
    <n v="142.5"/>
    <x v="157"/>
    <x v="157"/>
    <x v="156"/>
    <x v="2"/>
    <x v="88"/>
  </r>
  <r>
    <x v="10"/>
    <x v="0"/>
    <x v="3"/>
    <x v="5"/>
    <x v="0"/>
    <n v="142.5"/>
    <x v="158"/>
    <x v="158"/>
    <x v="157"/>
    <x v="3"/>
    <x v="88"/>
  </r>
  <r>
    <x v="14"/>
    <x v="3"/>
    <x v="1"/>
    <x v="2"/>
    <x v="0"/>
    <n v="213.75"/>
    <x v="159"/>
    <x v="159"/>
    <x v="158"/>
    <x v="2"/>
    <x v="88"/>
  </r>
  <r>
    <x v="11"/>
    <x v="0"/>
    <x v="1"/>
    <x v="8"/>
    <x v="0"/>
    <n v="106.625"/>
    <x v="160"/>
    <x v="160"/>
    <x v="159"/>
    <x v="0"/>
    <x v="89"/>
  </r>
  <r>
    <x v="6"/>
    <x v="1"/>
    <x v="3"/>
    <x v="4"/>
    <x v="0"/>
    <n v="852"/>
    <x v="161"/>
    <x v="161"/>
    <x v="160"/>
    <x v="0"/>
    <x v="90"/>
  </r>
  <r>
    <x v="4"/>
    <x v="2"/>
    <x v="2"/>
    <x v="6"/>
    <x v="0"/>
    <n v="94.666666666666671"/>
    <x v="162"/>
    <x v="162"/>
    <x v="161"/>
    <x v="3"/>
    <x v="90"/>
  </r>
  <r>
    <x v="13"/>
    <x v="2"/>
    <x v="2"/>
    <x v="3"/>
    <x v="0"/>
    <n v="170.2"/>
    <x v="163"/>
    <x v="163"/>
    <x v="162"/>
    <x v="1"/>
    <x v="91"/>
  </r>
  <r>
    <x v="12"/>
    <x v="2"/>
    <x v="1"/>
    <x v="0"/>
    <x v="0"/>
    <n v="425"/>
    <x v="164"/>
    <x v="164"/>
    <x v="163"/>
    <x v="2"/>
    <x v="92"/>
  </r>
  <r>
    <x v="18"/>
    <x v="1"/>
    <x v="3"/>
    <x v="3"/>
    <x v="0"/>
    <n v="169.8"/>
    <x v="165"/>
    <x v="165"/>
    <x v="164"/>
    <x v="0"/>
    <x v="93"/>
  </r>
  <r>
    <x v="12"/>
    <x v="1"/>
    <x v="0"/>
    <x v="3"/>
    <x v="0"/>
    <n v="169.8"/>
    <x v="166"/>
    <x v="166"/>
    <x v="165"/>
    <x v="0"/>
    <x v="93"/>
  </r>
  <r>
    <x v="3"/>
    <x v="2"/>
    <x v="0"/>
    <x v="8"/>
    <x v="0"/>
    <n v="106.125"/>
    <x v="167"/>
    <x v="167"/>
    <x v="166"/>
    <x v="2"/>
    <x v="93"/>
  </r>
  <r>
    <x v="2"/>
    <x v="3"/>
    <x v="1"/>
    <x v="8"/>
    <x v="0"/>
    <n v="106"/>
    <x v="168"/>
    <x v="168"/>
    <x v="167"/>
    <x v="1"/>
    <x v="94"/>
  </r>
  <r>
    <x v="9"/>
    <x v="2"/>
    <x v="2"/>
    <x v="2"/>
    <x v="0"/>
    <n v="212"/>
    <x v="169"/>
    <x v="169"/>
    <x v="168"/>
    <x v="3"/>
    <x v="94"/>
  </r>
  <r>
    <x v="4"/>
    <x v="1"/>
    <x v="2"/>
    <x v="8"/>
    <x v="0"/>
    <n v="105.875"/>
    <x v="170"/>
    <x v="170"/>
    <x v="169"/>
    <x v="2"/>
    <x v="95"/>
  </r>
  <r>
    <x v="10"/>
    <x v="1"/>
    <x v="2"/>
    <x v="0"/>
    <x v="0"/>
    <n v="423"/>
    <x v="171"/>
    <x v="171"/>
    <x v="170"/>
    <x v="2"/>
    <x v="96"/>
  </r>
  <r>
    <x v="19"/>
    <x v="2"/>
    <x v="2"/>
    <x v="3"/>
    <x v="0"/>
    <n v="169.2"/>
    <x v="172"/>
    <x v="172"/>
    <x v="171"/>
    <x v="0"/>
    <x v="96"/>
  </r>
  <r>
    <x v="2"/>
    <x v="0"/>
    <x v="1"/>
    <x v="2"/>
    <x v="0"/>
    <n v="211.25"/>
    <x v="173"/>
    <x v="173"/>
    <x v="172"/>
    <x v="0"/>
    <x v="97"/>
  </r>
  <r>
    <x v="2"/>
    <x v="2"/>
    <x v="0"/>
    <x v="6"/>
    <x v="0"/>
    <n v="93.777777777777771"/>
    <x v="174"/>
    <x v="174"/>
    <x v="173"/>
    <x v="1"/>
    <x v="98"/>
  </r>
  <r>
    <x v="9"/>
    <x v="1"/>
    <x v="1"/>
    <x v="2"/>
    <x v="0"/>
    <n v="211"/>
    <x v="175"/>
    <x v="175"/>
    <x v="174"/>
    <x v="1"/>
    <x v="98"/>
  </r>
  <r>
    <x v="6"/>
    <x v="3"/>
    <x v="3"/>
    <x v="0"/>
    <x v="0"/>
    <n v="422"/>
    <x v="176"/>
    <x v="176"/>
    <x v="175"/>
    <x v="3"/>
    <x v="98"/>
  </r>
  <r>
    <x v="8"/>
    <x v="2"/>
    <x v="0"/>
    <x v="5"/>
    <x v="0"/>
    <n v="140.66666666666666"/>
    <x v="177"/>
    <x v="177"/>
    <x v="176"/>
    <x v="0"/>
    <x v="98"/>
  </r>
  <r>
    <x v="16"/>
    <x v="2"/>
    <x v="1"/>
    <x v="3"/>
    <x v="0"/>
    <n v="168.6"/>
    <x v="178"/>
    <x v="178"/>
    <x v="177"/>
    <x v="1"/>
    <x v="99"/>
  </r>
  <r>
    <x v="2"/>
    <x v="1"/>
    <x v="2"/>
    <x v="5"/>
    <x v="0"/>
    <n v="140.5"/>
    <x v="179"/>
    <x v="179"/>
    <x v="178"/>
    <x v="1"/>
    <x v="99"/>
  </r>
  <r>
    <x v="3"/>
    <x v="1"/>
    <x v="0"/>
    <x v="7"/>
    <x v="0"/>
    <n v="280.66666666666669"/>
    <x v="180"/>
    <x v="180"/>
    <x v="179"/>
    <x v="3"/>
    <x v="100"/>
  </r>
  <r>
    <x v="17"/>
    <x v="1"/>
    <x v="1"/>
    <x v="8"/>
    <x v="0"/>
    <n v="105.125"/>
    <x v="181"/>
    <x v="181"/>
    <x v="180"/>
    <x v="1"/>
    <x v="101"/>
  </r>
  <r>
    <x v="6"/>
    <x v="3"/>
    <x v="3"/>
    <x v="6"/>
    <x v="0"/>
    <n v="93.222222222222229"/>
    <x v="182"/>
    <x v="182"/>
    <x v="181"/>
    <x v="1"/>
    <x v="102"/>
  </r>
  <r>
    <x v="3"/>
    <x v="2"/>
    <x v="3"/>
    <x v="8"/>
    <x v="0"/>
    <n v="104.75"/>
    <x v="183"/>
    <x v="183"/>
    <x v="182"/>
    <x v="0"/>
    <x v="103"/>
  </r>
  <r>
    <x v="10"/>
    <x v="3"/>
    <x v="3"/>
    <x v="6"/>
    <x v="0"/>
    <n v="92.555555555555557"/>
    <x v="184"/>
    <x v="184"/>
    <x v="183"/>
    <x v="1"/>
    <x v="104"/>
  </r>
  <r>
    <x v="0"/>
    <x v="0"/>
    <x v="1"/>
    <x v="7"/>
    <x v="0"/>
    <n v="277.33333333333331"/>
    <x v="185"/>
    <x v="185"/>
    <x v="157"/>
    <x v="0"/>
    <x v="105"/>
  </r>
  <r>
    <x v="3"/>
    <x v="2"/>
    <x v="2"/>
    <x v="6"/>
    <x v="0"/>
    <n v="92.222222222222229"/>
    <x v="186"/>
    <x v="186"/>
    <x v="184"/>
    <x v="0"/>
    <x v="106"/>
  </r>
  <r>
    <x v="19"/>
    <x v="1"/>
    <x v="2"/>
    <x v="4"/>
    <x v="0"/>
    <n v="829"/>
    <x v="187"/>
    <x v="187"/>
    <x v="185"/>
    <x v="1"/>
    <x v="107"/>
  </r>
  <r>
    <x v="19"/>
    <x v="1"/>
    <x v="1"/>
    <x v="6"/>
    <x v="0"/>
    <n v="91.888888888888886"/>
    <x v="188"/>
    <x v="188"/>
    <x v="186"/>
    <x v="0"/>
    <x v="108"/>
  </r>
  <r>
    <x v="16"/>
    <x v="2"/>
    <x v="1"/>
    <x v="7"/>
    <x v="0"/>
    <n v="275"/>
    <x v="189"/>
    <x v="189"/>
    <x v="187"/>
    <x v="3"/>
    <x v="109"/>
  </r>
  <r>
    <x v="15"/>
    <x v="0"/>
    <x v="1"/>
    <x v="5"/>
    <x v="0"/>
    <n v="137.5"/>
    <x v="190"/>
    <x v="190"/>
    <x v="188"/>
    <x v="0"/>
    <x v="109"/>
  </r>
  <r>
    <x v="4"/>
    <x v="1"/>
    <x v="3"/>
    <x v="7"/>
    <x v="0"/>
    <n v="275"/>
    <x v="191"/>
    <x v="191"/>
    <x v="189"/>
    <x v="0"/>
    <x v="109"/>
  </r>
  <r>
    <x v="18"/>
    <x v="0"/>
    <x v="0"/>
    <x v="2"/>
    <x v="0"/>
    <n v="205.75"/>
    <x v="192"/>
    <x v="192"/>
    <x v="190"/>
    <x v="1"/>
    <x v="110"/>
  </r>
  <r>
    <x v="12"/>
    <x v="3"/>
    <x v="2"/>
    <x v="7"/>
    <x v="0"/>
    <n v="274.33333333333331"/>
    <x v="193"/>
    <x v="193"/>
    <x v="191"/>
    <x v="0"/>
    <x v="110"/>
  </r>
  <r>
    <x v="5"/>
    <x v="3"/>
    <x v="3"/>
    <x v="6"/>
    <x v="0"/>
    <n v="91.222222222222229"/>
    <x v="194"/>
    <x v="194"/>
    <x v="192"/>
    <x v="1"/>
    <x v="111"/>
  </r>
  <r>
    <x v="0"/>
    <x v="0"/>
    <x v="0"/>
    <x v="7"/>
    <x v="0"/>
    <n v="273.33333333333331"/>
    <x v="195"/>
    <x v="195"/>
    <x v="193"/>
    <x v="0"/>
    <x v="112"/>
  </r>
  <r>
    <x v="12"/>
    <x v="0"/>
    <x v="1"/>
    <x v="0"/>
    <x v="0"/>
    <n v="409.5"/>
    <x v="196"/>
    <x v="196"/>
    <x v="194"/>
    <x v="2"/>
    <x v="113"/>
  </r>
  <r>
    <x v="17"/>
    <x v="0"/>
    <x v="1"/>
    <x v="4"/>
    <x v="0"/>
    <n v="819"/>
    <x v="197"/>
    <x v="197"/>
    <x v="195"/>
    <x v="2"/>
    <x v="113"/>
  </r>
  <r>
    <x v="19"/>
    <x v="3"/>
    <x v="0"/>
    <x v="6"/>
    <x v="0"/>
    <n v="90.888888888888886"/>
    <x v="198"/>
    <x v="198"/>
    <x v="196"/>
    <x v="2"/>
    <x v="114"/>
  </r>
  <r>
    <x v="15"/>
    <x v="1"/>
    <x v="0"/>
    <x v="3"/>
    <x v="0"/>
    <n v="163.6"/>
    <x v="199"/>
    <x v="199"/>
    <x v="197"/>
    <x v="2"/>
    <x v="114"/>
  </r>
  <r>
    <x v="17"/>
    <x v="0"/>
    <x v="2"/>
    <x v="1"/>
    <x v="0"/>
    <n v="116.42857142857143"/>
    <x v="200"/>
    <x v="200"/>
    <x v="198"/>
    <x v="0"/>
    <x v="115"/>
  </r>
  <r>
    <x v="17"/>
    <x v="3"/>
    <x v="3"/>
    <x v="6"/>
    <x v="0"/>
    <n v="90.555555555555557"/>
    <x v="201"/>
    <x v="201"/>
    <x v="199"/>
    <x v="0"/>
    <x v="115"/>
  </r>
  <r>
    <x v="17"/>
    <x v="0"/>
    <x v="2"/>
    <x v="8"/>
    <x v="0"/>
    <n v="101.75"/>
    <x v="202"/>
    <x v="202"/>
    <x v="200"/>
    <x v="3"/>
    <x v="116"/>
  </r>
  <r>
    <x v="10"/>
    <x v="3"/>
    <x v="3"/>
    <x v="4"/>
    <x v="0"/>
    <n v="814"/>
    <x v="203"/>
    <x v="203"/>
    <x v="201"/>
    <x v="2"/>
    <x v="116"/>
  </r>
  <r>
    <x v="0"/>
    <x v="3"/>
    <x v="1"/>
    <x v="4"/>
    <x v="0"/>
    <n v="814"/>
    <x v="204"/>
    <x v="204"/>
    <x v="202"/>
    <x v="0"/>
    <x v="116"/>
  </r>
  <r>
    <x v="6"/>
    <x v="3"/>
    <x v="2"/>
    <x v="1"/>
    <x v="0"/>
    <n v="116.14285714285714"/>
    <x v="205"/>
    <x v="205"/>
    <x v="203"/>
    <x v="1"/>
    <x v="117"/>
  </r>
  <r>
    <x v="13"/>
    <x v="2"/>
    <x v="1"/>
    <x v="5"/>
    <x v="0"/>
    <n v="135.16666666666666"/>
    <x v="206"/>
    <x v="206"/>
    <x v="204"/>
    <x v="3"/>
    <x v="118"/>
  </r>
  <r>
    <x v="17"/>
    <x v="0"/>
    <x v="0"/>
    <x v="5"/>
    <x v="0"/>
    <n v="135"/>
    <x v="207"/>
    <x v="207"/>
    <x v="205"/>
    <x v="2"/>
    <x v="119"/>
  </r>
  <r>
    <x v="0"/>
    <x v="0"/>
    <x v="3"/>
    <x v="0"/>
    <x v="0"/>
    <n v="405"/>
    <x v="208"/>
    <x v="208"/>
    <x v="206"/>
    <x v="1"/>
    <x v="119"/>
  </r>
  <r>
    <x v="0"/>
    <x v="2"/>
    <x v="1"/>
    <x v="6"/>
    <x v="0"/>
    <n v="90"/>
    <x v="209"/>
    <x v="209"/>
    <x v="207"/>
    <x v="2"/>
    <x v="119"/>
  </r>
  <r>
    <x v="19"/>
    <x v="2"/>
    <x v="0"/>
    <x v="3"/>
    <x v="0"/>
    <n v="161.80000000000001"/>
    <x v="210"/>
    <x v="210"/>
    <x v="208"/>
    <x v="3"/>
    <x v="120"/>
  </r>
  <r>
    <x v="7"/>
    <x v="3"/>
    <x v="0"/>
    <x v="0"/>
    <x v="0"/>
    <n v="404.5"/>
    <x v="211"/>
    <x v="211"/>
    <x v="209"/>
    <x v="1"/>
    <x v="120"/>
  </r>
  <r>
    <x v="7"/>
    <x v="2"/>
    <x v="2"/>
    <x v="5"/>
    <x v="0"/>
    <n v="134.83333333333334"/>
    <x v="212"/>
    <x v="212"/>
    <x v="210"/>
    <x v="1"/>
    <x v="120"/>
  </r>
  <r>
    <x v="5"/>
    <x v="1"/>
    <x v="1"/>
    <x v="5"/>
    <x v="0"/>
    <n v="134.83333333333334"/>
    <x v="213"/>
    <x v="213"/>
    <x v="211"/>
    <x v="0"/>
    <x v="120"/>
  </r>
  <r>
    <x v="9"/>
    <x v="3"/>
    <x v="2"/>
    <x v="0"/>
    <x v="0"/>
    <n v="403"/>
    <x v="214"/>
    <x v="214"/>
    <x v="212"/>
    <x v="1"/>
    <x v="121"/>
  </r>
  <r>
    <x v="9"/>
    <x v="3"/>
    <x v="0"/>
    <x v="5"/>
    <x v="0"/>
    <n v="134.16666666666666"/>
    <x v="215"/>
    <x v="215"/>
    <x v="213"/>
    <x v="1"/>
    <x v="122"/>
  </r>
  <r>
    <x v="16"/>
    <x v="0"/>
    <x v="0"/>
    <x v="0"/>
    <x v="0"/>
    <n v="402.5"/>
    <x v="216"/>
    <x v="216"/>
    <x v="214"/>
    <x v="2"/>
    <x v="122"/>
  </r>
  <r>
    <x v="15"/>
    <x v="3"/>
    <x v="1"/>
    <x v="3"/>
    <x v="0"/>
    <n v="160.6"/>
    <x v="217"/>
    <x v="217"/>
    <x v="215"/>
    <x v="3"/>
    <x v="123"/>
  </r>
  <r>
    <x v="3"/>
    <x v="1"/>
    <x v="3"/>
    <x v="2"/>
    <x v="0"/>
    <n v="200.5"/>
    <x v="218"/>
    <x v="218"/>
    <x v="216"/>
    <x v="1"/>
    <x v="124"/>
  </r>
  <r>
    <x v="8"/>
    <x v="0"/>
    <x v="1"/>
    <x v="4"/>
    <x v="0"/>
    <n v="801"/>
    <x v="219"/>
    <x v="219"/>
    <x v="217"/>
    <x v="2"/>
    <x v="125"/>
  </r>
  <r>
    <x v="16"/>
    <x v="2"/>
    <x v="1"/>
    <x v="7"/>
    <x v="0"/>
    <n v="267"/>
    <x v="220"/>
    <x v="220"/>
    <x v="218"/>
    <x v="2"/>
    <x v="125"/>
  </r>
  <r>
    <x v="9"/>
    <x v="0"/>
    <x v="3"/>
    <x v="5"/>
    <x v="0"/>
    <n v="133.5"/>
    <x v="221"/>
    <x v="221"/>
    <x v="219"/>
    <x v="0"/>
    <x v="125"/>
  </r>
  <r>
    <x v="7"/>
    <x v="3"/>
    <x v="2"/>
    <x v="4"/>
    <x v="0"/>
    <n v="801"/>
    <x v="222"/>
    <x v="222"/>
    <x v="220"/>
    <x v="1"/>
    <x v="125"/>
  </r>
  <r>
    <x v="17"/>
    <x v="3"/>
    <x v="0"/>
    <x v="6"/>
    <x v="0"/>
    <n v="89"/>
    <x v="223"/>
    <x v="223"/>
    <x v="221"/>
    <x v="1"/>
    <x v="125"/>
  </r>
  <r>
    <x v="18"/>
    <x v="0"/>
    <x v="0"/>
    <x v="5"/>
    <x v="0"/>
    <n v="133.33333333333334"/>
    <x v="224"/>
    <x v="224"/>
    <x v="222"/>
    <x v="3"/>
    <x v="126"/>
  </r>
  <r>
    <x v="13"/>
    <x v="1"/>
    <x v="1"/>
    <x v="4"/>
    <x v="0"/>
    <n v="800"/>
    <x v="225"/>
    <x v="225"/>
    <x v="223"/>
    <x v="3"/>
    <x v="126"/>
  </r>
  <r>
    <x v="12"/>
    <x v="2"/>
    <x v="0"/>
    <x v="3"/>
    <x v="0"/>
    <n v="160"/>
    <x v="226"/>
    <x v="226"/>
    <x v="224"/>
    <x v="0"/>
    <x v="126"/>
  </r>
  <r>
    <x v="19"/>
    <x v="0"/>
    <x v="3"/>
    <x v="7"/>
    <x v="0"/>
    <n v="266.33333333333331"/>
    <x v="227"/>
    <x v="227"/>
    <x v="225"/>
    <x v="2"/>
    <x v="127"/>
  </r>
  <r>
    <x v="18"/>
    <x v="3"/>
    <x v="2"/>
    <x v="2"/>
    <x v="0"/>
    <n v="199.75"/>
    <x v="228"/>
    <x v="228"/>
    <x v="226"/>
    <x v="3"/>
    <x v="127"/>
  </r>
  <r>
    <x v="18"/>
    <x v="3"/>
    <x v="0"/>
    <x v="8"/>
    <x v="0"/>
    <n v="99.5"/>
    <x v="229"/>
    <x v="229"/>
    <x v="227"/>
    <x v="0"/>
    <x v="128"/>
  </r>
  <r>
    <x v="6"/>
    <x v="0"/>
    <x v="3"/>
    <x v="0"/>
    <x v="0"/>
    <n v="398"/>
    <x v="230"/>
    <x v="230"/>
    <x v="228"/>
    <x v="3"/>
    <x v="128"/>
  </r>
  <r>
    <x v="5"/>
    <x v="0"/>
    <x v="0"/>
    <x v="1"/>
    <x v="0"/>
    <n v="113.57142857142857"/>
    <x v="231"/>
    <x v="231"/>
    <x v="229"/>
    <x v="2"/>
    <x v="129"/>
  </r>
  <r>
    <x v="2"/>
    <x v="3"/>
    <x v="2"/>
    <x v="7"/>
    <x v="0"/>
    <n v="265"/>
    <x v="232"/>
    <x v="232"/>
    <x v="230"/>
    <x v="0"/>
    <x v="129"/>
  </r>
  <r>
    <x v="10"/>
    <x v="2"/>
    <x v="0"/>
    <x v="0"/>
    <x v="0"/>
    <n v="397.5"/>
    <x v="233"/>
    <x v="233"/>
    <x v="231"/>
    <x v="0"/>
    <x v="129"/>
  </r>
  <r>
    <x v="8"/>
    <x v="1"/>
    <x v="1"/>
    <x v="8"/>
    <x v="0"/>
    <n v="99.125"/>
    <x v="234"/>
    <x v="234"/>
    <x v="232"/>
    <x v="2"/>
    <x v="130"/>
  </r>
  <r>
    <x v="2"/>
    <x v="3"/>
    <x v="3"/>
    <x v="0"/>
    <x v="0"/>
    <n v="396"/>
    <x v="235"/>
    <x v="235"/>
    <x v="233"/>
    <x v="0"/>
    <x v="131"/>
  </r>
  <r>
    <x v="15"/>
    <x v="3"/>
    <x v="2"/>
    <x v="0"/>
    <x v="0"/>
    <n v="395.5"/>
    <x v="236"/>
    <x v="236"/>
    <x v="234"/>
    <x v="0"/>
    <x v="132"/>
  </r>
  <r>
    <x v="2"/>
    <x v="1"/>
    <x v="2"/>
    <x v="8"/>
    <x v="0"/>
    <n v="98.625"/>
    <x v="237"/>
    <x v="237"/>
    <x v="235"/>
    <x v="3"/>
    <x v="133"/>
  </r>
  <r>
    <x v="11"/>
    <x v="3"/>
    <x v="0"/>
    <x v="4"/>
    <x v="0"/>
    <n v="789"/>
    <x v="238"/>
    <x v="238"/>
    <x v="236"/>
    <x v="3"/>
    <x v="133"/>
  </r>
  <r>
    <x v="2"/>
    <x v="2"/>
    <x v="1"/>
    <x v="5"/>
    <x v="0"/>
    <n v="131.33333333333334"/>
    <x v="239"/>
    <x v="239"/>
    <x v="237"/>
    <x v="2"/>
    <x v="134"/>
  </r>
  <r>
    <x v="15"/>
    <x v="1"/>
    <x v="3"/>
    <x v="5"/>
    <x v="0"/>
    <n v="131.33333333333334"/>
    <x v="240"/>
    <x v="240"/>
    <x v="238"/>
    <x v="2"/>
    <x v="134"/>
  </r>
  <r>
    <x v="4"/>
    <x v="0"/>
    <x v="3"/>
    <x v="4"/>
    <x v="0"/>
    <n v="788"/>
    <x v="241"/>
    <x v="241"/>
    <x v="239"/>
    <x v="3"/>
    <x v="134"/>
  </r>
  <r>
    <x v="8"/>
    <x v="1"/>
    <x v="1"/>
    <x v="5"/>
    <x v="0"/>
    <n v="131.16666666666666"/>
    <x v="242"/>
    <x v="242"/>
    <x v="240"/>
    <x v="3"/>
    <x v="135"/>
  </r>
  <r>
    <x v="3"/>
    <x v="0"/>
    <x v="3"/>
    <x v="1"/>
    <x v="0"/>
    <n v="112.42857142857143"/>
    <x v="243"/>
    <x v="243"/>
    <x v="241"/>
    <x v="3"/>
    <x v="135"/>
  </r>
  <r>
    <x v="1"/>
    <x v="0"/>
    <x v="0"/>
    <x v="5"/>
    <x v="0"/>
    <n v="131"/>
    <x v="244"/>
    <x v="244"/>
    <x v="242"/>
    <x v="1"/>
    <x v="136"/>
  </r>
  <r>
    <x v="3"/>
    <x v="0"/>
    <x v="3"/>
    <x v="7"/>
    <x v="0"/>
    <n v="262"/>
    <x v="245"/>
    <x v="245"/>
    <x v="243"/>
    <x v="2"/>
    <x v="136"/>
  </r>
  <r>
    <x v="0"/>
    <x v="3"/>
    <x v="0"/>
    <x v="1"/>
    <x v="0"/>
    <n v="112.14285714285714"/>
    <x v="246"/>
    <x v="246"/>
    <x v="244"/>
    <x v="2"/>
    <x v="137"/>
  </r>
  <r>
    <x v="17"/>
    <x v="0"/>
    <x v="0"/>
    <x v="1"/>
    <x v="0"/>
    <n v="111.71428571428571"/>
    <x v="247"/>
    <x v="247"/>
    <x v="245"/>
    <x v="1"/>
    <x v="138"/>
  </r>
  <r>
    <x v="9"/>
    <x v="2"/>
    <x v="2"/>
    <x v="4"/>
    <x v="0"/>
    <n v="782"/>
    <x v="248"/>
    <x v="248"/>
    <x v="246"/>
    <x v="2"/>
    <x v="138"/>
  </r>
  <r>
    <x v="11"/>
    <x v="0"/>
    <x v="0"/>
    <x v="1"/>
    <x v="0"/>
    <n v="111.57142857142857"/>
    <x v="249"/>
    <x v="249"/>
    <x v="247"/>
    <x v="2"/>
    <x v="139"/>
  </r>
  <r>
    <x v="11"/>
    <x v="2"/>
    <x v="1"/>
    <x v="3"/>
    <x v="0"/>
    <n v="156"/>
    <x v="250"/>
    <x v="250"/>
    <x v="248"/>
    <x v="2"/>
    <x v="140"/>
  </r>
  <r>
    <x v="5"/>
    <x v="2"/>
    <x v="3"/>
    <x v="2"/>
    <x v="0"/>
    <n v="195"/>
    <x v="251"/>
    <x v="251"/>
    <x v="249"/>
    <x v="3"/>
    <x v="140"/>
  </r>
  <r>
    <x v="16"/>
    <x v="1"/>
    <x v="3"/>
    <x v="0"/>
    <x v="0"/>
    <n v="388.5"/>
    <x v="252"/>
    <x v="252"/>
    <x v="250"/>
    <x v="1"/>
    <x v="141"/>
  </r>
  <r>
    <x v="0"/>
    <x v="0"/>
    <x v="2"/>
    <x v="6"/>
    <x v="0"/>
    <n v="86.222222222222229"/>
    <x v="253"/>
    <x v="253"/>
    <x v="251"/>
    <x v="1"/>
    <x v="142"/>
  </r>
  <r>
    <x v="8"/>
    <x v="0"/>
    <x v="1"/>
    <x v="5"/>
    <x v="0"/>
    <n v="129.33333333333334"/>
    <x v="254"/>
    <x v="254"/>
    <x v="252"/>
    <x v="3"/>
    <x v="142"/>
  </r>
  <r>
    <x v="9"/>
    <x v="2"/>
    <x v="0"/>
    <x v="4"/>
    <x v="0"/>
    <n v="775"/>
    <x v="255"/>
    <x v="255"/>
    <x v="253"/>
    <x v="0"/>
    <x v="143"/>
  </r>
  <r>
    <x v="6"/>
    <x v="1"/>
    <x v="1"/>
    <x v="2"/>
    <x v="0"/>
    <n v="193.5"/>
    <x v="256"/>
    <x v="256"/>
    <x v="254"/>
    <x v="3"/>
    <x v="144"/>
  </r>
  <r>
    <x v="3"/>
    <x v="1"/>
    <x v="0"/>
    <x v="0"/>
    <x v="0"/>
    <n v="387"/>
    <x v="257"/>
    <x v="257"/>
    <x v="255"/>
    <x v="1"/>
    <x v="144"/>
  </r>
  <r>
    <x v="14"/>
    <x v="0"/>
    <x v="2"/>
    <x v="5"/>
    <x v="0"/>
    <n v="129"/>
    <x v="258"/>
    <x v="258"/>
    <x v="256"/>
    <x v="2"/>
    <x v="144"/>
  </r>
  <r>
    <x v="6"/>
    <x v="0"/>
    <x v="0"/>
    <x v="4"/>
    <x v="0"/>
    <n v="773"/>
    <x v="259"/>
    <x v="259"/>
    <x v="257"/>
    <x v="0"/>
    <x v="145"/>
  </r>
  <r>
    <x v="12"/>
    <x v="3"/>
    <x v="1"/>
    <x v="7"/>
    <x v="0"/>
    <n v="257.66666666666669"/>
    <x v="260"/>
    <x v="260"/>
    <x v="258"/>
    <x v="1"/>
    <x v="145"/>
  </r>
  <r>
    <x v="11"/>
    <x v="2"/>
    <x v="0"/>
    <x v="4"/>
    <x v="0"/>
    <n v="773"/>
    <x v="261"/>
    <x v="261"/>
    <x v="259"/>
    <x v="3"/>
    <x v="145"/>
  </r>
  <r>
    <x v="5"/>
    <x v="1"/>
    <x v="1"/>
    <x v="7"/>
    <x v="0"/>
    <n v="257.33333333333331"/>
    <x v="262"/>
    <x v="262"/>
    <x v="260"/>
    <x v="1"/>
    <x v="146"/>
  </r>
  <r>
    <x v="10"/>
    <x v="3"/>
    <x v="2"/>
    <x v="1"/>
    <x v="0"/>
    <n v="110.28571428571429"/>
    <x v="263"/>
    <x v="263"/>
    <x v="261"/>
    <x v="0"/>
    <x v="146"/>
  </r>
  <r>
    <x v="14"/>
    <x v="1"/>
    <x v="0"/>
    <x v="0"/>
    <x v="0"/>
    <n v="385.5"/>
    <x v="264"/>
    <x v="264"/>
    <x v="262"/>
    <x v="2"/>
    <x v="147"/>
  </r>
  <r>
    <x v="5"/>
    <x v="0"/>
    <x v="3"/>
    <x v="3"/>
    <x v="0"/>
    <n v="153.80000000000001"/>
    <x v="265"/>
    <x v="265"/>
    <x v="263"/>
    <x v="0"/>
    <x v="148"/>
  </r>
  <r>
    <x v="1"/>
    <x v="3"/>
    <x v="2"/>
    <x v="3"/>
    <x v="0"/>
    <n v="153.80000000000001"/>
    <x v="266"/>
    <x v="266"/>
    <x v="264"/>
    <x v="1"/>
    <x v="148"/>
  </r>
  <r>
    <x v="17"/>
    <x v="2"/>
    <x v="0"/>
    <x v="5"/>
    <x v="0"/>
    <n v="127.5"/>
    <x v="267"/>
    <x v="267"/>
    <x v="265"/>
    <x v="2"/>
    <x v="149"/>
  </r>
  <r>
    <x v="19"/>
    <x v="2"/>
    <x v="3"/>
    <x v="4"/>
    <x v="0"/>
    <n v="764"/>
    <x v="268"/>
    <x v="268"/>
    <x v="266"/>
    <x v="3"/>
    <x v="150"/>
  </r>
  <r>
    <x v="13"/>
    <x v="3"/>
    <x v="1"/>
    <x v="2"/>
    <x v="0"/>
    <n v="191"/>
    <x v="269"/>
    <x v="269"/>
    <x v="267"/>
    <x v="3"/>
    <x v="150"/>
  </r>
  <r>
    <x v="11"/>
    <x v="1"/>
    <x v="1"/>
    <x v="0"/>
    <x v="0"/>
    <n v="381.5"/>
    <x v="270"/>
    <x v="270"/>
    <x v="268"/>
    <x v="3"/>
    <x v="151"/>
  </r>
  <r>
    <x v="13"/>
    <x v="1"/>
    <x v="0"/>
    <x v="4"/>
    <x v="0"/>
    <n v="762"/>
    <x v="271"/>
    <x v="271"/>
    <x v="269"/>
    <x v="0"/>
    <x v="152"/>
  </r>
  <r>
    <x v="13"/>
    <x v="3"/>
    <x v="2"/>
    <x v="1"/>
    <x v="0"/>
    <n v="108.57142857142857"/>
    <x v="272"/>
    <x v="272"/>
    <x v="270"/>
    <x v="2"/>
    <x v="153"/>
  </r>
  <r>
    <x v="0"/>
    <x v="2"/>
    <x v="0"/>
    <x v="6"/>
    <x v="0"/>
    <n v="84.444444444444443"/>
    <x v="273"/>
    <x v="273"/>
    <x v="271"/>
    <x v="3"/>
    <x v="153"/>
  </r>
  <r>
    <x v="18"/>
    <x v="1"/>
    <x v="1"/>
    <x v="3"/>
    <x v="0"/>
    <n v="151.80000000000001"/>
    <x v="274"/>
    <x v="274"/>
    <x v="272"/>
    <x v="0"/>
    <x v="154"/>
  </r>
  <r>
    <x v="6"/>
    <x v="3"/>
    <x v="1"/>
    <x v="5"/>
    <x v="0"/>
    <n v="126.16666666666667"/>
    <x v="275"/>
    <x v="275"/>
    <x v="273"/>
    <x v="1"/>
    <x v="155"/>
  </r>
  <r>
    <x v="2"/>
    <x v="0"/>
    <x v="3"/>
    <x v="0"/>
    <x v="0"/>
    <n v="378.5"/>
    <x v="276"/>
    <x v="276"/>
    <x v="274"/>
    <x v="2"/>
    <x v="155"/>
  </r>
  <r>
    <x v="11"/>
    <x v="2"/>
    <x v="3"/>
    <x v="7"/>
    <x v="0"/>
    <n v="252"/>
    <x v="277"/>
    <x v="277"/>
    <x v="275"/>
    <x v="3"/>
    <x v="156"/>
  </r>
  <r>
    <x v="6"/>
    <x v="0"/>
    <x v="1"/>
    <x v="2"/>
    <x v="0"/>
    <n v="188.5"/>
    <x v="278"/>
    <x v="278"/>
    <x v="276"/>
    <x v="0"/>
    <x v="157"/>
  </r>
  <r>
    <x v="0"/>
    <x v="2"/>
    <x v="2"/>
    <x v="7"/>
    <x v="0"/>
    <n v="251"/>
    <x v="279"/>
    <x v="279"/>
    <x v="277"/>
    <x v="3"/>
    <x v="158"/>
  </r>
  <r>
    <x v="19"/>
    <x v="2"/>
    <x v="3"/>
    <x v="5"/>
    <x v="0"/>
    <n v="125"/>
    <x v="280"/>
    <x v="280"/>
    <x v="278"/>
    <x v="0"/>
    <x v="159"/>
  </r>
  <r>
    <x v="1"/>
    <x v="0"/>
    <x v="0"/>
    <x v="7"/>
    <x v="0"/>
    <n v="249.66666666666666"/>
    <x v="281"/>
    <x v="281"/>
    <x v="279"/>
    <x v="2"/>
    <x v="160"/>
  </r>
  <r>
    <x v="10"/>
    <x v="2"/>
    <x v="0"/>
    <x v="6"/>
    <x v="0"/>
    <n v="83.222222222222229"/>
    <x v="282"/>
    <x v="282"/>
    <x v="280"/>
    <x v="3"/>
    <x v="160"/>
  </r>
  <r>
    <x v="2"/>
    <x v="0"/>
    <x v="2"/>
    <x v="4"/>
    <x v="0"/>
    <n v="748"/>
    <x v="283"/>
    <x v="283"/>
    <x v="281"/>
    <x v="2"/>
    <x v="161"/>
  </r>
  <r>
    <x v="2"/>
    <x v="2"/>
    <x v="3"/>
    <x v="0"/>
    <x v="0"/>
    <n v="373.5"/>
    <x v="284"/>
    <x v="284"/>
    <x v="282"/>
    <x v="3"/>
    <x v="162"/>
  </r>
  <r>
    <x v="13"/>
    <x v="0"/>
    <x v="2"/>
    <x v="1"/>
    <x v="0"/>
    <n v="106.71428571428571"/>
    <x v="285"/>
    <x v="285"/>
    <x v="283"/>
    <x v="0"/>
    <x v="162"/>
  </r>
  <r>
    <x v="19"/>
    <x v="3"/>
    <x v="0"/>
    <x v="1"/>
    <x v="0"/>
    <n v="106.71428571428571"/>
    <x v="286"/>
    <x v="286"/>
    <x v="284"/>
    <x v="3"/>
    <x v="162"/>
  </r>
  <r>
    <x v="19"/>
    <x v="0"/>
    <x v="3"/>
    <x v="3"/>
    <x v="0"/>
    <n v="149.4"/>
    <x v="287"/>
    <x v="287"/>
    <x v="285"/>
    <x v="1"/>
    <x v="162"/>
  </r>
  <r>
    <x v="8"/>
    <x v="3"/>
    <x v="0"/>
    <x v="1"/>
    <x v="0"/>
    <n v="106.71428571428571"/>
    <x v="288"/>
    <x v="288"/>
    <x v="286"/>
    <x v="0"/>
    <x v="162"/>
  </r>
  <r>
    <x v="3"/>
    <x v="0"/>
    <x v="0"/>
    <x v="7"/>
    <x v="0"/>
    <n v="248.33333333333334"/>
    <x v="289"/>
    <x v="289"/>
    <x v="287"/>
    <x v="2"/>
    <x v="163"/>
  </r>
  <r>
    <x v="13"/>
    <x v="2"/>
    <x v="1"/>
    <x v="0"/>
    <x v="0"/>
    <n v="372"/>
    <x v="290"/>
    <x v="290"/>
    <x v="288"/>
    <x v="1"/>
    <x v="164"/>
  </r>
  <r>
    <x v="1"/>
    <x v="2"/>
    <x v="3"/>
    <x v="4"/>
    <x v="0"/>
    <n v="743"/>
    <x v="291"/>
    <x v="291"/>
    <x v="289"/>
    <x v="2"/>
    <x v="165"/>
  </r>
  <r>
    <x v="4"/>
    <x v="2"/>
    <x v="1"/>
    <x v="7"/>
    <x v="0"/>
    <n v="247.66666666666666"/>
    <x v="292"/>
    <x v="292"/>
    <x v="290"/>
    <x v="3"/>
    <x v="165"/>
  </r>
  <r>
    <x v="9"/>
    <x v="0"/>
    <x v="2"/>
    <x v="1"/>
    <x v="0"/>
    <n v="106.14285714285714"/>
    <x v="293"/>
    <x v="293"/>
    <x v="291"/>
    <x v="3"/>
    <x v="165"/>
  </r>
  <r>
    <x v="19"/>
    <x v="2"/>
    <x v="1"/>
    <x v="2"/>
    <x v="0"/>
    <n v="185.25"/>
    <x v="294"/>
    <x v="294"/>
    <x v="292"/>
    <x v="0"/>
    <x v="166"/>
  </r>
  <r>
    <x v="2"/>
    <x v="0"/>
    <x v="0"/>
    <x v="0"/>
    <x v="0"/>
    <n v="370.5"/>
    <x v="295"/>
    <x v="295"/>
    <x v="293"/>
    <x v="1"/>
    <x v="166"/>
  </r>
  <r>
    <x v="17"/>
    <x v="2"/>
    <x v="1"/>
    <x v="0"/>
    <x v="0"/>
    <n v="368"/>
    <x v="296"/>
    <x v="296"/>
    <x v="294"/>
    <x v="2"/>
    <x v="167"/>
  </r>
  <r>
    <x v="8"/>
    <x v="0"/>
    <x v="3"/>
    <x v="5"/>
    <x v="0"/>
    <n v="122.5"/>
    <x v="297"/>
    <x v="297"/>
    <x v="295"/>
    <x v="0"/>
    <x v="168"/>
  </r>
  <r>
    <x v="4"/>
    <x v="3"/>
    <x v="3"/>
    <x v="0"/>
    <x v="0"/>
    <n v="366"/>
    <x v="298"/>
    <x v="298"/>
    <x v="296"/>
    <x v="0"/>
    <x v="169"/>
  </r>
  <r>
    <x v="14"/>
    <x v="0"/>
    <x v="0"/>
    <x v="6"/>
    <x v="0"/>
    <n v="81.222222222222229"/>
    <x v="299"/>
    <x v="299"/>
    <x v="297"/>
    <x v="1"/>
    <x v="170"/>
  </r>
  <r>
    <x v="0"/>
    <x v="3"/>
    <x v="1"/>
    <x v="1"/>
    <x v="0"/>
    <n v="104"/>
    <x v="300"/>
    <x v="300"/>
    <x v="298"/>
    <x v="3"/>
    <x v="171"/>
  </r>
  <r>
    <x v="17"/>
    <x v="3"/>
    <x v="1"/>
    <x v="8"/>
    <x v="0"/>
    <n v="91"/>
    <x v="301"/>
    <x v="301"/>
    <x v="299"/>
    <x v="1"/>
    <x v="171"/>
  </r>
  <r>
    <x v="12"/>
    <x v="3"/>
    <x v="2"/>
    <x v="8"/>
    <x v="0"/>
    <n v="90.75"/>
    <x v="302"/>
    <x v="302"/>
    <x v="300"/>
    <x v="3"/>
    <x v="172"/>
  </r>
  <r>
    <x v="11"/>
    <x v="2"/>
    <x v="1"/>
    <x v="7"/>
    <x v="0"/>
    <n v="241.66666666666666"/>
    <x v="303"/>
    <x v="303"/>
    <x v="301"/>
    <x v="2"/>
    <x v="173"/>
  </r>
  <r>
    <x v="18"/>
    <x v="2"/>
    <x v="3"/>
    <x v="3"/>
    <x v="0"/>
    <n v="144.6"/>
    <x v="304"/>
    <x v="304"/>
    <x v="302"/>
    <x v="1"/>
    <x v="174"/>
  </r>
  <r>
    <x v="19"/>
    <x v="3"/>
    <x v="1"/>
    <x v="7"/>
    <x v="0"/>
    <n v="241"/>
    <x v="305"/>
    <x v="305"/>
    <x v="303"/>
    <x v="0"/>
    <x v="174"/>
  </r>
  <r>
    <x v="2"/>
    <x v="0"/>
    <x v="0"/>
    <x v="3"/>
    <x v="0"/>
    <n v="144.4"/>
    <x v="306"/>
    <x v="306"/>
    <x v="304"/>
    <x v="1"/>
    <x v="175"/>
  </r>
  <r>
    <x v="13"/>
    <x v="3"/>
    <x v="2"/>
    <x v="5"/>
    <x v="0"/>
    <n v="120.16666666666667"/>
    <x v="307"/>
    <x v="307"/>
    <x v="305"/>
    <x v="3"/>
    <x v="176"/>
  </r>
  <r>
    <x v="9"/>
    <x v="1"/>
    <x v="0"/>
    <x v="2"/>
    <x v="0"/>
    <n v="180.25"/>
    <x v="308"/>
    <x v="308"/>
    <x v="306"/>
    <x v="2"/>
    <x v="176"/>
  </r>
  <r>
    <x v="12"/>
    <x v="1"/>
    <x v="2"/>
    <x v="2"/>
    <x v="0"/>
    <n v="180.25"/>
    <x v="309"/>
    <x v="309"/>
    <x v="307"/>
    <x v="2"/>
    <x v="176"/>
  </r>
  <r>
    <x v="5"/>
    <x v="2"/>
    <x v="3"/>
    <x v="3"/>
    <x v="0"/>
    <n v="144"/>
    <x v="310"/>
    <x v="310"/>
    <x v="308"/>
    <x v="3"/>
    <x v="177"/>
  </r>
  <r>
    <x v="8"/>
    <x v="0"/>
    <x v="3"/>
    <x v="4"/>
    <x v="0"/>
    <n v="720"/>
    <x v="311"/>
    <x v="311"/>
    <x v="309"/>
    <x v="1"/>
    <x v="177"/>
  </r>
  <r>
    <x v="19"/>
    <x v="1"/>
    <x v="3"/>
    <x v="2"/>
    <x v="0"/>
    <n v="179.5"/>
    <x v="312"/>
    <x v="312"/>
    <x v="310"/>
    <x v="1"/>
    <x v="178"/>
  </r>
  <r>
    <x v="13"/>
    <x v="2"/>
    <x v="3"/>
    <x v="6"/>
    <x v="0"/>
    <n v="79.777777777777771"/>
    <x v="313"/>
    <x v="313"/>
    <x v="311"/>
    <x v="3"/>
    <x v="178"/>
  </r>
  <r>
    <x v="10"/>
    <x v="1"/>
    <x v="0"/>
    <x v="6"/>
    <x v="0"/>
    <n v="79.777777777777771"/>
    <x v="314"/>
    <x v="314"/>
    <x v="312"/>
    <x v="2"/>
    <x v="178"/>
  </r>
  <r>
    <x v="3"/>
    <x v="1"/>
    <x v="3"/>
    <x v="6"/>
    <x v="0"/>
    <n v="79.666666666666671"/>
    <x v="315"/>
    <x v="315"/>
    <x v="313"/>
    <x v="3"/>
    <x v="179"/>
  </r>
  <r>
    <x v="16"/>
    <x v="3"/>
    <x v="0"/>
    <x v="2"/>
    <x v="0"/>
    <n v="179.25"/>
    <x v="316"/>
    <x v="316"/>
    <x v="314"/>
    <x v="3"/>
    <x v="179"/>
  </r>
  <r>
    <x v="14"/>
    <x v="0"/>
    <x v="3"/>
    <x v="8"/>
    <x v="0"/>
    <n v="89.5"/>
    <x v="317"/>
    <x v="317"/>
    <x v="315"/>
    <x v="0"/>
    <x v="180"/>
  </r>
  <r>
    <x v="19"/>
    <x v="1"/>
    <x v="3"/>
    <x v="5"/>
    <x v="0"/>
    <n v="119.33333333333333"/>
    <x v="318"/>
    <x v="318"/>
    <x v="316"/>
    <x v="1"/>
    <x v="180"/>
  </r>
  <r>
    <x v="9"/>
    <x v="3"/>
    <x v="0"/>
    <x v="2"/>
    <x v="0"/>
    <n v="179"/>
    <x v="319"/>
    <x v="319"/>
    <x v="317"/>
    <x v="3"/>
    <x v="180"/>
  </r>
  <r>
    <x v="4"/>
    <x v="3"/>
    <x v="3"/>
    <x v="1"/>
    <x v="0"/>
    <n v="102.14285714285714"/>
    <x v="320"/>
    <x v="320"/>
    <x v="318"/>
    <x v="0"/>
    <x v="181"/>
  </r>
  <r>
    <x v="3"/>
    <x v="2"/>
    <x v="0"/>
    <x v="3"/>
    <x v="0"/>
    <n v="143"/>
    <x v="321"/>
    <x v="321"/>
    <x v="319"/>
    <x v="3"/>
    <x v="181"/>
  </r>
  <r>
    <x v="19"/>
    <x v="3"/>
    <x v="0"/>
    <x v="0"/>
    <x v="0"/>
    <n v="357.5"/>
    <x v="322"/>
    <x v="322"/>
    <x v="320"/>
    <x v="1"/>
    <x v="181"/>
  </r>
  <r>
    <x v="18"/>
    <x v="3"/>
    <x v="0"/>
    <x v="8"/>
    <x v="0"/>
    <n v="89.375"/>
    <x v="323"/>
    <x v="323"/>
    <x v="321"/>
    <x v="1"/>
    <x v="181"/>
  </r>
  <r>
    <x v="10"/>
    <x v="3"/>
    <x v="0"/>
    <x v="7"/>
    <x v="0"/>
    <n v="238"/>
    <x v="324"/>
    <x v="324"/>
    <x v="322"/>
    <x v="0"/>
    <x v="182"/>
  </r>
  <r>
    <x v="7"/>
    <x v="0"/>
    <x v="0"/>
    <x v="5"/>
    <x v="0"/>
    <n v="119"/>
    <x v="325"/>
    <x v="325"/>
    <x v="323"/>
    <x v="2"/>
    <x v="182"/>
  </r>
  <r>
    <x v="8"/>
    <x v="3"/>
    <x v="3"/>
    <x v="4"/>
    <x v="0"/>
    <n v="714"/>
    <x v="326"/>
    <x v="326"/>
    <x v="324"/>
    <x v="1"/>
    <x v="182"/>
  </r>
  <r>
    <x v="1"/>
    <x v="1"/>
    <x v="1"/>
    <x v="4"/>
    <x v="0"/>
    <n v="712"/>
    <x v="327"/>
    <x v="327"/>
    <x v="325"/>
    <x v="0"/>
    <x v="183"/>
  </r>
  <r>
    <x v="11"/>
    <x v="1"/>
    <x v="1"/>
    <x v="6"/>
    <x v="0"/>
    <n v="79"/>
    <x v="328"/>
    <x v="328"/>
    <x v="219"/>
    <x v="0"/>
    <x v="184"/>
  </r>
  <r>
    <x v="5"/>
    <x v="0"/>
    <x v="1"/>
    <x v="7"/>
    <x v="0"/>
    <n v="235.66666666666666"/>
    <x v="329"/>
    <x v="329"/>
    <x v="326"/>
    <x v="2"/>
    <x v="185"/>
  </r>
  <r>
    <x v="15"/>
    <x v="2"/>
    <x v="1"/>
    <x v="2"/>
    <x v="0"/>
    <n v="176.25"/>
    <x v="330"/>
    <x v="330"/>
    <x v="327"/>
    <x v="3"/>
    <x v="186"/>
  </r>
  <r>
    <x v="14"/>
    <x v="3"/>
    <x v="2"/>
    <x v="3"/>
    <x v="0"/>
    <n v="141"/>
    <x v="331"/>
    <x v="331"/>
    <x v="328"/>
    <x v="2"/>
    <x v="186"/>
  </r>
  <r>
    <x v="12"/>
    <x v="1"/>
    <x v="1"/>
    <x v="1"/>
    <x v="0"/>
    <n v="100.57142857142857"/>
    <x v="332"/>
    <x v="332"/>
    <x v="329"/>
    <x v="3"/>
    <x v="187"/>
  </r>
  <r>
    <x v="19"/>
    <x v="3"/>
    <x v="0"/>
    <x v="5"/>
    <x v="0"/>
    <n v="117.16666666666667"/>
    <x v="333"/>
    <x v="333"/>
    <x v="330"/>
    <x v="1"/>
    <x v="188"/>
  </r>
  <r>
    <x v="3"/>
    <x v="0"/>
    <x v="2"/>
    <x v="4"/>
    <x v="0"/>
    <n v="703"/>
    <x v="334"/>
    <x v="334"/>
    <x v="331"/>
    <x v="0"/>
    <x v="188"/>
  </r>
  <r>
    <x v="11"/>
    <x v="2"/>
    <x v="2"/>
    <x v="1"/>
    <x v="0"/>
    <n v="100.42857142857143"/>
    <x v="335"/>
    <x v="335"/>
    <x v="332"/>
    <x v="2"/>
    <x v="188"/>
  </r>
  <r>
    <x v="10"/>
    <x v="1"/>
    <x v="3"/>
    <x v="2"/>
    <x v="0"/>
    <n v="175.5"/>
    <x v="336"/>
    <x v="336"/>
    <x v="333"/>
    <x v="1"/>
    <x v="189"/>
  </r>
  <r>
    <x v="11"/>
    <x v="3"/>
    <x v="0"/>
    <x v="5"/>
    <x v="0"/>
    <n v="116.33333333333333"/>
    <x v="337"/>
    <x v="337"/>
    <x v="334"/>
    <x v="0"/>
    <x v="190"/>
  </r>
  <r>
    <x v="13"/>
    <x v="3"/>
    <x v="1"/>
    <x v="5"/>
    <x v="0"/>
    <n v="116.16666666666667"/>
    <x v="338"/>
    <x v="338"/>
    <x v="335"/>
    <x v="0"/>
    <x v="191"/>
  </r>
  <r>
    <x v="0"/>
    <x v="1"/>
    <x v="3"/>
    <x v="4"/>
    <x v="0"/>
    <n v="697"/>
    <x v="339"/>
    <x v="339"/>
    <x v="336"/>
    <x v="2"/>
    <x v="191"/>
  </r>
  <r>
    <x v="3"/>
    <x v="3"/>
    <x v="2"/>
    <x v="3"/>
    <x v="0"/>
    <n v="139.19999999999999"/>
    <x v="340"/>
    <x v="340"/>
    <x v="337"/>
    <x v="3"/>
    <x v="192"/>
  </r>
  <r>
    <x v="8"/>
    <x v="2"/>
    <x v="1"/>
    <x v="4"/>
    <x v="0"/>
    <n v="695"/>
    <x v="341"/>
    <x v="341"/>
    <x v="338"/>
    <x v="3"/>
    <x v="193"/>
  </r>
  <r>
    <x v="13"/>
    <x v="1"/>
    <x v="0"/>
    <x v="8"/>
    <x v="0"/>
    <n v="86.75"/>
    <x v="342"/>
    <x v="342"/>
    <x v="339"/>
    <x v="2"/>
    <x v="194"/>
  </r>
  <r>
    <x v="17"/>
    <x v="0"/>
    <x v="0"/>
    <x v="5"/>
    <x v="0"/>
    <n v="115.66666666666667"/>
    <x v="343"/>
    <x v="343"/>
    <x v="340"/>
    <x v="1"/>
    <x v="194"/>
  </r>
  <r>
    <x v="2"/>
    <x v="0"/>
    <x v="2"/>
    <x v="3"/>
    <x v="0"/>
    <n v="138.6"/>
    <x v="344"/>
    <x v="344"/>
    <x v="341"/>
    <x v="1"/>
    <x v="195"/>
  </r>
  <r>
    <x v="1"/>
    <x v="0"/>
    <x v="2"/>
    <x v="0"/>
    <x v="0"/>
    <n v="345.5"/>
    <x v="345"/>
    <x v="345"/>
    <x v="342"/>
    <x v="1"/>
    <x v="196"/>
  </r>
  <r>
    <x v="16"/>
    <x v="2"/>
    <x v="2"/>
    <x v="0"/>
    <x v="0"/>
    <n v="345"/>
    <x v="346"/>
    <x v="346"/>
    <x v="343"/>
    <x v="0"/>
    <x v="197"/>
  </r>
  <r>
    <x v="3"/>
    <x v="2"/>
    <x v="0"/>
    <x v="5"/>
    <x v="0"/>
    <n v="115"/>
    <x v="347"/>
    <x v="347"/>
    <x v="344"/>
    <x v="0"/>
    <x v="197"/>
  </r>
  <r>
    <x v="14"/>
    <x v="3"/>
    <x v="3"/>
    <x v="8"/>
    <x v="0"/>
    <n v="86.125"/>
    <x v="348"/>
    <x v="348"/>
    <x v="345"/>
    <x v="2"/>
    <x v="198"/>
  </r>
  <r>
    <x v="19"/>
    <x v="2"/>
    <x v="0"/>
    <x v="3"/>
    <x v="0"/>
    <n v="137.6"/>
    <x v="349"/>
    <x v="349"/>
    <x v="346"/>
    <x v="2"/>
    <x v="199"/>
  </r>
  <r>
    <x v="18"/>
    <x v="0"/>
    <x v="3"/>
    <x v="8"/>
    <x v="0"/>
    <n v="85.875"/>
    <x v="350"/>
    <x v="350"/>
    <x v="347"/>
    <x v="3"/>
    <x v="200"/>
  </r>
  <r>
    <x v="2"/>
    <x v="3"/>
    <x v="1"/>
    <x v="8"/>
    <x v="0"/>
    <n v="85.875"/>
    <x v="351"/>
    <x v="351"/>
    <x v="348"/>
    <x v="1"/>
    <x v="200"/>
  </r>
  <r>
    <x v="8"/>
    <x v="2"/>
    <x v="3"/>
    <x v="4"/>
    <x v="0"/>
    <n v="686"/>
    <x v="352"/>
    <x v="352"/>
    <x v="349"/>
    <x v="3"/>
    <x v="201"/>
  </r>
  <r>
    <x v="19"/>
    <x v="0"/>
    <x v="0"/>
    <x v="2"/>
    <x v="0"/>
    <n v="170.75"/>
    <x v="353"/>
    <x v="353"/>
    <x v="350"/>
    <x v="1"/>
    <x v="202"/>
  </r>
  <r>
    <x v="10"/>
    <x v="1"/>
    <x v="0"/>
    <x v="4"/>
    <x v="0"/>
    <n v="683"/>
    <x v="354"/>
    <x v="354"/>
    <x v="351"/>
    <x v="3"/>
    <x v="202"/>
  </r>
  <r>
    <x v="5"/>
    <x v="3"/>
    <x v="0"/>
    <x v="7"/>
    <x v="0"/>
    <n v="227.66666666666666"/>
    <x v="355"/>
    <x v="355"/>
    <x v="352"/>
    <x v="1"/>
    <x v="202"/>
  </r>
  <r>
    <x v="1"/>
    <x v="0"/>
    <x v="3"/>
    <x v="6"/>
    <x v="0"/>
    <n v="75.888888888888886"/>
    <x v="356"/>
    <x v="356"/>
    <x v="353"/>
    <x v="0"/>
    <x v="202"/>
  </r>
  <r>
    <x v="3"/>
    <x v="0"/>
    <x v="1"/>
    <x v="2"/>
    <x v="0"/>
    <n v="170.25"/>
    <x v="357"/>
    <x v="357"/>
    <x v="354"/>
    <x v="1"/>
    <x v="203"/>
  </r>
  <r>
    <x v="6"/>
    <x v="2"/>
    <x v="1"/>
    <x v="8"/>
    <x v="0"/>
    <n v="85"/>
    <x v="358"/>
    <x v="358"/>
    <x v="355"/>
    <x v="3"/>
    <x v="204"/>
  </r>
  <r>
    <x v="19"/>
    <x v="3"/>
    <x v="2"/>
    <x v="4"/>
    <x v="0"/>
    <n v="679"/>
    <x v="359"/>
    <x v="359"/>
    <x v="193"/>
    <x v="1"/>
    <x v="205"/>
  </r>
  <r>
    <x v="17"/>
    <x v="0"/>
    <x v="1"/>
    <x v="0"/>
    <x v="0"/>
    <n v="339"/>
    <x v="360"/>
    <x v="360"/>
    <x v="356"/>
    <x v="1"/>
    <x v="206"/>
  </r>
  <r>
    <x v="5"/>
    <x v="2"/>
    <x v="1"/>
    <x v="4"/>
    <x v="0"/>
    <n v="677"/>
    <x v="361"/>
    <x v="361"/>
    <x v="357"/>
    <x v="0"/>
    <x v="207"/>
  </r>
  <r>
    <x v="4"/>
    <x v="2"/>
    <x v="1"/>
    <x v="2"/>
    <x v="0"/>
    <n v="169"/>
    <x v="362"/>
    <x v="362"/>
    <x v="358"/>
    <x v="2"/>
    <x v="208"/>
  </r>
  <r>
    <x v="3"/>
    <x v="1"/>
    <x v="0"/>
    <x v="3"/>
    <x v="0"/>
    <n v="135"/>
    <x v="363"/>
    <x v="363"/>
    <x v="359"/>
    <x v="2"/>
    <x v="209"/>
  </r>
  <r>
    <x v="17"/>
    <x v="3"/>
    <x v="3"/>
    <x v="6"/>
    <x v="0"/>
    <n v="74.888888888888886"/>
    <x v="364"/>
    <x v="364"/>
    <x v="360"/>
    <x v="2"/>
    <x v="210"/>
  </r>
  <r>
    <x v="18"/>
    <x v="0"/>
    <x v="1"/>
    <x v="2"/>
    <x v="0"/>
    <n v="168.5"/>
    <x v="365"/>
    <x v="365"/>
    <x v="361"/>
    <x v="2"/>
    <x v="210"/>
  </r>
  <r>
    <x v="7"/>
    <x v="1"/>
    <x v="0"/>
    <x v="2"/>
    <x v="0"/>
    <n v="168.25"/>
    <x v="366"/>
    <x v="366"/>
    <x v="362"/>
    <x v="0"/>
    <x v="211"/>
  </r>
  <r>
    <x v="15"/>
    <x v="1"/>
    <x v="3"/>
    <x v="6"/>
    <x v="0"/>
    <n v="74.666666666666671"/>
    <x v="367"/>
    <x v="367"/>
    <x v="363"/>
    <x v="3"/>
    <x v="212"/>
  </r>
  <r>
    <x v="3"/>
    <x v="3"/>
    <x v="3"/>
    <x v="2"/>
    <x v="0"/>
    <n v="167.5"/>
    <x v="368"/>
    <x v="368"/>
    <x v="364"/>
    <x v="3"/>
    <x v="213"/>
  </r>
  <r>
    <x v="7"/>
    <x v="0"/>
    <x v="1"/>
    <x v="2"/>
    <x v="0"/>
    <n v="167.5"/>
    <x v="369"/>
    <x v="369"/>
    <x v="365"/>
    <x v="0"/>
    <x v="213"/>
  </r>
  <r>
    <x v="10"/>
    <x v="3"/>
    <x v="3"/>
    <x v="6"/>
    <x v="0"/>
    <n v="74.444444444444443"/>
    <x v="370"/>
    <x v="370"/>
    <x v="366"/>
    <x v="2"/>
    <x v="213"/>
  </r>
  <r>
    <x v="3"/>
    <x v="3"/>
    <x v="3"/>
    <x v="0"/>
    <x v="0"/>
    <n v="334.5"/>
    <x v="371"/>
    <x v="371"/>
    <x v="367"/>
    <x v="1"/>
    <x v="214"/>
  </r>
  <r>
    <x v="6"/>
    <x v="3"/>
    <x v="2"/>
    <x v="6"/>
    <x v="0"/>
    <n v="74.222222222222229"/>
    <x v="372"/>
    <x v="372"/>
    <x v="368"/>
    <x v="3"/>
    <x v="215"/>
  </r>
  <r>
    <x v="7"/>
    <x v="0"/>
    <x v="3"/>
    <x v="0"/>
    <x v="0"/>
    <n v="334"/>
    <x v="373"/>
    <x v="373"/>
    <x v="369"/>
    <x v="3"/>
    <x v="215"/>
  </r>
  <r>
    <x v="19"/>
    <x v="3"/>
    <x v="0"/>
    <x v="5"/>
    <x v="0"/>
    <n v="111"/>
    <x v="374"/>
    <x v="374"/>
    <x v="370"/>
    <x v="0"/>
    <x v="216"/>
  </r>
  <r>
    <x v="1"/>
    <x v="3"/>
    <x v="2"/>
    <x v="2"/>
    <x v="0"/>
    <n v="166.5"/>
    <x v="375"/>
    <x v="375"/>
    <x v="371"/>
    <x v="2"/>
    <x v="216"/>
  </r>
  <r>
    <x v="14"/>
    <x v="2"/>
    <x v="3"/>
    <x v="8"/>
    <x v="0"/>
    <n v="83.25"/>
    <x v="376"/>
    <x v="376"/>
    <x v="372"/>
    <x v="3"/>
    <x v="216"/>
  </r>
  <r>
    <x v="8"/>
    <x v="0"/>
    <x v="0"/>
    <x v="7"/>
    <x v="0"/>
    <n v="221.66666666666666"/>
    <x v="377"/>
    <x v="377"/>
    <x v="373"/>
    <x v="2"/>
    <x v="217"/>
  </r>
  <r>
    <x v="0"/>
    <x v="0"/>
    <x v="3"/>
    <x v="5"/>
    <x v="0"/>
    <n v="110.66666666666667"/>
    <x v="378"/>
    <x v="378"/>
    <x v="374"/>
    <x v="2"/>
    <x v="218"/>
  </r>
  <r>
    <x v="19"/>
    <x v="0"/>
    <x v="1"/>
    <x v="8"/>
    <x v="0"/>
    <n v="83"/>
    <x v="379"/>
    <x v="379"/>
    <x v="375"/>
    <x v="1"/>
    <x v="218"/>
  </r>
  <r>
    <x v="15"/>
    <x v="0"/>
    <x v="0"/>
    <x v="5"/>
    <x v="0"/>
    <n v="110.66666666666667"/>
    <x v="380"/>
    <x v="380"/>
    <x v="376"/>
    <x v="2"/>
    <x v="218"/>
  </r>
  <r>
    <x v="12"/>
    <x v="0"/>
    <x v="1"/>
    <x v="2"/>
    <x v="0"/>
    <n v="166"/>
    <x v="381"/>
    <x v="381"/>
    <x v="377"/>
    <x v="3"/>
    <x v="218"/>
  </r>
  <r>
    <x v="15"/>
    <x v="1"/>
    <x v="2"/>
    <x v="5"/>
    <x v="0"/>
    <n v="110.16666666666667"/>
    <x v="382"/>
    <x v="382"/>
    <x v="378"/>
    <x v="1"/>
    <x v="219"/>
  </r>
  <r>
    <x v="19"/>
    <x v="1"/>
    <x v="1"/>
    <x v="4"/>
    <x v="0"/>
    <n v="661"/>
    <x v="383"/>
    <x v="383"/>
    <x v="379"/>
    <x v="2"/>
    <x v="219"/>
  </r>
  <r>
    <x v="16"/>
    <x v="1"/>
    <x v="1"/>
    <x v="4"/>
    <x v="0"/>
    <n v="661"/>
    <x v="384"/>
    <x v="384"/>
    <x v="380"/>
    <x v="3"/>
    <x v="219"/>
  </r>
  <r>
    <x v="0"/>
    <x v="0"/>
    <x v="1"/>
    <x v="6"/>
    <x v="0"/>
    <n v="73.333333333333329"/>
    <x v="385"/>
    <x v="385"/>
    <x v="381"/>
    <x v="0"/>
    <x v="220"/>
  </r>
  <r>
    <x v="10"/>
    <x v="2"/>
    <x v="1"/>
    <x v="3"/>
    <x v="0"/>
    <n v="131.80000000000001"/>
    <x v="386"/>
    <x v="386"/>
    <x v="382"/>
    <x v="1"/>
    <x v="221"/>
  </r>
  <r>
    <x v="2"/>
    <x v="2"/>
    <x v="2"/>
    <x v="6"/>
    <x v="0"/>
    <n v="73.111111111111114"/>
    <x v="387"/>
    <x v="387"/>
    <x v="383"/>
    <x v="1"/>
    <x v="222"/>
  </r>
  <r>
    <x v="8"/>
    <x v="1"/>
    <x v="2"/>
    <x v="7"/>
    <x v="0"/>
    <n v="219.33333333333334"/>
    <x v="388"/>
    <x v="388"/>
    <x v="384"/>
    <x v="3"/>
    <x v="222"/>
  </r>
  <r>
    <x v="6"/>
    <x v="3"/>
    <x v="0"/>
    <x v="3"/>
    <x v="0"/>
    <n v="131"/>
    <x v="389"/>
    <x v="389"/>
    <x v="385"/>
    <x v="0"/>
    <x v="223"/>
  </r>
  <r>
    <x v="6"/>
    <x v="0"/>
    <x v="3"/>
    <x v="6"/>
    <x v="0"/>
    <n v="72.666666666666671"/>
    <x v="390"/>
    <x v="390"/>
    <x v="386"/>
    <x v="2"/>
    <x v="224"/>
  </r>
  <r>
    <x v="18"/>
    <x v="0"/>
    <x v="0"/>
    <x v="2"/>
    <x v="0"/>
    <n v="163.25"/>
    <x v="391"/>
    <x v="391"/>
    <x v="387"/>
    <x v="3"/>
    <x v="225"/>
  </r>
  <r>
    <x v="11"/>
    <x v="3"/>
    <x v="2"/>
    <x v="4"/>
    <x v="0"/>
    <n v="652"/>
    <x v="392"/>
    <x v="392"/>
    <x v="388"/>
    <x v="2"/>
    <x v="226"/>
  </r>
  <r>
    <x v="14"/>
    <x v="1"/>
    <x v="0"/>
    <x v="0"/>
    <x v="0"/>
    <n v="326"/>
    <x v="393"/>
    <x v="393"/>
    <x v="389"/>
    <x v="3"/>
    <x v="226"/>
  </r>
  <r>
    <x v="0"/>
    <x v="3"/>
    <x v="2"/>
    <x v="7"/>
    <x v="0"/>
    <n v="217"/>
    <x v="394"/>
    <x v="394"/>
    <x v="390"/>
    <x v="3"/>
    <x v="227"/>
  </r>
  <r>
    <x v="7"/>
    <x v="3"/>
    <x v="3"/>
    <x v="1"/>
    <x v="0"/>
    <n v="93"/>
    <x v="395"/>
    <x v="395"/>
    <x v="391"/>
    <x v="1"/>
    <x v="227"/>
  </r>
  <r>
    <x v="3"/>
    <x v="3"/>
    <x v="3"/>
    <x v="3"/>
    <x v="0"/>
    <n v="130"/>
    <x v="396"/>
    <x v="396"/>
    <x v="392"/>
    <x v="0"/>
    <x v="228"/>
  </r>
  <r>
    <x v="17"/>
    <x v="0"/>
    <x v="2"/>
    <x v="2"/>
    <x v="0"/>
    <n v="162.5"/>
    <x v="397"/>
    <x v="397"/>
    <x v="393"/>
    <x v="0"/>
    <x v="228"/>
  </r>
  <r>
    <x v="4"/>
    <x v="0"/>
    <x v="3"/>
    <x v="4"/>
    <x v="0"/>
    <n v="650"/>
    <x v="398"/>
    <x v="398"/>
    <x v="394"/>
    <x v="1"/>
    <x v="228"/>
  </r>
  <r>
    <x v="11"/>
    <x v="0"/>
    <x v="0"/>
    <x v="5"/>
    <x v="0"/>
    <n v="108.16666666666667"/>
    <x v="399"/>
    <x v="399"/>
    <x v="395"/>
    <x v="1"/>
    <x v="229"/>
  </r>
  <r>
    <x v="10"/>
    <x v="2"/>
    <x v="3"/>
    <x v="5"/>
    <x v="0"/>
    <n v="108.16666666666667"/>
    <x v="400"/>
    <x v="400"/>
    <x v="396"/>
    <x v="2"/>
    <x v="229"/>
  </r>
  <r>
    <x v="12"/>
    <x v="3"/>
    <x v="2"/>
    <x v="2"/>
    <x v="0"/>
    <n v="162.25"/>
    <x v="401"/>
    <x v="401"/>
    <x v="397"/>
    <x v="0"/>
    <x v="229"/>
  </r>
  <r>
    <x v="18"/>
    <x v="1"/>
    <x v="0"/>
    <x v="4"/>
    <x v="0"/>
    <n v="648"/>
    <x v="402"/>
    <x v="402"/>
    <x v="398"/>
    <x v="1"/>
    <x v="230"/>
  </r>
  <r>
    <x v="16"/>
    <x v="1"/>
    <x v="2"/>
    <x v="0"/>
    <x v="0"/>
    <n v="324"/>
    <x v="403"/>
    <x v="403"/>
    <x v="399"/>
    <x v="2"/>
    <x v="230"/>
  </r>
  <r>
    <x v="13"/>
    <x v="3"/>
    <x v="0"/>
    <x v="5"/>
    <x v="0"/>
    <n v="107.83333333333333"/>
    <x v="404"/>
    <x v="404"/>
    <x v="400"/>
    <x v="2"/>
    <x v="231"/>
  </r>
  <r>
    <x v="10"/>
    <x v="2"/>
    <x v="0"/>
    <x v="3"/>
    <x v="0"/>
    <n v="129.19999999999999"/>
    <x v="405"/>
    <x v="405"/>
    <x v="401"/>
    <x v="1"/>
    <x v="232"/>
  </r>
  <r>
    <x v="0"/>
    <x v="0"/>
    <x v="3"/>
    <x v="3"/>
    <x v="0"/>
    <n v="128.4"/>
    <x v="406"/>
    <x v="406"/>
    <x v="402"/>
    <x v="3"/>
    <x v="233"/>
  </r>
  <r>
    <x v="2"/>
    <x v="1"/>
    <x v="1"/>
    <x v="0"/>
    <x v="0"/>
    <n v="320.5"/>
    <x v="407"/>
    <x v="407"/>
    <x v="403"/>
    <x v="0"/>
    <x v="234"/>
  </r>
  <r>
    <x v="17"/>
    <x v="0"/>
    <x v="1"/>
    <x v="5"/>
    <x v="0"/>
    <n v="106.33333333333333"/>
    <x v="408"/>
    <x v="408"/>
    <x v="404"/>
    <x v="3"/>
    <x v="235"/>
  </r>
  <r>
    <x v="14"/>
    <x v="2"/>
    <x v="2"/>
    <x v="4"/>
    <x v="0"/>
    <n v="637"/>
    <x v="409"/>
    <x v="409"/>
    <x v="405"/>
    <x v="3"/>
    <x v="236"/>
  </r>
  <r>
    <x v="18"/>
    <x v="0"/>
    <x v="2"/>
    <x v="8"/>
    <x v="0"/>
    <n v="79.375"/>
    <x v="410"/>
    <x v="410"/>
    <x v="406"/>
    <x v="3"/>
    <x v="237"/>
  </r>
  <r>
    <x v="15"/>
    <x v="2"/>
    <x v="3"/>
    <x v="5"/>
    <x v="0"/>
    <n v="105.66666666666667"/>
    <x v="411"/>
    <x v="411"/>
    <x v="407"/>
    <x v="2"/>
    <x v="238"/>
  </r>
  <r>
    <x v="17"/>
    <x v="2"/>
    <x v="1"/>
    <x v="3"/>
    <x v="0"/>
    <n v="126.6"/>
    <x v="412"/>
    <x v="412"/>
    <x v="408"/>
    <x v="3"/>
    <x v="239"/>
  </r>
  <r>
    <x v="0"/>
    <x v="3"/>
    <x v="1"/>
    <x v="5"/>
    <x v="0"/>
    <n v="105.5"/>
    <x v="413"/>
    <x v="413"/>
    <x v="409"/>
    <x v="0"/>
    <x v="239"/>
  </r>
  <r>
    <x v="5"/>
    <x v="1"/>
    <x v="2"/>
    <x v="6"/>
    <x v="0"/>
    <n v="69.888888888888886"/>
    <x v="414"/>
    <x v="414"/>
    <x v="410"/>
    <x v="0"/>
    <x v="240"/>
  </r>
  <r>
    <x v="10"/>
    <x v="0"/>
    <x v="2"/>
    <x v="5"/>
    <x v="0"/>
    <n v="104.83333333333333"/>
    <x v="415"/>
    <x v="415"/>
    <x v="411"/>
    <x v="1"/>
    <x v="240"/>
  </r>
  <r>
    <x v="7"/>
    <x v="3"/>
    <x v="0"/>
    <x v="6"/>
    <x v="0"/>
    <n v="69.666666666666671"/>
    <x v="416"/>
    <x v="416"/>
    <x v="412"/>
    <x v="0"/>
    <x v="241"/>
  </r>
  <r>
    <x v="7"/>
    <x v="2"/>
    <x v="0"/>
    <x v="6"/>
    <x v="0"/>
    <n v="69.333333333333329"/>
    <x v="417"/>
    <x v="417"/>
    <x v="413"/>
    <x v="0"/>
    <x v="242"/>
  </r>
  <r>
    <x v="2"/>
    <x v="3"/>
    <x v="3"/>
    <x v="0"/>
    <x v="0"/>
    <n v="311.5"/>
    <x v="418"/>
    <x v="418"/>
    <x v="414"/>
    <x v="1"/>
    <x v="243"/>
  </r>
  <r>
    <x v="11"/>
    <x v="3"/>
    <x v="2"/>
    <x v="8"/>
    <x v="0"/>
    <n v="77.625"/>
    <x v="419"/>
    <x v="419"/>
    <x v="415"/>
    <x v="2"/>
    <x v="244"/>
  </r>
  <r>
    <x v="15"/>
    <x v="3"/>
    <x v="0"/>
    <x v="0"/>
    <x v="0"/>
    <n v="309.5"/>
    <x v="420"/>
    <x v="420"/>
    <x v="416"/>
    <x v="3"/>
    <x v="245"/>
  </r>
  <r>
    <x v="5"/>
    <x v="0"/>
    <x v="3"/>
    <x v="6"/>
    <x v="0"/>
    <n v="68.666666666666671"/>
    <x v="421"/>
    <x v="421"/>
    <x v="417"/>
    <x v="3"/>
    <x v="246"/>
  </r>
  <r>
    <x v="4"/>
    <x v="3"/>
    <x v="1"/>
    <x v="4"/>
    <x v="0"/>
    <n v="618"/>
    <x v="422"/>
    <x v="422"/>
    <x v="418"/>
    <x v="1"/>
    <x v="246"/>
  </r>
  <r>
    <x v="19"/>
    <x v="0"/>
    <x v="1"/>
    <x v="5"/>
    <x v="0"/>
    <n v="103"/>
    <x v="423"/>
    <x v="423"/>
    <x v="419"/>
    <x v="2"/>
    <x v="246"/>
  </r>
  <r>
    <x v="13"/>
    <x v="3"/>
    <x v="0"/>
    <x v="2"/>
    <x v="0"/>
    <n v="154.25"/>
    <x v="424"/>
    <x v="424"/>
    <x v="420"/>
    <x v="0"/>
    <x v="247"/>
  </r>
  <r>
    <x v="10"/>
    <x v="1"/>
    <x v="2"/>
    <x v="1"/>
    <x v="0"/>
    <n v="88"/>
    <x v="425"/>
    <x v="425"/>
    <x v="421"/>
    <x v="3"/>
    <x v="248"/>
  </r>
  <r>
    <x v="18"/>
    <x v="1"/>
    <x v="3"/>
    <x v="8"/>
    <x v="0"/>
    <n v="76.875"/>
    <x v="426"/>
    <x v="426"/>
    <x v="422"/>
    <x v="1"/>
    <x v="249"/>
  </r>
  <r>
    <x v="19"/>
    <x v="1"/>
    <x v="2"/>
    <x v="3"/>
    <x v="0"/>
    <n v="123"/>
    <x v="427"/>
    <x v="427"/>
    <x v="423"/>
    <x v="1"/>
    <x v="249"/>
  </r>
  <r>
    <x v="1"/>
    <x v="2"/>
    <x v="2"/>
    <x v="6"/>
    <x v="0"/>
    <n v="68.333333333333329"/>
    <x v="428"/>
    <x v="428"/>
    <x v="424"/>
    <x v="0"/>
    <x v="249"/>
  </r>
  <r>
    <x v="17"/>
    <x v="1"/>
    <x v="3"/>
    <x v="4"/>
    <x v="0"/>
    <n v="615"/>
    <x v="429"/>
    <x v="429"/>
    <x v="425"/>
    <x v="3"/>
    <x v="249"/>
  </r>
  <r>
    <x v="17"/>
    <x v="1"/>
    <x v="3"/>
    <x v="7"/>
    <x v="0"/>
    <n v="204.33333333333334"/>
    <x v="430"/>
    <x v="430"/>
    <x v="426"/>
    <x v="3"/>
    <x v="250"/>
  </r>
  <r>
    <x v="0"/>
    <x v="0"/>
    <x v="0"/>
    <x v="0"/>
    <x v="0"/>
    <n v="306"/>
    <x v="431"/>
    <x v="431"/>
    <x v="427"/>
    <x v="1"/>
    <x v="251"/>
  </r>
  <r>
    <x v="3"/>
    <x v="1"/>
    <x v="1"/>
    <x v="3"/>
    <x v="0"/>
    <n v="122"/>
    <x v="432"/>
    <x v="432"/>
    <x v="428"/>
    <x v="0"/>
    <x v="252"/>
  </r>
  <r>
    <x v="11"/>
    <x v="0"/>
    <x v="2"/>
    <x v="8"/>
    <x v="0"/>
    <n v="76.25"/>
    <x v="433"/>
    <x v="433"/>
    <x v="429"/>
    <x v="3"/>
    <x v="252"/>
  </r>
  <r>
    <x v="18"/>
    <x v="3"/>
    <x v="1"/>
    <x v="8"/>
    <x v="0"/>
    <n v="76.25"/>
    <x v="434"/>
    <x v="434"/>
    <x v="430"/>
    <x v="0"/>
    <x v="252"/>
  </r>
  <r>
    <x v="7"/>
    <x v="0"/>
    <x v="0"/>
    <x v="2"/>
    <x v="0"/>
    <n v="152.25"/>
    <x v="435"/>
    <x v="435"/>
    <x v="431"/>
    <x v="1"/>
    <x v="253"/>
  </r>
  <r>
    <x v="11"/>
    <x v="3"/>
    <x v="2"/>
    <x v="8"/>
    <x v="0"/>
    <n v="75.75"/>
    <x v="436"/>
    <x v="436"/>
    <x v="432"/>
    <x v="2"/>
    <x v="254"/>
  </r>
  <r>
    <x v="3"/>
    <x v="1"/>
    <x v="3"/>
    <x v="4"/>
    <x v="0"/>
    <n v="606"/>
    <x v="437"/>
    <x v="437"/>
    <x v="433"/>
    <x v="0"/>
    <x v="254"/>
  </r>
  <r>
    <x v="18"/>
    <x v="2"/>
    <x v="2"/>
    <x v="8"/>
    <x v="0"/>
    <n v="75.75"/>
    <x v="438"/>
    <x v="438"/>
    <x v="434"/>
    <x v="2"/>
    <x v="254"/>
  </r>
  <r>
    <x v="18"/>
    <x v="0"/>
    <x v="2"/>
    <x v="6"/>
    <x v="0"/>
    <n v="67.333333333333329"/>
    <x v="439"/>
    <x v="439"/>
    <x v="435"/>
    <x v="2"/>
    <x v="254"/>
  </r>
  <r>
    <x v="17"/>
    <x v="0"/>
    <x v="2"/>
    <x v="8"/>
    <x v="0"/>
    <n v="75.75"/>
    <x v="440"/>
    <x v="440"/>
    <x v="436"/>
    <x v="2"/>
    <x v="254"/>
  </r>
  <r>
    <x v="14"/>
    <x v="2"/>
    <x v="0"/>
    <x v="4"/>
    <x v="0"/>
    <n v="605"/>
    <x v="441"/>
    <x v="441"/>
    <x v="437"/>
    <x v="0"/>
    <x v="255"/>
  </r>
  <r>
    <x v="0"/>
    <x v="3"/>
    <x v="1"/>
    <x v="1"/>
    <x v="0"/>
    <n v="86.285714285714292"/>
    <x v="442"/>
    <x v="442"/>
    <x v="438"/>
    <x v="0"/>
    <x v="256"/>
  </r>
  <r>
    <x v="19"/>
    <x v="3"/>
    <x v="1"/>
    <x v="8"/>
    <x v="0"/>
    <n v="75.375"/>
    <x v="443"/>
    <x v="443"/>
    <x v="439"/>
    <x v="1"/>
    <x v="257"/>
  </r>
  <r>
    <x v="10"/>
    <x v="1"/>
    <x v="0"/>
    <x v="2"/>
    <x v="0"/>
    <n v="150.5"/>
    <x v="444"/>
    <x v="444"/>
    <x v="440"/>
    <x v="0"/>
    <x v="258"/>
  </r>
  <r>
    <x v="17"/>
    <x v="2"/>
    <x v="0"/>
    <x v="3"/>
    <x v="0"/>
    <n v="120"/>
    <x v="445"/>
    <x v="445"/>
    <x v="441"/>
    <x v="2"/>
    <x v="259"/>
  </r>
  <r>
    <x v="3"/>
    <x v="0"/>
    <x v="2"/>
    <x v="3"/>
    <x v="0"/>
    <n v="119.6"/>
    <x v="446"/>
    <x v="446"/>
    <x v="442"/>
    <x v="1"/>
    <x v="260"/>
  </r>
  <r>
    <x v="7"/>
    <x v="3"/>
    <x v="1"/>
    <x v="5"/>
    <x v="0"/>
    <n v="99.666666666666671"/>
    <x v="447"/>
    <x v="447"/>
    <x v="443"/>
    <x v="3"/>
    <x v="260"/>
  </r>
  <r>
    <x v="12"/>
    <x v="0"/>
    <x v="2"/>
    <x v="7"/>
    <x v="0"/>
    <n v="198.33333333333334"/>
    <x v="448"/>
    <x v="448"/>
    <x v="444"/>
    <x v="3"/>
    <x v="261"/>
  </r>
  <r>
    <x v="1"/>
    <x v="3"/>
    <x v="2"/>
    <x v="1"/>
    <x v="0"/>
    <n v="84.857142857142861"/>
    <x v="449"/>
    <x v="449"/>
    <x v="445"/>
    <x v="3"/>
    <x v="262"/>
  </r>
  <r>
    <x v="7"/>
    <x v="2"/>
    <x v="2"/>
    <x v="8"/>
    <x v="0"/>
    <n v="74.125"/>
    <x v="450"/>
    <x v="450"/>
    <x v="446"/>
    <x v="2"/>
    <x v="263"/>
  </r>
  <r>
    <x v="10"/>
    <x v="2"/>
    <x v="0"/>
    <x v="1"/>
    <x v="0"/>
    <n v="84.714285714285708"/>
    <x v="451"/>
    <x v="451"/>
    <x v="447"/>
    <x v="0"/>
    <x v="263"/>
  </r>
  <r>
    <x v="13"/>
    <x v="3"/>
    <x v="1"/>
    <x v="4"/>
    <x v="0"/>
    <n v="592"/>
    <x v="452"/>
    <x v="452"/>
    <x v="448"/>
    <x v="3"/>
    <x v="264"/>
  </r>
  <r>
    <x v="10"/>
    <x v="2"/>
    <x v="3"/>
    <x v="0"/>
    <x v="0"/>
    <n v="296"/>
    <x v="453"/>
    <x v="453"/>
    <x v="449"/>
    <x v="3"/>
    <x v="264"/>
  </r>
  <r>
    <x v="1"/>
    <x v="1"/>
    <x v="1"/>
    <x v="4"/>
    <x v="0"/>
    <n v="590"/>
    <x v="454"/>
    <x v="454"/>
    <x v="450"/>
    <x v="2"/>
    <x v="265"/>
  </r>
  <r>
    <x v="14"/>
    <x v="1"/>
    <x v="3"/>
    <x v="6"/>
    <x v="0"/>
    <n v="65.555555555555557"/>
    <x v="455"/>
    <x v="455"/>
    <x v="451"/>
    <x v="3"/>
    <x v="265"/>
  </r>
  <r>
    <x v="3"/>
    <x v="2"/>
    <x v="2"/>
    <x v="6"/>
    <x v="0"/>
    <n v="65.444444444444443"/>
    <x v="456"/>
    <x v="456"/>
    <x v="452"/>
    <x v="0"/>
    <x v="266"/>
  </r>
  <r>
    <x v="7"/>
    <x v="3"/>
    <x v="1"/>
    <x v="8"/>
    <x v="0"/>
    <n v="73.625"/>
    <x v="457"/>
    <x v="457"/>
    <x v="453"/>
    <x v="3"/>
    <x v="266"/>
  </r>
  <r>
    <x v="6"/>
    <x v="3"/>
    <x v="0"/>
    <x v="4"/>
    <x v="0"/>
    <n v="586"/>
    <x v="458"/>
    <x v="458"/>
    <x v="454"/>
    <x v="0"/>
    <x v="267"/>
  </r>
  <r>
    <x v="9"/>
    <x v="2"/>
    <x v="3"/>
    <x v="6"/>
    <x v="0"/>
    <n v="64.777777777777771"/>
    <x v="459"/>
    <x v="459"/>
    <x v="455"/>
    <x v="0"/>
    <x v="268"/>
  </r>
  <r>
    <x v="7"/>
    <x v="3"/>
    <x v="2"/>
    <x v="5"/>
    <x v="0"/>
    <n v="97.166666666666671"/>
    <x v="460"/>
    <x v="460"/>
    <x v="456"/>
    <x v="2"/>
    <x v="268"/>
  </r>
  <r>
    <x v="5"/>
    <x v="2"/>
    <x v="1"/>
    <x v="3"/>
    <x v="0"/>
    <n v="116.4"/>
    <x v="461"/>
    <x v="461"/>
    <x v="457"/>
    <x v="3"/>
    <x v="269"/>
  </r>
  <r>
    <x v="18"/>
    <x v="2"/>
    <x v="0"/>
    <x v="7"/>
    <x v="0"/>
    <n v="194"/>
    <x v="462"/>
    <x v="462"/>
    <x v="458"/>
    <x v="0"/>
    <x v="269"/>
  </r>
  <r>
    <x v="12"/>
    <x v="0"/>
    <x v="3"/>
    <x v="1"/>
    <x v="0"/>
    <n v="82.857142857142861"/>
    <x v="463"/>
    <x v="463"/>
    <x v="459"/>
    <x v="0"/>
    <x v="270"/>
  </r>
  <r>
    <x v="19"/>
    <x v="1"/>
    <x v="1"/>
    <x v="3"/>
    <x v="0"/>
    <n v="115.8"/>
    <x v="464"/>
    <x v="464"/>
    <x v="460"/>
    <x v="3"/>
    <x v="271"/>
  </r>
  <r>
    <x v="17"/>
    <x v="2"/>
    <x v="3"/>
    <x v="1"/>
    <x v="0"/>
    <n v="82.714285714285708"/>
    <x v="465"/>
    <x v="465"/>
    <x v="461"/>
    <x v="3"/>
    <x v="271"/>
  </r>
  <r>
    <x v="5"/>
    <x v="0"/>
    <x v="3"/>
    <x v="6"/>
    <x v="0"/>
    <n v="64.222222222222229"/>
    <x v="466"/>
    <x v="466"/>
    <x v="462"/>
    <x v="1"/>
    <x v="272"/>
  </r>
  <r>
    <x v="18"/>
    <x v="0"/>
    <x v="0"/>
    <x v="5"/>
    <x v="0"/>
    <n v="96.166666666666671"/>
    <x v="467"/>
    <x v="467"/>
    <x v="463"/>
    <x v="3"/>
    <x v="273"/>
  </r>
  <r>
    <x v="16"/>
    <x v="0"/>
    <x v="1"/>
    <x v="2"/>
    <x v="0"/>
    <n v="144.25"/>
    <x v="468"/>
    <x v="468"/>
    <x v="464"/>
    <x v="1"/>
    <x v="273"/>
  </r>
  <r>
    <x v="6"/>
    <x v="2"/>
    <x v="2"/>
    <x v="4"/>
    <x v="0"/>
    <n v="577"/>
    <x v="469"/>
    <x v="469"/>
    <x v="465"/>
    <x v="1"/>
    <x v="273"/>
  </r>
  <r>
    <x v="19"/>
    <x v="2"/>
    <x v="3"/>
    <x v="3"/>
    <x v="0"/>
    <n v="115.2"/>
    <x v="470"/>
    <x v="470"/>
    <x v="466"/>
    <x v="1"/>
    <x v="274"/>
  </r>
  <r>
    <x v="6"/>
    <x v="0"/>
    <x v="3"/>
    <x v="6"/>
    <x v="0"/>
    <n v="64"/>
    <x v="471"/>
    <x v="471"/>
    <x v="467"/>
    <x v="0"/>
    <x v="274"/>
  </r>
  <r>
    <x v="10"/>
    <x v="1"/>
    <x v="3"/>
    <x v="7"/>
    <x v="0"/>
    <n v="191.33333333333334"/>
    <x v="472"/>
    <x v="472"/>
    <x v="468"/>
    <x v="0"/>
    <x v="275"/>
  </r>
  <r>
    <x v="19"/>
    <x v="1"/>
    <x v="3"/>
    <x v="7"/>
    <x v="0"/>
    <n v="191"/>
    <x v="473"/>
    <x v="473"/>
    <x v="469"/>
    <x v="0"/>
    <x v="276"/>
  </r>
  <r>
    <x v="9"/>
    <x v="3"/>
    <x v="1"/>
    <x v="8"/>
    <x v="0"/>
    <n v="71.625"/>
    <x v="474"/>
    <x v="474"/>
    <x v="470"/>
    <x v="3"/>
    <x v="276"/>
  </r>
  <r>
    <x v="6"/>
    <x v="0"/>
    <x v="2"/>
    <x v="5"/>
    <x v="0"/>
    <n v="95.5"/>
    <x v="475"/>
    <x v="475"/>
    <x v="471"/>
    <x v="3"/>
    <x v="276"/>
  </r>
  <r>
    <x v="13"/>
    <x v="2"/>
    <x v="1"/>
    <x v="6"/>
    <x v="0"/>
    <n v="63.555555555555557"/>
    <x v="476"/>
    <x v="476"/>
    <x v="472"/>
    <x v="0"/>
    <x v="277"/>
  </r>
  <r>
    <x v="11"/>
    <x v="3"/>
    <x v="0"/>
    <x v="3"/>
    <x v="0"/>
    <n v="114.4"/>
    <x v="477"/>
    <x v="477"/>
    <x v="473"/>
    <x v="3"/>
    <x v="277"/>
  </r>
  <r>
    <x v="10"/>
    <x v="3"/>
    <x v="3"/>
    <x v="2"/>
    <x v="0"/>
    <n v="142.75"/>
    <x v="478"/>
    <x v="478"/>
    <x v="474"/>
    <x v="3"/>
    <x v="278"/>
  </r>
  <r>
    <x v="10"/>
    <x v="1"/>
    <x v="1"/>
    <x v="7"/>
    <x v="0"/>
    <n v="190.33333333333334"/>
    <x v="479"/>
    <x v="479"/>
    <x v="475"/>
    <x v="3"/>
    <x v="278"/>
  </r>
  <r>
    <x v="17"/>
    <x v="3"/>
    <x v="0"/>
    <x v="7"/>
    <x v="0"/>
    <n v="190"/>
    <x v="480"/>
    <x v="480"/>
    <x v="476"/>
    <x v="2"/>
    <x v="279"/>
  </r>
  <r>
    <x v="2"/>
    <x v="1"/>
    <x v="1"/>
    <x v="0"/>
    <x v="0"/>
    <n v="284.5"/>
    <x v="481"/>
    <x v="481"/>
    <x v="477"/>
    <x v="2"/>
    <x v="280"/>
  </r>
  <r>
    <x v="7"/>
    <x v="3"/>
    <x v="3"/>
    <x v="4"/>
    <x v="0"/>
    <n v="569"/>
    <x v="482"/>
    <x v="482"/>
    <x v="478"/>
    <x v="1"/>
    <x v="280"/>
  </r>
  <r>
    <x v="9"/>
    <x v="3"/>
    <x v="1"/>
    <x v="6"/>
    <x v="0"/>
    <n v="63.222222222222221"/>
    <x v="483"/>
    <x v="483"/>
    <x v="479"/>
    <x v="0"/>
    <x v="280"/>
  </r>
  <r>
    <x v="17"/>
    <x v="1"/>
    <x v="3"/>
    <x v="1"/>
    <x v="0"/>
    <n v="81.285714285714292"/>
    <x v="484"/>
    <x v="484"/>
    <x v="480"/>
    <x v="2"/>
    <x v="280"/>
  </r>
  <r>
    <x v="14"/>
    <x v="3"/>
    <x v="3"/>
    <x v="0"/>
    <x v="0"/>
    <n v="283.5"/>
    <x v="485"/>
    <x v="485"/>
    <x v="481"/>
    <x v="2"/>
    <x v="281"/>
  </r>
  <r>
    <x v="9"/>
    <x v="3"/>
    <x v="2"/>
    <x v="4"/>
    <x v="0"/>
    <n v="566"/>
    <x v="486"/>
    <x v="486"/>
    <x v="482"/>
    <x v="3"/>
    <x v="282"/>
  </r>
  <r>
    <x v="9"/>
    <x v="1"/>
    <x v="3"/>
    <x v="1"/>
    <x v="0"/>
    <n v="80.571428571428569"/>
    <x v="487"/>
    <x v="487"/>
    <x v="483"/>
    <x v="0"/>
    <x v="283"/>
  </r>
  <r>
    <x v="3"/>
    <x v="3"/>
    <x v="0"/>
    <x v="0"/>
    <x v="0"/>
    <n v="282"/>
    <x v="488"/>
    <x v="488"/>
    <x v="484"/>
    <x v="2"/>
    <x v="283"/>
  </r>
  <r>
    <x v="15"/>
    <x v="0"/>
    <x v="3"/>
    <x v="1"/>
    <x v="0"/>
    <n v="80.428571428571431"/>
    <x v="489"/>
    <x v="489"/>
    <x v="485"/>
    <x v="1"/>
    <x v="284"/>
  </r>
  <r>
    <x v="3"/>
    <x v="1"/>
    <x v="1"/>
    <x v="4"/>
    <x v="0"/>
    <n v="563"/>
    <x v="490"/>
    <x v="490"/>
    <x v="486"/>
    <x v="3"/>
    <x v="284"/>
  </r>
  <r>
    <x v="9"/>
    <x v="3"/>
    <x v="2"/>
    <x v="7"/>
    <x v="0"/>
    <n v="187"/>
    <x v="491"/>
    <x v="491"/>
    <x v="487"/>
    <x v="3"/>
    <x v="285"/>
  </r>
  <r>
    <x v="19"/>
    <x v="0"/>
    <x v="0"/>
    <x v="0"/>
    <x v="0"/>
    <n v="280.5"/>
    <x v="492"/>
    <x v="492"/>
    <x v="488"/>
    <x v="2"/>
    <x v="285"/>
  </r>
  <r>
    <x v="16"/>
    <x v="3"/>
    <x v="3"/>
    <x v="4"/>
    <x v="0"/>
    <n v="559"/>
    <x v="493"/>
    <x v="493"/>
    <x v="489"/>
    <x v="0"/>
    <x v="286"/>
  </r>
  <r>
    <x v="15"/>
    <x v="1"/>
    <x v="3"/>
    <x v="7"/>
    <x v="0"/>
    <n v="186.33333333333334"/>
    <x v="494"/>
    <x v="494"/>
    <x v="490"/>
    <x v="3"/>
    <x v="286"/>
  </r>
  <r>
    <x v="11"/>
    <x v="2"/>
    <x v="0"/>
    <x v="4"/>
    <x v="0"/>
    <n v="558"/>
    <x v="495"/>
    <x v="495"/>
    <x v="491"/>
    <x v="2"/>
    <x v="287"/>
  </r>
  <r>
    <x v="4"/>
    <x v="1"/>
    <x v="3"/>
    <x v="2"/>
    <x v="0"/>
    <n v="139.25"/>
    <x v="496"/>
    <x v="496"/>
    <x v="492"/>
    <x v="1"/>
    <x v="288"/>
  </r>
  <r>
    <x v="5"/>
    <x v="3"/>
    <x v="3"/>
    <x v="0"/>
    <x v="0"/>
    <n v="277.5"/>
    <x v="497"/>
    <x v="497"/>
    <x v="493"/>
    <x v="0"/>
    <x v="289"/>
  </r>
  <r>
    <x v="19"/>
    <x v="1"/>
    <x v="2"/>
    <x v="4"/>
    <x v="0"/>
    <n v="554"/>
    <x v="498"/>
    <x v="498"/>
    <x v="494"/>
    <x v="3"/>
    <x v="290"/>
  </r>
  <r>
    <x v="9"/>
    <x v="2"/>
    <x v="3"/>
    <x v="3"/>
    <x v="0"/>
    <n v="110.4"/>
    <x v="499"/>
    <x v="499"/>
    <x v="495"/>
    <x v="3"/>
    <x v="291"/>
  </r>
  <r>
    <x v="5"/>
    <x v="2"/>
    <x v="0"/>
    <x v="6"/>
    <x v="0"/>
    <n v="61.222222222222221"/>
    <x v="500"/>
    <x v="500"/>
    <x v="496"/>
    <x v="2"/>
    <x v="292"/>
  </r>
  <r>
    <x v="0"/>
    <x v="3"/>
    <x v="1"/>
    <x v="7"/>
    <x v="0"/>
    <n v="183.33333333333334"/>
    <x v="501"/>
    <x v="501"/>
    <x v="497"/>
    <x v="0"/>
    <x v="293"/>
  </r>
  <r>
    <x v="10"/>
    <x v="3"/>
    <x v="0"/>
    <x v="6"/>
    <x v="0"/>
    <n v="61"/>
    <x v="502"/>
    <x v="502"/>
    <x v="498"/>
    <x v="1"/>
    <x v="294"/>
  </r>
  <r>
    <x v="0"/>
    <x v="2"/>
    <x v="2"/>
    <x v="7"/>
    <x v="0"/>
    <n v="183"/>
    <x v="503"/>
    <x v="503"/>
    <x v="499"/>
    <x v="2"/>
    <x v="294"/>
  </r>
  <r>
    <x v="18"/>
    <x v="3"/>
    <x v="2"/>
    <x v="4"/>
    <x v="0"/>
    <n v="549"/>
    <x v="504"/>
    <x v="504"/>
    <x v="500"/>
    <x v="2"/>
    <x v="294"/>
  </r>
  <r>
    <x v="16"/>
    <x v="0"/>
    <x v="1"/>
    <x v="4"/>
    <x v="0"/>
    <n v="548"/>
    <x v="505"/>
    <x v="505"/>
    <x v="501"/>
    <x v="3"/>
    <x v="295"/>
  </r>
  <r>
    <x v="14"/>
    <x v="0"/>
    <x v="2"/>
    <x v="0"/>
    <x v="0"/>
    <n v="274"/>
    <x v="506"/>
    <x v="506"/>
    <x v="502"/>
    <x v="2"/>
    <x v="295"/>
  </r>
  <r>
    <x v="17"/>
    <x v="2"/>
    <x v="0"/>
    <x v="6"/>
    <x v="0"/>
    <n v="60.555555555555557"/>
    <x v="507"/>
    <x v="507"/>
    <x v="503"/>
    <x v="3"/>
    <x v="296"/>
  </r>
  <r>
    <x v="12"/>
    <x v="0"/>
    <x v="3"/>
    <x v="1"/>
    <x v="0"/>
    <n v="77.714285714285708"/>
    <x v="508"/>
    <x v="508"/>
    <x v="504"/>
    <x v="2"/>
    <x v="297"/>
  </r>
  <r>
    <x v="1"/>
    <x v="3"/>
    <x v="3"/>
    <x v="1"/>
    <x v="0"/>
    <n v="77.571428571428569"/>
    <x v="509"/>
    <x v="509"/>
    <x v="505"/>
    <x v="0"/>
    <x v="298"/>
  </r>
  <r>
    <x v="6"/>
    <x v="0"/>
    <x v="2"/>
    <x v="3"/>
    <x v="0"/>
    <n v="108.6"/>
    <x v="510"/>
    <x v="510"/>
    <x v="506"/>
    <x v="0"/>
    <x v="298"/>
  </r>
  <r>
    <x v="15"/>
    <x v="3"/>
    <x v="1"/>
    <x v="4"/>
    <x v="0"/>
    <n v="541"/>
    <x v="511"/>
    <x v="511"/>
    <x v="507"/>
    <x v="3"/>
    <x v="299"/>
  </r>
  <r>
    <x v="7"/>
    <x v="0"/>
    <x v="1"/>
    <x v="8"/>
    <x v="0"/>
    <n v="67.5"/>
    <x v="512"/>
    <x v="512"/>
    <x v="508"/>
    <x v="0"/>
    <x v="300"/>
  </r>
  <r>
    <x v="7"/>
    <x v="1"/>
    <x v="0"/>
    <x v="2"/>
    <x v="0"/>
    <n v="135"/>
    <x v="513"/>
    <x v="513"/>
    <x v="509"/>
    <x v="3"/>
    <x v="300"/>
  </r>
  <r>
    <x v="7"/>
    <x v="3"/>
    <x v="1"/>
    <x v="8"/>
    <x v="0"/>
    <n v="67.375"/>
    <x v="514"/>
    <x v="514"/>
    <x v="510"/>
    <x v="3"/>
    <x v="301"/>
  </r>
  <r>
    <x v="13"/>
    <x v="0"/>
    <x v="3"/>
    <x v="2"/>
    <x v="0"/>
    <n v="134.5"/>
    <x v="515"/>
    <x v="515"/>
    <x v="511"/>
    <x v="0"/>
    <x v="302"/>
  </r>
  <r>
    <x v="10"/>
    <x v="1"/>
    <x v="0"/>
    <x v="5"/>
    <x v="0"/>
    <n v="89.666666666666671"/>
    <x v="516"/>
    <x v="516"/>
    <x v="512"/>
    <x v="0"/>
    <x v="302"/>
  </r>
  <r>
    <x v="4"/>
    <x v="2"/>
    <x v="3"/>
    <x v="6"/>
    <x v="0"/>
    <n v="59.555555555555557"/>
    <x v="517"/>
    <x v="517"/>
    <x v="513"/>
    <x v="2"/>
    <x v="303"/>
  </r>
  <r>
    <x v="16"/>
    <x v="2"/>
    <x v="2"/>
    <x v="1"/>
    <x v="0"/>
    <n v="76.428571428571431"/>
    <x v="518"/>
    <x v="518"/>
    <x v="514"/>
    <x v="1"/>
    <x v="304"/>
  </r>
  <r>
    <x v="12"/>
    <x v="0"/>
    <x v="2"/>
    <x v="7"/>
    <x v="0"/>
    <n v="178"/>
    <x v="519"/>
    <x v="519"/>
    <x v="515"/>
    <x v="0"/>
    <x v="305"/>
  </r>
  <r>
    <x v="18"/>
    <x v="0"/>
    <x v="1"/>
    <x v="2"/>
    <x v="0"/>
    <n v="133"/>
    <x v="520"/>
    <x v="520"/>
    <x v="516"/>
    <x v="0"/>
    <x v="306"/>
  </r>
  <r>
    <x v="19"/>
    <x v="2"/>
    <x v="3"/>
    <x v="8"/>
    <x v="0"/>
    <n v="66.25"/>
    <x v="521"/>
    <x v="521"/>
    <x v="517"/>
    <x v="0"/>
    <x v="307"/>
  </r>
  <r>
    <x v="6"/>
    <x v="0"/>
    <x v="2"/>
    <x v="6"/>
    <x v="0"/>
    <n v="58.666666666666664"/>
    <x v="522"/>
    <x v="522"/>
    <x v="518"/>
    <x v="2"/>
    <x v="308"/>
  </r>
  <r>
    <x v="1"/>
    <x v="3"/>
    <x v="2"/>
    <x v="6"/>
    <x v="0"/>
    <n v="58.666666666666664"/>
    <x v="523"/>
    <x v="523"/>
    <x v="519"/>
    <x v="2"/>
    <x v="308"/>
  </r>
  <r>
    <x v="9"/>
    <x v="2"/>
    <x v="1"/>
    <x v="6"/>
    <x v="0"/>
    <n v="58.555555555555557"/>
    <x v="524"/>
    <x v="524"/>
    <x v="520"/>
    <x v="0"/>
    <x v="309"/>
  </r>
  <r>
    <x v="13"/>
    <x v="1"/>
    <x v="3"/>
    <x v="3"/>
    <x v="0"/>
    <n v="105.4"/>
    <x v="525"/>
    <x v="525"/>
    <x v="279"/>
    <x v="0"/>
    <x v="309"/>
  </r>
  <r>
    <x v="17"/>
    <x v="2"/>
    <x v="1"/>
    <x v="1"/>
    <x v="0"/>
    <n v="75.285714285714292"/>
    <x v="526"/>
    <x v="526"/>
    <x v="521"/>
    <x v="3"/>
    <x v="309"/>
  </r>
  <r>
    <x v="19"/>
    <x v="2"/>
    <x v="0"/>
    <x v="1"/>
    <x v="0"/>
    <n v="75.142857142857139"/>
    <x v="527"/>
    <x v="527"/>
    <x v="522"/>
    <x v="1"/>
    <x v="310"/>
  </r>
  <r>
    <x v="11"/>
    <x v="1"/>
    <x v="2"/>
    <x v="4"/>
    <x v="0"/>
    <n v="526"/>
    <x v="528"/>
    <x v="528"/>
    <x v="523"/>
    <x v="2"/>
    <x v="310"/>
  </r>
  <r>
    <x v="11"/>
    <x v="3"/>
    <x v="0"/>
    <x v="5"/>
    <x v="0"/>
    <n v="87.5"/>
    <x v="529"/>
    <x v="529"/>
    <x v="524"/>
    <x v="1"/>
    <x v="311"/>
  </r>
  <r>
    <x v="3"/>
    <x v="1"/>
    <x v="3"/>
    <x v="3"/>
    <x v="0"/>
    <n v="105"/>
    <x v="530"/>
    <x v="530"/>
    <x v="525"/>
    <x v="1"/>
    <x v="311"/>
  </r>
  <r>
    <x v="11"/>
    <x v="1"/>
    <x v="3"/>
    <x v="0"/>
    <x v="0"/>
    <n v="262.5"/>
    <x v="531"/>
    <x v="531"/>
    <x v="526"/>
    <x v="3"/>
    <x v="311"/>
  </r>
  <r>
    <x v="18"/>
    <x v="2"/>
    <x v="3"/>
    <x v="4"/>
    <x v="0"/>
    <n v="525"/>
    <x v="532"/>
    <x v="532"/>
    <x v="527"/>
    <x v="1"/>
    <x v="311"/>
  </r>
  <r>
    <x v="16"/>
    <x v="3"/>
    <x v="0"/>
    <x v="2"/>
    <x v="0"/>
    <n v="131.25"/>
    <x v="533"/>
    <x v="533"/>
    <x v="528"/>
    <x v="0"/>
    <x v="311"/>
  </r>
  <r>
    <x v="2"/>
    <x v="2"/>
    <x v="1"/>
    <x v="6"/>
    <x v="0"/>
    <n v="58.333333333333336"/>
    <x v="534"/>
    <x v="534"/>
    <x v="529"/>
    <x v="1"/>
    <x v="311"/>
  </r>
  <r>
    <x v="9"/>
    <x v="1"/>
    <x v="3"/>
    <x v="2"/>
    <x v="0"/>
    <n v="131"/>
    <x v="535"/>
    <x v="535"/>
    <x v="530"/>
    <x v="1"/>
    <x v="312"/>
  </r>
  <r>
    <x v="5"/>
    <x v="1"/>
    <x v="2"/>
    <x v="7"/>
    <x v="0"/>
    <n v="174.33333333333334"/>
    <x v="536"/>
    <x v="536"/>
    <x v="531"/>
    <x v="1"/>
    <x v="313"/>
  </r>
  <r>
    <x v="12"/>
    <x v="2"/>
    <x v="1"/>
    <x v="8"/>
    <x v="0"/>
    <n v="65.375"/>
    <x v="537"/>
    <x v="537"/>
    <x v="532"/>
    <x v="3"/>
    <x v="313"/>
  </r>
  <r>
    <x v="5"/>
    <x v="1"/>
    <x v="3"/>
    <x v="1"/>
    <x v="0"/>
    <n v="74.714285714285708"/>
    <x v="538"/>
    <x v="538"/>
    <x v="533"/>
    <x v="1"/>
    <x v="313"/>
  </r>
  <r>
    <x v="5"/>
    <x v="0"/>
    <x v="0"/>
    <x v="5"/>
    <x v="0"/>
    <n v="87"/>
    <x v="539"/>
    <x v="539"/>
    <x v="534"/>
    <x v="3"/>
    <x v="314"/>
  </r>
  <r>
    <x v="0"/>
    <x v="1"/>
    <x v="3"/>
    <x v="8"/>
    <x v="0"/>
    <n v="65.25"/>
    <x v="540"/>
    <x v="540"/>
    <x v="535"/>
    <x v="2"/>
    <x v="314"/>
  </r>
  <r>
    <x v="5"/>
    <x v="0"/>
    <x v="0"/>
    <x v="7"/>
    <x v="0"/>
    <n v="174"/>
    <x v="541"/>
    <x v="541"/>
    <x v="536"/>
    <x v="0"/>
    <x v="314"/>
  </r>
  <r>
    <x v="0"/>
    <x v="2"/>
    <x v="2"/>
    <x v="4"/>
    <x v="0"/>
    <n v="521"/>
    <x v="542"/>
    <x v="542"/>
    <x v="537"/>
    <x v="1"/>
    <x v="315"/>
  </r>
  <r>
    <x v="15"/>
    <x v="2"/>
    <x v="0"/>
    <x v="3"/>
    <x v="0"/>
    <n v="104.2"/>
    <x v="543"/>
    <x v="543"/>
    <x v="522"/>
    <x v="3"/>
    <x v="315"/>
  </r>
  <r>
    <x v="15"/>
    <x v="1"/>
    <x v="0"/>
    <x v="1"/>
    <x v="0"/>
    <n v="74.428571428571431"/>
    <x v="544"/>
    <x v="544"/>
    <x v="538"/>
    <x v="1"/>
    <x v="315"/>
  </r>
  <r>
    <x v="19"/>
    <x v="2"/>
    <x v="0"/>
    <x v="8"/>
    <x v="0"/>
    <n v="64.875"/>
    <x v="545"/>
    <x v="545"/>
    <x v="539"/>
    <x v="1"/>
    <x v="316"/>
  </r>
  <r>
    <x v="1"/>
    <x v="0"/>
    <x v="1"/>
    <x v="7"/>
    <x v="0"/>
    <n v="173"/>
    <x v="546"/>
    <x v="546"/>
    <x v="540"/>
    <x v="2"/>
    <x v="316"/>
  </r>
  <r>
    <x v="16"/>
    <x v="1"/>
    <x v="3"/>
    <x v="0"/>
    <x v="0"/>
    <n v="259.5"/>
    <x v="547"/>
    <x v="547"/>
    <x v="541"/>
    <x v="3"/>
    <x v="316"/>
  </r>
  <r>
    <x v="5"/>
    <x v="3"/>
    <x v="3"/>
    <x v="8"/>
    <x v="0"/>
    <n v="64.75"/>
    <x v="548"/>
    <x v="548"/>
    <x v="542"/>
    <x v="3"/>
    <x v="317"/>
  </r>
  <r>
    <x v="12"/>
    <x v="0"/>
    <x v="0"/>
    <x v="8"/>
    <x v="0"/>
    <n v="64.75"/>
    <x v="549"/>
    <x v="549"/>
    <x v="543"/>
    <x v="2"/>
    <x v="317"/>
  </r>
  <r>
    <x v="15"/>
    <x v="2"/>
    <x v="3"/>
    <x v="7"/>
    <x v="0"/>
    <n v="172.33333333333334"/>
    <x v="550"/>
    <x v="550"/>
    <x v="544"/>
    <x v="2"/>
    <x v="318"/>
  </r>
  <r>
    <x v="6"/>
    <x v="2"/>
    <x v="1"/>
    <x v="6"/>
    <x v="0"/>
    <n v="57.444444444444443"/>
    <x v="551"/>
    <x v="551"/>
    <x v="545"/>
    <x v="2"/>
    <x v="318"/>
  </r>
  <r>
    <x v="16"/>
    <x v="2"/>
    <x v="2"/>
    <x v="7"/>
    <x v="0"/>
    <n v="171.66666666666666"/>
    <x v="552"/>
    <x v="552"/>
    <x v="546"/>
    <x v="0"/>
    <x v="319"/>
  </r>
  <r>
    <x v="11"/>
    <x v="2"/>
    <x v="1"/>
    <x v="7"/>
    <x v="0"/>
    <n v="171.33333333333334"/>
    <x v="553"/>
    <x v="553"/>
    <x v="547"/>
    <x v="2"/>
    <x v="320"/>
  </r>
  <r>
    <x v="2"/>
    <x v="2"/>
    <x v="3"/>
    <x v="6"/>
    <x v="0"/>
    <n v="56.888888888888886"/>
    <x v="554"/>
    <x v="554"/>
    <x v="548"/>
    <x v="3"/>
    <x v="321"/>
  </r>
  <r>
    <x v="14"/>
    <x v="0"/>
    <x v="1"/>
    <x v="5"/>
    <x v="0"/>
    <n v="85.166666666666671"/>
    <x v="555"/>
    <x v="555"/>
    <x v="549"/>
    <x v="3"/>
    <x v="322"/>
  </r>
  <r>
    <x v="0"/>
    <x v="0"/>
    <x v="0"/>
    <x v="7"/>
    <x v="0"/>
    <n v="169.66666666666666"/>
    <x v="556"/>
    <x v="556"/>
    <x v="550"/>
    <x v="0"/>
    <x v="323"/>
  </r>
  <r>
    <x v="14"/>
    <x v="1"/>
    <x v="2"/>
    <x v="2"/>
    <x v="0"/>
    <n v="126.25"/>
    <x v="557"/>
    <x v="557"/>
    <x v="551"/>
    <x v="0"/>
    <x v="324"/>
  </r>
  <r>
    <x v="18"/>
    <x v="0"/>
    <x v="2"/>
    <x v="7"/>
    <x v="0"/>
    <n v="168.33333333333334"/>
    <x v="558"/>
    <x v="558"/>
    <x v="552"/>
    <x v="2"/>
    <x v="324"/>
  </r>
  <r>
    <x v="7"/>
    <x v="2"/>
    <x v="3"/>
    <x v="5"/>
    <x v="0"/>
    <n v="84"/>
    <x v="559"/>
    <x v="559"/>
    <x v="553"/>
    <x v="3"/>
    <x v="325"/>
  </r>
  <r>
    <x v="2"/>
    <x v="3"/>
    <x v="1"/>
    <x v="1"/>
    <x v="0"/>
    <n v="71.857142857142861"/>
    <x v="560"/>
    <x v="560"/>
    <x v="554"/>
    <x v="0"/>
    <x v="326"/>
  </r>
  <r>
    <x v="0"/>
    <x v="2"/>
    <x v="1"/>
    <x v="7"/>
    <x v="0"/>
    <n v="167.66666666666666"/>
    <x v="561"/>
    <x v="561"/>
    <x v="555"/>
    <x v="2"/>
    <x v="326"/>
  </r>
  <r>
    <x v="6"/>
    <x v="3"/>
    <x v="3"/>
    <x v="0"/>
    <x v="0"/>
    <n v="251"/>
    <x v="562"/>
    <x v="562"/>
    <x v="556"/>
    <x v="1"/>
    <x v="327"/>
  </r>
  <r>
    <x v="8"/>
    <x v="0"/>
    <x v="3"/>
    <x v="0"/>
    <x v="0"/>
    <n v="249.5"/>
    <x v="563"/>
    <x v="563"/>
    <x v="557"/>
    <x v="1"/>
    <x v="328"/>
  </r>
  <r>
    <x v="0"/>
    <x v="1"/>
    <x v="0"/>
    <x v="2"/>
    <x v="0"/>
    <n v="124.75"/>
    <x v="564"/>
    <x v="564"/>
    <x v="558"/>
    <x v="3"/>
    <x v="328"/>
  </r>
  <r>
    <x v="11"/>
    <x v="1"/>
    <x v="3"/>
    <x v="1"/>
    <x v="0"/>
    <n v="71.142857142857139"/>
    <x v="565"/>
    <x v="565"/>
    <x v="559"/>
    <x v="3"/>
    <x v="329"/>
  </r>
  <r>
    <x v="12"/>
    <x v="0"/>
    <x v="1"/>
    <x v="6"/>
    <x v="0"/>
    <n v="55.222222222222221"/>
    <x v="566"/>
    <x v="566"/>
    <x v="560"/>
    <x v="0"/>
    <x v="330"/>
  </r>
  <r>
    <x v="18"/>
    <x v="1"/>
    <x v="0"/>
    <x v="2"/>
    <x v="0"/>
    <n v="123.25"/>
    <x v="567"/>
    <x v="567"/>
    <x v="561"/>
    <x v="0"/>
    <x v="331"/>
  </r>
  <r>
    <x v="11"/>
    <x v="3"/>
    <x v="0"/>
    <x v="1"/>
    <x v="0"/>
    <n v="70.285714285714292"/>
    <x v="568"/>
    <x v="568"/>
    <x v="562"/>
    <x v="3"/>
    <x v="332"/>
  </r>
  <r>
    <x v="6"/>
    <x v="1"/>
    <x v="3"/>
    <x v="8"/>
    <x v="0"/>
    <n v="61.5"/>
    <x v="569"/>
    <x v="569"/>
    <x v="563"/>
    <x v="0"/>
    <x v="332"/>
  </r>
  <r>
    <x v="19"/>
    <x v="3"/>
    <x v="0"/>
    <x v="5"/>
    <x v="0"/>
    <n v="81.833333333333329"/>
    <x v="570"/>
    <x v="570"/>
    <x v="564"/>
    <x v="3"/>
    <x v="333"/>
  </r>
  <r>
    <x v="14"/>
    <x v="3"/>
    <x v="3"/>
    <x v="7"/>
    <x v="0"/>
    <n v="163.66666666666666"/>
    <x v="571"/>
    <x v="571"/>
    <x v="565"/>
    <x v="2"/>
    <x v="333"/>
  </r>
  <r>
    <x v="16"/>
    <x v="1"/>
    <x v="1"/>
    <x v="6"/>
    <x v="0"/>
    <n v="54.555555555555557"/>
    <x v="572"/>
    <x v="572"/>
    <x v="566"/>
    <x v="1"/>
    <x v="333"/>
  </r>
  <r>
    <x v="12"/>
    <x v="2"/>
    <x v="3"/>
    <x v="1"/>
    <x v="0"/>
    <n v="70.142857142857139"/>
    <x v="573"/>
    <x v="573"/>
    <x v="567"/>
    <x v="0"/>
    <x v="333"/>
  </r>
  <r>
    <x v="13"/>
    <x v="3"/>
    <x v="0"/>
    <x v="4"/>
    <x v="0"/>
    <n v="491"/>
    <x v="574"/>
    <x v="574"/>
    <x v="568"/>
    <x v="3"/>
    <x v="333"/>
  </r>
  <r>
    <x v="8"/>
    <x v="1"/>
    <x v="0"/>
    <x v="5"/>
    <x v="0"/>
    <n v="81.666666666666671"/>
    <x v="575"/>
    <x v="575"/>
    <x v="569"/>
    <x v="2"/>
    <x v="334"/>
  </r>
  <r>
    <x v="11"/>
    <x v="3"/>
    <x v="0"/>
    <x v="6"/>
    <x v="0"/>
    <n v="54.444444444444443"/>
    <x v="576"/>
    <x v="576"/>
    <x v="570"/>
    <x v="1"/>
    <x v="334"/>
  </r>
  <r>
    <x v="12"/>
    <x v="3"/>
    <x v="0"/>
    <x v="7"/>
    <x v="0"/>
    <n v="163"/>
    <x v="577"/>
    <x v="577"/>
    <x v="571"/>
    <x v="2"/>
    <x v="335"/>
  </r>
  <r>
    <x v="0"/>
    <x v="0"/>
    <x v="0"/>
    <x v="8"/>
    <x v="0"/>
    <n v="61.125"/>
    <x v="578"/>
    <x v="578"/>
    <x v="572"/>
    <x v="1"/>
    <x v="335"/>
  </r>
  <r>
    <x v="3"/>
    <x v="1"/>
    <x v="2"/>
    <x v="5"/>
    <x v="0"/>
    <n v="81.5"/>
    <x v="579"/>
    <x v="579"/>
    <x v="573"/>
    <x v="3"/>
    <x v="335"/>
  </r>
  <r>
    <x v="1"/>
    <x v="2"/>
    <x v="2"/>
    <x v="1"/>
    <x v="0"/>
    <n v="69.714285714285708"/>
    <x v="580"/>
    <x v="580"/>
    <x v="574"/>
    <x v="0"/>
    <x v="336"/>
  </r>
  <r>
    <x v="0"/>
    <x v="2"/>
    <x v="2"/>
    <x v="4"/>
    <x v="0"/>
    <n v="488"/>
    <x v="581"/>
    <x v="581"/>
    <x v="575"/>
    <x v="3"/>
    <x v="336"/>
  </r>
  <r>
    <x v="16"/>
    <x v="0"/>
    <x v="0"/>
    <x v="7"/>
    <x v="0"/>
    <n v="162.33333333333334"/>
    <x v="582"/>
    <x v="582"/>
    <x v="576"/>
    <x v="2"/>
    <x v="337"/>
  </r>
  <r>
    <x v="17"/>
    <x v="2"/>
    <x v="3"/>
    <x v="7"/>
    <x v="0"/>
    <n v="162.33333333333334"/>
    <x v="583"/>
    <x v="583"/>
    <x v="577"/>
    <x v="1"/>
    <x v="337"/>
  </r>
  <r>
    <x v="15"/>
    <x v="0"/>
    <x v="2"/>
    <x v="5"/>
    <x v="0"/>
    <n v="81"/>
    <x v="584"/>
    <x v="584"/>
    <x v="578"/>
    <x v="2"/>
    <x v="338"/>
  </r>
  <r>
    <x v="5"/>
    <x v="1"/>
    <x v="0"/>
    <x v="7"/>
    <x v="0"/>
    <n v="161.33333333333334"/>
    <x v="585"/>
    <x v="585"/>
    <x v="579"/>
    <x v="3"/>
    <x v="339"/>
  </r>
  <r>
    <x v="3"/>
    <x v="0"/>
    <x v="0"/>
    <x v="3"/>
    <x v="0"/>
    <n v="96.8"/>
    <x v="586"/>
    <x v="586"/>
    <x v="580"/>
    <x v="1"/>
    <x v="339"/>
  </r>
  <r>
    <x v="10"/>
    <x v="3"/>
    <x v="1"/>
    <x v="4"/>
    <x v="0"/>
    <n v="483"/>
    <x v="587"/>
    <x v="587"/>
    <x v="94"/>
    <x v="1"/>
    <x v="340"/>
  </r>
  <r>
    <x v="7"/>
    <x v="3"/>
    <x v="3"/>
    <x v="0"/>
    <x v="0"/>
    <n v="241"/>
    <x v="588"/>
    <x v="588"/>
    <x v="581"/>
    <x v="1"/>
    <x v="341"/>
  </r>
  <r>
    <x v="11"/>
    <x v="2"/>
    <x v="0"/>
    <x v="1"/>
    <x v="0"/>
    <n v="68.571428571428569"/>
    <x v="589"/>
    <x v="589"/>
    <x v="582"/>
    <x v="0"/>
    <x v="342"/>
  </r>
  <r>
    <x v="19"/>
    <x v="3"/>
    <x v="2"/>
    <x v="2"/>
    <x v="0"/>
    <n v="120"/>
    <x v="590"/>
    <x v="590"/>
    <x v="583"/>
    <x v="3"/>
    <x v="342"/>
  </r>
  <r>
    <x v="3"/>
    <x v="3"/>
    <x v="2"/>
    <x v="5"/>
    <x v="0"/>
    <n v="79.833333333333329"/>
    <x v="591"/>
    <x v="591"/>
    <x v="584"/>
    <x v="3"/>
    <x v="343"/>
  </r>
  <r>
    <x v="18"/>
    <x v="3"/>
    <x v="1"/>
    <x v="1"/>
    <x v="0"/>
    <n v="68.428571428571431"/>
    <x v="592"/>
    <x v="592"/>
    <x v="585"/>
    <x v="1"/>
    <x v="343"/>
  </r>
  <r>
    <x v="3"/>
    <x v="3"/>
    <x v="1"/>
    <x v="6"/>
    <x v="0"/>
    <n v="53"/>
    <x v="593"/>
    <x v="593"/>
    <x v="586"/>
    <x v="0"/>
    <x v="344"/>
  </r>
  <r>
    <x v="5"/>
    <x v="2"/>
    <x v="0"/>
    <x v="1"/>
    <x v="0"/>
    <n v="68.142857142857139"/>
    <x v="594"/>
    <x v="594"/>
    <x v="587"/>
    <x v="2"/>
    <x v="344"/>
  </r>
  <r>
    <x v="16"/>
    <x v="3"/>
    <x v="3"/>
    <x v="2"/>
    <x v="0"/>
    <n v="119"/>
    <x v="595"/>
    <x v="595"/>
    <x v="588"/>
    <x v="3"/>
    <x v="345"/>
  </r>
  <r>
    <x v="6"/>
    <x v="2"/>
    <x v="0"/>
    <x v="6"/>
    <x v="0"/>
    <n v="52.777777777777779"/>
    <x v="596"/>
    <x v="596"/>
    <x v="589"/>
    <x v="0"/>
    <x v="346"/>
  </r>
  <r>
    <x v="15"/>
    <x v="2"/>
    <x v="0"/>
    <x v="5"/>
    <x v="0"/>
    <n v="78.833333333333329"/>
    <x v="597"/>
    <x v="597"/>
    <x v="590"/>
    <x v="1"/>
    <x v="347"/>
  </r>
  <r>
    <x v="9"/>
    <x v="2"/>
    <x v="2"/>
    <x v="7"/>
    <x v="0"/>
    <n v="157.66666666666666"/>
    <x v="598"/>
    <x v="598"/>
    <x v="591"/>
    <x v="0"/>
    <x v="347"/>
  </r>
  <r>
    <x v="7"/>
    <x v="1"/>
    <x v="0"/>
    <x v="6"/>
    <x v="0"/>
    <n v="52.444444444444443"/>
    <x v="599"/>
    <x v="599"/>
    <x v="592"/>
    <x v="1"/>
    <x v="348"/>
  </r>
  <r>
    <x v="14"/>
    <x v="1"/>
    <x v="1"/>
    <x v="6"/>
    <x v="0"/>
    <n v="52.444444444444443"/>
    <x v="600"/>
    <x v="600"/>
    <x v="593"/>
    <x v="1"/>
    <x v="348"/>
  </r>
  <r>
    <x v="7"/>
    <x v="3"/>
    <x v="3"/>
    <x v="1"/>
    <x v="0"/>
    <n v="67.142857142857139"/>
    <x v="601"/>
    <x v="601"/>
    <x v="594"/>
    <x v="1"/>
    <x v="349"/>
  </r>
  <r>
    <x v="2"/>
    <x v="2"/>
    <x v="0"/>
    <x v="1"/>
    <x v="0"/>
    <n v="67.142857142857139"/>
    <x v="602"/>
    <x v="602"/>
    <x v="595"/>
    <x v="2"/>
    <x v="349"/>
  </r>
  <r>
    <x v="3"/>
    <x v="0"/>
    <x v="3"/>
    <x v="0"/>
    <x v="0"/>
    <n v="234.5"/>
    <x v="603"/>
    <x v="603"/>
    <x v="596"/>
    <x v="0"/>
    <x v="350"/>
  </r>
  <r>
    <x v="2"/>
    <x v="1"/>
    <x v="1"/>
    <x v="4"/>
    <x v="0"/>
    <n v="469"/>
    <x v="604"/>
    <x v="604"/>
    <x v="597"/>
    <x v="2"/>
    <x v="350"/>
  </r>
  <r>
    <x v="12"/>
    <x v="2"/>
    <x v="1"/>
    <x v="1"/>
    <x v="0"/>
    <n v="66.857142857142861"/>
    <x v="605"/>
    <x v="605"/>
    <x v="598"/>
    <x v="0"/>
    <x v="351"/>
  </r>
  <r>
    <x v="17"/>
    <x v="0"/>
    <x v="3"/>
    <x v="1"/>
    <x v="0"/>
    <n v="66.857142857142861"/>
    <x v="606"/>
    <x v="606"/>
    <x v="599"/>
    <x v="1"/>
    <x v="351"/>
  </r>
  <r>
    <x v="17"/>
    <x v="1"/>
    <x v="0"/>
    <x v="8"/>
    <x v="0"/>
    <n v="58.5"/>
    <x v="607"/>
    <x v="607"/>
    <x v="600"/>
    <x v="3"/>
    <x v="351"/>
  </r>
  <r>
    <x v="1"/>
    <x v="0"/>
    <x v="2"/>
    <x v="1"/>
    <x v="0"/>
    <n v="66.714285714285708"/>
    <x v="608"/>
    <x v="608"/>
    <x v="601"/>
    <x v="2"/>
    <x v="352"/>
  </r>
  <r>
    <x v="18"/>
    <x v="3"/>
    <x v="2"/>
    <x v="5"/>
    <x v="0"/>
    <n v="77.833333333333329"/>
    <x v="609"/>
    <x v="609"/>
    <x v="602"/>
    <x v="0"/>
    <x v="352"/>
  </r>
  <r>
    <x v="0"/>
    <x v="2"/>
    <x v="3"/>
    <x v="3"/>
    <x v="0"/>
    <n v="93.2"/>
    <x v="610"/>
    <x v="610"/>
    <x v="603"/>
    <x v="3"/>
    <x v="353"/>
  </r>
  <r>
    <x v="19"/>
    <x v="0"/>
    <x v="1"/>
    <x v="0"/>
    <x v="0"/>
    <n v="232.5"/>
    <x v="611"/>
    <x v="611"/>
    <x v="604"/>
    <x v="2"/>
    <x v="354"/>
  </r>
  <r>
    <x v="5"/>
    <x v="1"/>
    <x v="0"/>
    <x v="2"/>
    <x v="0"/>
    <n v="116"/>
    <x v="612"/>
    <x v="612"/>
    <x v="605"/>
    <x v="1"/>
    <x v="355"/>
  </r>
  <r>
    <x v="15"/>
    <x v="2"/>
    <x v="1"/>
    <x v="0"/>
    <x v="0"/>
    <n v="232"/>
    <x v="613"/>
    <x v="613"/>
    <x v="606"/>
    <x v="2"/>
    <x v="355"/>
  </r>
  <r>
    <x v="19"/>
    <x v="2"/>
    <x v="2"/>
    <x v="8"/>
    <x v="0"/>
    <n v="57.75"/>
    <x v="614"/>
    <x v="614"/>
    <x v="607"/>
    <x v="3"/>
    <x v="356"/>
  </r>
  <r>
    <x v="0"/>
    <x v="2"/>
    <x v="1"/>
    <x v="4"/>
    <x v="0"/>
    <n v="462"/>
    <x v="615"/>
    <x v="615"/>
    <x v="608"/>
    <x v="3"/>
    <x v="356"/>
  </r>
  <r>
    <x v="5"/>
    <x v="1"/>
    <x v="2"/>
    <x v="4"/>
    <x v="0"/>
    <n v="461"/>
    <x v="616"/>
    <x v="616"/>
    <x v="609"/>
    <x v="2"/>
    <x v="357"/>
  </r>
  <r>
    <x v="13"/>
    <x v="1"/>
    <x v="1"/>
    <x v="6"/>
    <x v="0"/>
    <n v="51.222222222222221"/>
    <x v="617"/>
    <x v="617"/>
    <x v="318"/>
    <x v="1"/>
    <x v="357"/>
  </r>
  <r>
    <x v="19"/>
    <x v="1"/>
    <x v="1"/>
    <x v="1"/>
    <x v="0"/>
    <n v="65.857142857142861"/>
    <x v="618"/>
    <x v="618"/>
    <x v="610"/>
    <x v="3"/>
    <x v="357"/>
  </r>
  <r>
    <x v="19"/>
    <x v="1"/>
    <x v="1"/>
    <x v="3"/>
    <x v="0"/>
    <n v="91.6"/>
    <x v="619"/>
    <x v="619"/>
    <x v="611"/>
    <x v="1"/>
    <x v="358"/>
  </r>
  <r>
    <x v="0"/>
    <x v="3"/>
    <x v="0"/>
    <x v="5"/>
    <x v="0"/>
    <n v="76.333333333333329"/>
    <x v="620"/>
    <x v="620"/>
    <x v="612"/>
    <x v="2"/>
    <x v="358"/>
  </r>
  <r>
    <x v="0"/>
    <x v="3"/>
    <x v="3"/>
    <x v="8"/>
    <x v="0"/>
    <n v="57.25"/>
    <x v="621"/>
    <x v="621"/>
    <x v="613"/>
    <x v="3"/>
    <x v="358"/>
  </r>
  <r>
    <x v="12"/>
    <x v="1"/>
    <x v="2"/>
    <x v="2"/>
    <x v="0"/>
    <n v="114"/>
    <x v="622"/>
    <x v="622"/>
    <x v="614"/>
    <x v="3"/>
    <x v="359"/>
  </r>
  <r>
    <x v="17"/>
    <x v="1"/>
    <x v="3"/>
    <x v="7"/>
    <x v="0"/>
    <n v="152"/>
    <x v="623"/>
    <x v="623"/>
    <x v="615"/>
    <x v="3"/>
    <x v="359"/>
  </r>
  <r>
    <x v="12"/>
    <x v="3"/>
    <x v="3"/>
    <x v="0"/>
    <x v="0"/>
    <n v="227.5"/>
    <x v="624"/>
    <x v="624"/>
    <x v="616"/>
    <x v="0"/>
    <x v="360"/>
  </r>
  <r>
    <x v="15"/>
    <x v="3"/>
    <x v="0"/>
    <x v="6"/>
    <x v="0"/>
    <n v="50.111111111111114"/>
    <x v="625"/>
    <x v="625"/>
    <x v="617"/>
    <x v="3"/>
    <x v="361"/>
  </r>
  <r>
    <x v="16"/>
    <x v="3"/>
    <x v="2"/>
    <x v="7"/>
    <x v="0"/>
    <n v="149.66666666666666"/>
    <x v="626"/>
    <x v="626"/>
    <x v="618"/>
    <x v="0"/>
    <x v="362"/>
  </r>
  <r>
    <x v="4"/>
    <x v="0"/>
    <x v="1"/>
    <x v="4"/>
    <x v="0"/>
    <n v="449"/>
    <x v="627"/>
    <x v="627"/>
    <x v="619"/>
    <x v="0"/>
    <x v="362"/>
  </r>
  <r>
    <x v="16"/>
    <x v="3"/>
    <x v="3"/>
    <x v="4"/>
    <x v="0"/>
    <n v="449"/>
    <x v="628"/>
    <x v="628"/>
    <x v="620"/>
    <x v="3"/>
    <x v="362"/>
  </r>
  <r>
    <x v="18"/>
    <x v="3"/>
    <x v="0"/>
    <x v="3"/>
    <x v="0"/>
    <n v="89.2"/>
    <x v="629"/>
    <x v="629"/>
    <x v="621"/>
    <x v="3"/>
    <x v="363"/>
  </r>
  <r>
    <x v="5"/>
    <x v="0"/>
    <x v="0"/>
    <x v="2"/>
    <x v="0"/>
    <n v="111.5"/>
    <x v="630"/>
    <x v="630"/>
    <x v="622"/>
    <x v="3"/>
    <x v="363"/>
  </r>
  <r>
    <x v="4"/>
    <x v="3"/>
    <x v="3"/>
    <x v="5"/>
    <x v="0"/>
    <n v="73.5"/>
    <x v="631"/>
    <x v="631"/>
    <x v="623"/>
    <x v="1"/>
    <x v="364"/>
  </r>
  <r>
    <x v="10"/>
    <x v="3"/>
    <x v="3"/>
    <x v="6"/>
    <x v="0"/>
    <n v="49"/>
    <x v="632"/>
    <x v="632"/>
    <x v="624"/>
    <x v="3"/>
    <x v="364"/>
  </r>
  <r>
    <x v="15"/>
    <x v="1"/>
    <x v="1"/>
    <x v="0"/>
    <x v="0"/>
    <n v="220.5"/>
    <x v="633"/>
    <x v="633"/>
    <x v="625"/>
    <x v="0"/>
    <x v="364"/>
  </r>
  <r>
    <x v="19"/>
    <x v="3"/>
    <x v="1"/>
    <x v="0"/>
    <x v="0"/>
    <n v="220.5"/>
    <x v="634"/>
    <x v="634"/>
    <x v="626"/>
    <x v="1"/>
    <x v="364"/>
  </r>
  <r>
    <x v="11"/>
    <x v="1"/>
    <x v="0"/>
    <x v="3"/>
    <x v="0"/>
    <n v="88.2"/>
    <x v="635"/>
    <x v="635"/>
    <x v="627"/>
    <x v="0"/>
    <x v="364"/>
  </r>
  <r>
    <x v="15"/>
    <x v="0"/>
    <x v="2"/>
    <x v="2"/>
    <x v="0"/>
    <n v="109.5"/>
    <x v="636"/>
    <x v="636"/>
    <x v="628"/>
    <x v="3"/>
    <x v="365"/>
  </r>
  <r>
    <x v="14"/>
    <x v="0"/>
    <x v="2"/>
    <x v="8"/>
    <x v="0"/>
    <n v="54.75"/>
    <x v="637"/>
    <x v="637"/>
    <x v="629"/>
    <x v="0"/>
    <x v="365"/>
  </r>
  <r>
    <x v="16"/>
    <x v="2"/>
    <x v="2"/>
    <x v="8"/>
    <x v="0"/>
    <n v="54.5"/>
    <x v="638"/>
    <x v="638"/>
    <x v="258"/>
    <x v="0"/>
    <x v="366"/>
  </r>
  <r>
    <x v="8"/>
    <x v="2"/>
    <x v="2"/>
    <x v="0"/>
    <x v="0"/>
    <n v="217.5"/>
    <x v="639"/>
    <x v="639"/>
    <x v="630"/>
    <x v="2"/>
    <x v="367"/>
  </r>
  <r>
    <x v="16"/>
    <x v="3"/>
    <x v="0"/>
    <x v="8"/>
    <x v="0"/>
    <n v="54.125"/>
    <x v="640"/>
    <x v="640"/>
    <x v="631"/>
    <x v="1"/>
    <x v="368"/>
  </r>
  <r>
    <x v="5"/>
    <x v="0"/>
    <x v="1"/>
    <x v="0"/>
    <x v="0"/>
    <n v="216"/>
    <x v="641"/>
    <x v="641"/>
    <x v="632"/>
    <x v="3"/>
    <x v="369"/>
  </r>
  <r>
    <x v="7"/>
    <x v="0"/>
    <x v="3"/>
    <x v="8"/>
    <x v="0"/>
    <n v="54"/>
    <x v="642"/>
    <x v="642"/>
    <x v="633"/>
    <x v="0"/>
    <x v="369"/>
  </r>
  <r>
    <x v="12"/>
    <x v="2"/>
    <x v="2"/>
    <x v="3"/>
    <x v="0"/>
    <n v="86.2"/>
    <x v="643"/>
    <x v="643"/>
    <x v="634"/>
    <x v="1"/>
    <x v="370"/>
  </r>
  <r>
    <x v="7"/>
    <x v="2"/>
    <x v="0"/>
    <x v="4"/>
    <x v="0"/>
    <n v="431"/>
    <x v="644"/>
    <x v="644"/>
    <x v="635"/>
    <x v="1"/>
    <x v="370"/>
  </r>
  <r>
    <x v="14"/>
    <x v="2"/>
    <x v="3"/>
    <x v="4"/>
    <x v="0"/>
    <n v="430"/>
    <x v="645"/>
    <x v="645"/>
    <x v="636"/>
    <x v="3"/>
    <x v="371"/>
  </r>
  <r>
    <x v="11"/>
    <x v="1"/>
    <x v="0"/>
    <x v="7"/>
    <x v="0"/>
    <n v="143"/>
    <x v="646"/>
    <x v="646"/>
    <x v="637"/>
    <x v="3"/>
    <x v="372"/>
  </r>
  <r>
    <x v="14"/>
    <x v="3"/>
    <x v="2"/>
    <x v="8"/>
    <x v="0"/>
    <n v="53"/>
    <x v="647"/>
    <x v="647"/>
    <x v="638"/>
    <x v="2"/>
    <x v="373"/>
  </r>
  <r>
    <x v="16"/>
    <x v="3"/>
    <x v="1"/>
    <x v="6"/>
    <x v="0"/>
    <n v="47"/>
    <x v="648"/>
    <x v="648"/>
    <x v="639"/>
    <x v="2"/>
    <x v="374"/>
  </r>
  <r>
    <x v="14"/>
    <x v="1"/>
    <x v="3"/>
    <x v="7"/>
    <x v="0"/>
    <n v="140.66666666666666"/>
    <x v="649"/>
    <x v="649"/>
    <x v="640"/>
    <x v="1"/>
    <x v="375"/>
  </r>
  <r>
    <x v="1"/>
    <x v="0"/>
    <x v="0"/>
    <x v="6"/>
    <x v="0"/>
    <n v="46.888888888888886"/>
    <x v="650"/>
    <x v="650"/>
    <x v="501"/>
    <x v="2"/>
    <x v="375"/>
  </r>
  <r>
    <x v="6"/>
    <x v="3"/>
    <x v="1"/>
    <x v="7"/>
    <x v="0"/>
    <n v="140.33333333333334"/>
    <x v="651"/>
    <x v="651"/>
    <x v="641"/>
    <x v="1"/>
    <x v="376"/>
  </r>
  <r>
    <x v="17"/>
    <x v="1"/>
    <x v="3"/>
    <x v="7"/>
    <x v="0"/>
    <n v="140.33333333333334"/>
    <x v="652"/>
    <x v="652"/>
    <x v="642"/>
    <x v="2"/>
    <x v="376"/>
  </r>
  <r>
    <x v="11"/>
    <x v="3"/>
    <x v="2"/>
    <x v="4"/>
    <x v="0"/>
    <n v="420"/>
    <x v="653"/>
    <x v="653"/>
    <x v="643"/>
    <x v="0"/>
    <x v="377"/>
  </r>
  <r>
    <x v="18"/>
    <x v="0"/>
    <x v="1"/>
    <x v="4"/>
    <x v="0"/>
    <n v="419"/>
    <x v="654"/>
    <x v="654"/>
    <x v="644"/>
    <x v="3"/>
    <x v="378"/>
  </r>
  <r>
    <x v="11"/>
    <x v="0"/>
    <x v="1"/>
    <x v="6"/>
    <x v="0"/>
    <n v="46.555555555555557"/>
    <x v="655"/>
    <x v="655"/>
    <x v="645"/>
    <x v="1"/>
    <x v="378"/>
  </r>
  <r>
    <x v="5"/>
    <x v="0"/>
    <x v="1"/>
    <x v="7"/>
    <x v="0"/>
    <n v="139.33333333333334"/>
    <x v="656"/>
    <x v="656"/>
    <x v="646"/>
    <x v="3"/>
    <x v="379"/>
  </r>
  <r>
    <x v="1"/>
    <x v="3"/>
    <x v="1"/>
    <x v="3"/>
    <x v="0"/>
    <n v="83.6"/>
    <x v="657"/>
    <x v="657"/>
    <x v="647"/>
    <x v="0"/>
    <x v="379"/>
  </r>
  <r>
    <x v="13"/>
    <x v="3"/>
    <x v="1"/>
    <x v="3"/>
    <x v="0"/>
    <n v="83.4"/>
    <x v="658"/>
    <x v="658"/>
    <x v="648"/>
    <x v="2"/>
    <x v="380"/>
  </r>
  <r>
    <x v="9"/>
    <x v="2"/>
    <x v="1"/>
    <x v="4"/>
    <x v="0"/>
    <n v="416"/>
    <x v="659"/>
    <x v="659"/>
    <x v="649"/>
    <x v="2"/>
    <x v="381"/>
  </r>
  <r>
    <x v="1"/>
    <x v="3"/>
    <x v="2"/>
    <x v="6"/>
    <x v="0"/>
    <n v="46.222222222222221"/>
    <x v="660"/>
    <x v="660"/>
    <x v="650"/>
    <x v="2"/>
    <x v="381"/>
  </r>
  <r>
    <x v="17"/>
    <x v="3"/>
    <x v="1"/>
    <x v="5"/>
    <x v="0"/>
    <n v="69.166666666666671"/>
    <x v="661"/>
    <x v="661"/>
    <x v="651"/>
    <x v="3"/>
    <x v="382"/>
  </r>
  <r>
    <x v="9"/>
    <x v="1"/>
    <x v="3"/>
    <x v="0"/>
    <x v="0"/>
    <n v="207.5"/>
    <x v="662"/>
    <x v="662"/>
    <x v="652"/>
    <x v="0"/>
    <x v="382"/>
  </r>
  <r>
    <x v="13"/>
    <x v="1"/>
    <x v="0"/>
    <x v="2"/>
    <x v="0"/>
    <n v="103.75"/>
    <x v="663"/>
    <x v="663"/>
    <x v="653"/>
    <x v="1"/>
    <x v="382"/>
  </r>
  <r>
    <x v="3"/>
    <x v="0"/>
    <x v="1"/>
    <x v="2"/>
    <x v="0"/>
    <n v="103.25"/>
    <x v="664"/>
    <x v="664"/>
    <x v="373"/>
    <x v="0"/>
    <x v="383"/>
  </r>
  <r>
    <x v="8"/>
    <x v="0"/>
    <x v="1"/>
    <x v="7"/>
    <x v="0"/>
    <n v="137.33333333333334"/>
    <x v="665"/>
    <x v="665"/>
    <x v="654"/>
    <x v="2"/>
    <x v="384"/>
  </r>
  <r>
    <x v="5"/>
    <x v="2"/>
    <x v="0"/>
    <x v="1"/>
    <x v="0"/>
    <n v="58.857142857142854"/>
    <x v="666"/>
    <x v="666"/>
    <x v="655"/>
    <x v="0"/>
    <x v="384"/>
  </r>
  <r>
    <x v="7"/>
    <x v="0"/>
    <x v="2"/>
    <x v="3"/>
    <x v="0"/>
    <n v="82"/>
    <x v="667"/>
    <x v="667"/>
    <x v="656"/>
    <x v="0"/>
    <x v="385"/>
  </r>
  <r>
    <x v="16"/>
    <x v="3"/>
    <x v="0"/>
    <x v="4"/>
    <x v="0"/>
    <n v="410"/>
    <x v="668"/>
    <x v="668"/>
    <x v="657"/>
    <x v="3"/>
    <x v="385"/>
  </r>
  <r>
    <x v="19"/>
    <x v="2"/>
    <x v="3"/>
    <x v="0"/>
    <x v="0"/>
    <n v="203.5"/>
    <x v="669"/>
    <x v="669"/>
    <x v="46"/>
    <x v="2"/>
    <x v="386"/>
  </r>
  <r>
    <x v="2"/>
    <x v="3"/>
    <x v="3"/>
    <x v="4"/>
    <x v="0"/>
    <n v="406"/>
    <x v="670"/>
    <x v="670"/>
    <x v="658"/>
    <x v="0"/>
    <x v="387"/>
  </r>
  <r>
    <x v="1"/>
    <x v="3"/>
    <x v="1"/>
    <x v="3"/>
    <x v="0"/>
    <n v="81"/>
    <x v="671"/>
    <x v="671"/>
    <x v="659"/>
    <x v="1"/>
    <x v="388"/>
  </r>
  <r>
    <x v="8"/>
    <x v="2"/>
    <x v="2"/>
    <x v="0"/>
    <x v="0"/>
    <n v="202.5"/>
    <x v="672"/>
    <x v="672"/>
    <x v="660"/>
    <x v="3"/>
    <x v="388"/>
  </r>
  <r>
    <x v="19"/>
    <x v="1"/>
    <x v="2"/>
    <x v="1"/>
    <x v="0"/>
    <n v="57.857142857142854"/>
    <x v="673"/>
    <x v="673"/>
    <x v="661"/>
    <x v="2"/>
    <x v="388"/>
  </r>
  <r>
    <x v="14"/>
    <x v="3"/>
    <x v="2"/>
    <x v="1"/>
    <x v="0"/>
    <n v="57.571428571428569"/>
    <x v="674"/>
    <x v="674"/>
    <x v="662"/>
    <x v="1"/>
    <x v="389"/>
  </r>
  <r>
    <x v="18"/>
    <x v="0"/>
    <x v="0"/>
    <x v="2"/>
    <x v="0"/>
    <n v="100.25"/>
    <x v="675"/>
    <x v="675"/>
    <x v="663"/>
    <x v="3"/>
    <x v="390"/>
  </r>
  <r>
    <x v="11"/>
    <x v="3"/>
    <x v="1"/>
    <x v="5"/>
    <x v="0"/>
    <n v="66.666666666666671"/>
    <x v="676"/>
    <x v="676"/>
    <x v="664"/>
    <x v="1"/>
    <x v="391"/>
  </r>
  <r>
    <x v="11"/>
    <x v="2"/>
    <x v="0"/>
    <x v="6"/>
    <x v="0"/>
    <n v="44.444444444444443"/>
    <x v="677"/>
    <x v="677"/>
    <x v="665"/>
    <x v="1"/>
    <x v="391"/>
  </r>
  <r>
    <x v="19"/>
    <x v="1"/>
    <x v="0"/>
    <x v="4"/>
    <x v="0"/>
    <n v="399"/>
    <x v="678"/>
    <x v="678"/>
    <x v="666"/>
    <x v="3"/>
    <x v="392"/>
  </r>
  <r>
    <x v="11"/>
    <x v="2"/>
    <x v="0"/>
    <x v="2"/>
    <x v="0"/>
    <n v="99.75"/>
    <x v="679"/>
    <x v="679"/>
    <x v="150"/>
    <x v="1"/>
    <x v="392"/>
  </r>
  <r>
    <x v="10"/>
    <x v="2"/>
    <x v="3"/>
    <x v="3"/>
    <x v="0"/>
    <n v="79.8"/>
    <x v="680"/>
    <x v="680"/>
    <x v="667"/>
    <x v="1"/>
    <x v="392"/>
  </r>
  <r>
    <x v="9"/>
    <x v="2"/>
    <x v="3"/>
    <x v="5"/>
    <x v="0"/>
    <n v="66.333333333333329"/>
    <x v="681"/>
    <x v="681"/>
    <x v="668"/>
    <x v="2"/>
    <x v="393"/>
  </r>
  <r>
    <x v="2"/>
    <x v="0"/>
    <x v="2"/>
    <x v="1"/>
    <x v="0"/>
    <n v="56.857142857142854"/>
    <x v="682"/>
    <x v="682"/>
    <x v="669"/>
    <x v="0"/>
    <x v="393"/>
  </r>
  <r>
    <x v="2"/>
    <x v="1"/>
    <x v="3"/>
    <x v="6"/>
    <x v="0"/>
    <n v="44.111111111111114"/>
    <x v="683"/>
    <x v="683"/>
    <x v="670"/>
    <x v="1"/>
    <x v="394"/>
  </r>
  <r>
    <x v="7"/>
    <x v="1"/>
    <x v="3"/>
    <x v="4"/>
    <x v="0"/>
    <n v="396"/>
    <x v="684"/>
    <x v="684"/>
    <x v="671"/>
    <x v="0"/>
    <x v="395"/>
  </r>
  <r>
    <x v="2"/>
    <x v="0"/>
    <x v="3"/>
    <x v="0"/>
    <x v="0"/>
    <n v="198"/>
    <x v="685"/>
    <x v="685"/>
    <x v="672"/>
    <x v="0"/>
    <x v="395"/>
  </r>
  <r>
    <x v="10"/>
    <x v="2"/>
    <x v="3"/>
    <x v="0"/>
    <x v="0"/>
    <n v="197.5"/>
    <x v="686"/>
    <x v="686"/>
    <x v="673"/>
    <x v="0"/>
    <x v="396"/>
  </r>
  <r>
    <x v="14"/>
    <x v="1"/>
    <x v="1"/>
    <x v="3"/>
    <x v="0"/>
    <n v="78.599999999999994"/>
    <x v="687"/>
    <x v="687"/>
    <x v="674"/>
    <x v="3"/>
    <x v="397"/>
  </r>
  <r>
    <x v="14"/>
    <x v="3"/>
    <x v="3"/>
    <x v="5"/>
    <x v="0"/>
    <n v="65.333333333333329"/>
    <x v="688"/>
    <x v="688"/>
    <x v="675"/>
    <x v="2"/>
    <x v="398"/>
  </r>
  <r>
    <x v="17"/>
    <x v="1"/>
    <x v="3"/>
    <x v="1"/>
    <x v="0"/>
    <n v="55.714285714285715"/>
    <x v="689"/>
    <x v="689"/>
    <x v="676"/>
    <x v="3"/>
    <x v="399"/>
  </r>
  <r>
    <x v="19"/>
    <x v="2"/>
    <x v="2"/>
    <x v="4"/>
    <x v="0"/>
    <n v="390"/>
    <x v="690"/>
    <x v="690"/>
    <x v="677"/>
    <x v="1"/>
    <x v="399"/>
  </r>
  <r>
    <x v="15"/>
    <x v="1"/>
    <x v="2"/>
    <x v="1"/>
    <x v="0"/>
    <n v="55.714285714285715"/>
    <x v="691"/>
    <x v="691"/>
    <x v="678"/>
    <x v="3"/>
    <x v="399"/>
  </r>
  <r>
    <x v="11"/>
    <x v="3"/>
    <x v="2"/>
    <x v="3"/>
    <x v="0"/>
    <n v="78"/>
    <x v="692"/>
    <x v="692"/>
    <x v="679"/>
    <x v="0"/>
    <x v="399"/>
  </r>
  <r>
    <x v="4"/>
    <x v="0"/>
    <x v="2"/>
    <x v="7"/>
    <x v="0"/>
    <n v="129.66666666666666"/>
    <x v="693"/>
    <x v="693"/>
    <x v="680"/>
    <x v="1"/>
    <x v="400"/>
  </r>
  <r>
    <x v="11"/>
    <x v="0"/>
    <x v="2"/>
    <x v="7"/>
    <x v="0"/>
    <n v="129.33333333333334"/>
    <x v="694"/>
    <x v="694"/>
    <x v="681"/>
    <x v="0"/>
    <x v="401"/>
  </r>
  <r>
    <x v="17"/>
    <x v="0"/>
    <x v="0"/>
    <x v="3"/>
    <x v="0"/>
    <n v="77.400000000000006"/>
    <x v="695"/>
    <x v="695"/>
    <x v="682"/>
    <x v="0"/>
    <x v="402"/>
  </r>
  <r>
    <x v="9"/>
    <x v="2"/>
    <x v="3"/>
    <x v="3"/>
    <x v="0"/>
    <n v="77.400000000000006"/>
    <x v="696"/>
    <x v="696"/>
    <x v="683"/>
    <x v="0"/>
    <x v="402"/>
  </r>
  <r>
    <x v="11"/>
    <x v="3"/>
    <x v="0"/>
    <x v="8"/>
    <x v="0"/>
    <n v="48.125"/>
    <x v="697"/>
    <x v="697"/>
    <x v="684"/>
    <x v="3"/>
    <x v="403"/>
  </r>
  <r>
    <x v="4"/>
    <x v="3"/>
    <x v="0"/>
    <x v="1"/>
    <x v="0"/>
    <n v="54.714285714285715"/>
    <x v="698"/>
    <x v="698"/>
    <x v="685"/>
    <x v="2"/>
    <x v="404"/>
  </r>
  <r>
    <x v="10"/>
    <x v="0"/>
    <x v="0"/>
    <x v="0"/>
    <x v="0"/>
    <n v="190.5"/>
    <x v="699"/>
    <x v="699"/>
    <x v="686"/>
    <x v="0"/>
    <x v="405"/>
  </r>
  <r>
    <x v="18"/>
    <x v="3"/>
    <x v="1"/>
    <x v="7"/>
    <x v="0"/>
    <n v="127"/>
    <x v="700"/>
    <x v="700"/>
    <x v="687"/>
    <x v="3"/>
    <x v="405"/>
  </r>
  <r>
    <x v="0"/>
    <x v="2"/>
    <x v="1"/>
    <x v="0"/>
    <x v="0"/>
    <n v="190.5"/>
    <x v="701"/>
    <x v="701"/>
    <x v="688"/>
    <x v="0"/>
    <x v="405"/>
  </r>
  <r>
    <x v="13"/>
    <x v="0"/>
    <x v="1"/>
    <x v="2"/>
    <x v="0"/>
    <n v="95"/>
    <x v="702"/>
    <x v="702"/>
    <x v="689"/>
    <x v="3"/>
    <x v="406"/>
  </r>
  <r>
    <x v="19"/>
    <x v="3"/>
    <x v="3"/>
    <x v="2"/>
    <x v="0"/>
    <n v="94.75"/>
    <x v="703"/>
    <x v="703"/>
    <x v="690"/>
    <x v="0"/>
    <x v="407"/>
  </r>
  <r>
    <x v="19"/>
    <x v="0"/>
    <x v="1"/>
    <x v="1"/>
    <x v="0"/>
    <n v="53.714285714285715"/>
    <x v="704"/>
    <x v="704"/>
    <x v="691"/>
    <x v="3"/>
    <x v="408"/>
  </r>
  <r>
    <x v="16"/>
    <x v="1"/>
    <x v="1"/>
    <x v="7"/>
    <x v="0"/>
    <n v="125.33333333333333"/>
    <x v="705"/>
    <x v="705"/>
    <x v="692"/>
    <x v="1"/>
    <x v="408"/>
  </r>
  <r>
    <x v="3"/>
    <x v="2"/>
    <x v="0"/>
    <x v="6"/>
    <x v="0"/>
    <n v="41.555555555555557"/>
    <x v="706"/>
    <x v="706"/>
    <x v="693"/>
    <x v="3"/>
    <x v="409"/>
  </r>
  <r>
    <x v="14"/>
    <x v="2"/>
    <x v="2"/>
    <x v="5"/>
    <x v="0"/>
    <n v="62.166666666666664"/>
    <x v="707"/>
    <x v="707"/>
    <x v="694"/>
    <x v="0"/>
    <x v="410"/>
  </r>
  <r>
    <x v="17"/>
    <x v="0"/>
    <x v="2"/>
    <x v="7"/>
    <x v="0"/>
    <n v="123.33333333333333"/>
    <x v="708"/>
    <x v="708"/>
    <x v="695"/>
    <x v="0"/>
    <x v="411"/>
  </r>
  <r>
    <x v="18"/>
    <x v="3"/>
    <x v="0"/>
    <x v="5"/>
    <x v="0"/>
    <n v="61.5"/>
    <x v="709"/>
    <x v="709"/>
    <x v="696"/>
    <x v="1"/>
    <x v="412"/>
  </r>
  <r>
    <x v="3"/>
    <x v="1"/>
    <x v="2"/>
    <x v="6"/>
    <x v="0"/>
    <n v="40.888888888888886"/>
    <x v="710"/>
    <x v="710"/>
    <x v="697"/>
    <x v="1"/>
    <x v="413"/>
  </r>
  <r>
    <x v="19"/>
    <x v="0"/>
    <x v="3"/>
    <x v="6"/>
    <x v="0"/>
    <n v="40.777777777777779"/>
    <x v="711"/>
    <x v="711"/>
    <x v="698"/>
    <x v="1"/>
    <x v="414"/>
  </r>
  <r>
    <x v="5"/>
    <x v="0"/>
    <x v="2"/>
    <x v="8"/>
    <x v="0"/>
    <n v="45.875"/>
    <x v="712"/>
    <x v="712"/>
    <x v="699"/>
    <x v="2"/>
    <x v="414"/>
  </r>
  <r>
    <x v="10"/>
    <x v="3"/>
    <x v="1"/>
    <x v="4"/>
    <x v="0"/>
    <n v="364"/>
    <x v="713"/>
    <x v="713"/>
    <x v="700"/>
    <x v="0"/>
    <x v="415"/>
  </r>
  <r>
    <x v="7"/>
    <x v="2"/>
    <x v="2"/>
    <x v="2"/>
    <x v="0"/>
    <n v="91"/>
    <x v="714"/>
    <x v="714"/>
    <x v="701"/>
    <x v="0"/>
    <x v="415"/>
  </r>
  <r>
    <x v="0"/>
    <x v="0"/>
    <x v="3"/>
    <x v="4"/>
    <x v="0"/>
    <n v="363"/>
    <x v="715"/>
    <x v="715"/>
    <x v="702"/>
    <x v="1"/>
    <x v="416"/>
  </r>
  <r>
    <x v="6"/>
    <x v="1"/>
    <x v="2"/>
    <x v="8"/>
    <x v="0"/>
    <n v="45.375"/>
    <x v="716"/>
    <x v="716"/>
    <x v="703"/>
    <x v="0"/>
    <x v="416"/>
  </r>
  <r>
    <x v="6"/>
    <x v="3"/>
    <x v="3"/>
    <x v="3"/>
    <x v="0"/>
    <n v="72.400000000000006"/>
    <x v="717"/>
    <x v="717"/>
    <x v="704"/>
    <x v="0"/>
    <x v="417"/>
  </r>
  <r>
    <x v="2"/>
    <x v="2"/>
    <x v="3"/>
    <x v="1"/>
    <x v="0"/>
    <n v="51.571428571428569"/>
    <x v="718"/>
    <x v="718"/>
    <x v="705"/>
    <x v="1"/>
    <x v="418"/>
  </r>
  <r>
    <x v="12"/>
    <x v="2"/>
    <x v="1"/>
    <x v="6"/>
    <x v="0"/>
    <n v="40.111111111111114"/>
    <x v="719"/>
    <x v="719"/>
    <x v="81"/>
    <x v="0"/>
    <x v="418"/>
  </r>
  <r>
    <x v="13"/>
    <x v="3"/>
    <x v="2"/>
    <x v="2"/>
    <x v="0"/>
    <n v="90"/>
    <x v="720"/>
    <x v="720"/>
    <x v="706"/>
    <x v="1"/>
    <x v="419"/>
  </r>
  <r>
    <x v="18"/>
    <x v="3"/>
    <x v="0"/>
    <x v="4"/>
    <x v="0"/>
    <n v="360"/>
    <x v="721"/>
    <x v="721"/>
    <x v="707"/>
    <x v="3"/>
    <x v="419"/>
  </r>
  <r>
    <x v="3"/>
    <x v="1"/>
    <x v="2"/>
    <x v="3"/>
    <x v="0"/>
    <n v="71.8"/>
    <x v="722"/>
    <x v="722"/>
    <x v="708"/>
    <x v="1"/>
    <x v="420"/>
  </r>
  <r>
    <x v="15"/>
    <x v="0"/>
    <x v="0"/>
    <x v="6"/>
    <x v="0"/>
    <n v="39.888888888888886"/>
    <x v="723"/>
    <x v="723"/>
    <x v="709"/>
    <x v="1"/>
    <x v="420"/>
  </r>
  <r>
    <x v="7"/>
    <x v="3"/>
    <x v="0"/>
    <x v="7"/>
    <x v="0"/>
    <n v="119.33333333333333"/>
    <x v="724"/>
    <x v="724"/>
    <x v="710"/>
    <x v="1"/>
    <x v="421"/>
  </r>
  <r>
    <x v="17"/>
    <x v="2"/>
    <x v="0"/>
    <x v="2"/>
    <x v="0"/>
    <n v="89.5"/>
    <x v="725"/>
    <x v="725"/>
    <x v="711"/>
    <x v="3"/>
    <x v="421"/>
  </r>
  <r>
    <x v="2"/>
    <x v="1"/>
    <x v="2"/>
    <x v="6"/>
    <x v="0"/>
    <n v="39.666666666666664"/>
    <x v="726"/>
    <x v="726"/>
    <x v="712"/>
    <x v="0"/>
    <x v="422"/>
  </r>
  <r>
    <x v="18"/>
    <x v="0"/>
    <x v="1"/>
    <x v="5"/>
    <x v="0"/>
    <n v="59.5"/>
    <x v="727"/>
    <x v="727"/>
    <x v="713"/>
    <x v="2"/>
    <x v="422"/>
  </r>
  <r>
    <x v="14"/>
    <x v="3"/>
    <x v="1"/>
    <x v="7"/>
    <x v="0"/>
    <n v="118.66666666666667"/>
    <x v="728"/>
    <x v="728"/>
    <x v="714"/>
    <x v="2"/>
    <x v="423"/>
  </r>
  <r>
    <x v="9"/>
    <x v="2"/>
    <x v="3"/>
    <x v="1"/>
    <x v="0"/>
    <n v="50.857142857142854"/>
    <x v="729"/>
    <x v="729"/>
    <x v="715"/>
    <x v="2"/>
    <x v="423"/>
  </r>
  <r>
    <x v="13"/>
    <x v="3"/>
    <x v="3"/>
    <x v="8"/>
    <x v="0"/>
    <n v="44.5"/>
    <x v="730"/>
    <x v="730"/>
    <x v="716"/>
    <x v="2"/>
    <x v="423"/>
  </r>
  <r>
    <x v="8"/>
    <x v="2"/>
    <x v="1"/>
    <x v="5"/>
    <x v="0"/>
    <n v="58.666666666666664"/>
    <x v="731"/>
    <x v="731"/>
    <x v="717"/>
    <x v="3"/>
    <x v="424"/>
  </r>
  <r>
    <x v="1"/>
    <x v="2"/>
    <x v="0"/>
    <x v="6"/>
    <x v="0"/>
    <n v="39"/>
    <x v="732"/>
    <x v="732"/>
    <x v="718"/>
    <x v="2"/>
    <x v="425"/>
  </r>
  <r>
    <x v="12"/>
    <x v="1"/>
    <x v="3"/>
    <x v="0"/>
    <x v="0"/>
    <n v="174.5"/>
    <x v="733"/>
    <x v="733"/>
    <x v="719"/>
    <x v="2"/>
    <x v="426"/>
  </r>
  <r>
    <x v="9"/>
    <x v="0"/>
    <x v="2"/>
    <x v="1"/>
    <x v="0"/>
    <n v="49.857142857142854"/>
    <x v="734"/>
    <x v="734"/>
    <x v="720"/>
    <x v="2"/>
    <x v="426"/>
  </r>
  <r>
    <x v="13"/>
    <x v="0"/>
    <x v="1"/>
    <x v="2"/>
    <x v="0"/>
    <n v="87.25"/>
    <x v="735"/>
    <x v="735"/>
    <x v="721"/>
    <x v="1"/>
    <x v="426"/>
  </r>
  <r>
    <x v="14"/>
    <x v="3"/>
    <x v="1"/>
    <x v="2"/>
    <x v="0"/>
    <n v="86.75"/>
    <x v="736"/>
    <x v="736"/>
    <x v="722"/>
    <x v="2"/>
    <x v="427"/>
  </r>
  <r>
    <x v="9"/>
    <x v="1"/>
    <x v="0"/>
    <x v="1"/>
    <x v="0"/>
    <n v="49.428571428571431"/>
    <x v="737"/>
    <x v="737"/>
    <x v="723"/>
    <x v="1"/>
    <x v="428"/>
  </r>
  <r>
    <x v="19"/>
    <x v="1"/>
    <x v="2"/>
    <x v="5"/>
    <x v="0"/>
    <n v="57.5"/>
    <x v="738"/>
    <x v="738"/>
    <x v="724"/>
    <x v="2"/>
    <x v="429"/>
  </r>
  <r>
    <x v="15"/>
    <x v="1"/>
    <x v="2"/>
    <x v="4"/>
    <x v="0"/>
    <n v="345"/>
    <x v="739"/>
    <x v="739"/>
    <x v="725"/>
    <x v="3"/>
    <x v="429"/>
  </r>
  <r>
    <x v="0"/>
    <x v="2"/>
    <x v="2"/>
    <x v="6"/>
    <x v="0"/>
    <n v="38.222222222222221"/>
    <x v="740"/>
    <x v="740"/>
    <x v="726"/>
    <x v="1"/>
    <x v="430"/>
  </r>
  <r>
    <x v="11"/>
    <x v="0"/>
    <x v="3"/>
    <x v="0"/>
    <x v="0"/>
    <n v="171"/>
    <x v="741"/>
    <x v="741"/>
    <x v="727"/>
    <x v="2"/>
    <x v="431"/>
  </r>
  <r>
    <x v="4"/>
    <x v="0"/>
    <x v="1"/>
    <x v="3"/>
    <x v="0"/>
    <n v="68.400000000000006"/>
    <x v="742"/>
    <x v="742"/>
    <x v="703"/>
    <x v="1"/>
    <x v="431"/>
  </r>
  <r>
    <x v="13"/>
    <x v="0"/>
    <x v="1"/>
    <x v="2"/>
    <x v="0"/>
    <n v="85"/>
    <x v="743"/>
    <x v="743"/>
    <x v="196"/>
    <x v="1"/>
    <x v="432"/>
  </r>
  <r>
    <x v="15"/>
    <x v="3"/>
    <x v="2"/>
    <x v="8"/>
    <x v="0"/>
    <n v="42.5"/>
    <x v="744"/>
    <x v="744"/>
    <x v="728"/>
    <x v="1"/>
    <x v="432"/>
  </r>
  <r>
    <x v="19"/>
    <x v="1"/>
    <x v="2"/>
    <x v="1"/>
    <x v="0"/>
    <n v="48.428571428571431"/>
    <x v="745"/>
    <x v="745"/>
    <x v="729"/>
    <x v="1"/>
    <x v="433"/>
  </r>
  <r>
    <x v="8"/>
    <x v="3"/>
    <x v="2"/>
    <x v="1"/>
    <x v="0"/>
    <n v="48.428571428571431"/>
    <x v="746"/>
    <x v="746"/>
    <x v="730"/>
    <x v="0"/>
    <x v="433"/>
  </r>
  <r>
    <x v="14"/>
    <x v="2"/>
    <x v="3"/>
    <x v="3"/>
    <x v="0"/>
    <n v="67.8"/>
    <x v="747"/>
    <x v="747"/>
    <x v="731"/>
    <x v="0"/>
    <x v="433"/>
  </r>
  <r>
    <x v="0"/>
    <x v="2"/>
    <x v="0"/>
    <x v="5"/>
    <x v="0"/>
    <n v="56.333333333333336"/>
    <x v="748"/>
    <x v="748"/>
    <x v="732"/>
    <x v="3"/>
    <x v="434"/>
  </r>
  <r>
    <x v="10"/>
    <x v="1"/>
    <x v="1"/>
    <x v="7"/>
    <x v="0"/>
    <n v="111.66666666666667"/>
    <x v="749"/>
    <x v="749"/>
    <x v="733"/>
    <x v="2"/>
    <x v="435"/>
  </r>
  <r>
    <x v="2"/>
    <x v="1"/>
    <x v="3"/>
    <x v="3"/>
    <x v="0"/>
    <n v="66.8"/>
    <x v="750"/>
    <x v="750"/>
    <x v="734"/>
    <x v="2"/>
    <x v="436"/>
  </r>
  <r>
    <x v="9"/>
    <x v="1"/>
    <x v="0"/>
    <x v="7"/>
    <x v="0"/>
    <n v="111.33333333333333"/>
    <x v="751"/>
    <x v="751"/>
    <x v="735"/>
    <x v="0"/>
    <x v="436"/>
  </r>
  <r>
    <x v="5"/>
    <x v="3"/>
    <x v="2"/>
    <x v="6"/>
    <x v="0"/>
    <n v="37.111111111111114"/>
    <x v="752"/>
    <x v="752"/>
    <x v="736"/>
    <x v="0"/>
    <x v="436"/>
  </r>
  <r>
    <x v="6"/>
    <x v="0"/>
    <x v="1"/>
    <x v="1"/>
    <x v="0"/>
    <n v="47.571428571428569"/>
    <x v="753"/>
    <x v="753"/>
    <x v="737"/>
    <x v="2"/>
    <x v="437"/>
  </r>
  <r>
    <x v="11"/>
    <x v="3"/>
    <x v="2"/>
    <x v="6"/>
    <x v="0"/>
    <n v="36.888888888888886"/>
    <x v="754"/>
    <x v="754"/>
    <x v="738"/>
    <x v="1"/>
    <x v="438"/>
  </r>
  <r>
    <x v="9"/>
    <x v="1"/>
    <x v="0"/>
    <x v="8"/>
    <x v="0"/>
    <n v="41.125"/>
    <x v="755"/>
    <x v="755"/>
    <x v="739"/>
    <x v="0"/>
    <x v="439"/>
  </r>
  <r>
    <x v="17"/>
    <x v="0"/>
    <x v="2"/>
    <x v="6"/>
    <x v="0"/>
    <n v="36.555555555555557"/>
    <x v="756"/>
    <x v="756"/>
    <x v="740"/>
    <x v="1"/>
    <x v="439"/>
  </r>
  <r>
    <x v="5"/>
    <x v="2"/>
    <x v="3"/>
    <x v="3"/>
    <x v="0"/>
    <n v="65.599999999999994"/>
    <x v="757"/>
    <x v="757"/>
    <x v="741"/>
    <x v="2"/>
    <x v="440"/>
  </r>
  <r>
    <x v="16"/>
    <x v="1"/>
    <x v="0"/>
    <x v="5"/>
    <x v="0"/>
    <n v="54.5"/>
    <x v="758"/>
    <x v="758"/>
    <x v="742"/>
    <x v="1"/>
    <x v="441"/>
  </r>
  <r>
    <x v="11"/>
    <x v="1"/>
    <x v="2"/>
    <x v="8"/>
    <x v="0"/>
    <n v="40.75"/>
    <x v="759"/>
    <x v="759"/>
    <x v="743"/>
    <x v="3"/>
    <x v="442"/>
  </r>
  <r>
    <x v="1"/>
    <x v="0"/>
    <x v="0"/>
    <x v="6"/>
    <x v="0"/>
    <n v="36.111111111111114"/>
    <x v="760"/>
    <x v="760"/>
    <x v="744"/>
    <x v="1"/>
    <x v="443"/>
  </r>
  <r>
    <x v="19"/>
    <x v="3"/>
    <x v="3"/>
    <x v="7"/>
    <x v="0"/>
    <n v="107.66666666666667"/>
    <x v="761"/>
    <x v="761"/>
    <x v="745"/>
    <x v="2"/>
    <x v="444"/>
  </r>
  <r>
    <x v="14"/>
    <x v="1"/>
    <x v="0"/>
    <x v="1"/>
    <x v="0"/>
    <n v="45.857142857142854"/>
    <x v="762"/>
    <x v="762"/>
    <x v="746"/>
    <x v="2"/>
    <x v="445"/>
  </r>
  <r>
    <x v="13"/>
    <x v="0"/>
    <x v="0"/>
    <x v="5"/>
    <x v="0"/>
    <n v="53.5"/>
    <x v="763"/>
    <x v="763"/>
    <x v="747"/>
    <x v="2"/>
    <x v="445"/>
  </r>
  <r>
    <x v="4"/>
    <x v="0"/>
    <x v="3"/>
    <x v="8"/>
    <x v="0"/>
    <n v="39.875"/>
    <x v="764"/>
    <x v="764"/>
    <x v="748"/>
    <x v="3"/>
    <x v="446"/>
  </r>
  <r>
    <x v="11"/>
    <x v="0"/>
    <x v="1"/>
    <x v="0"/>
    <x v="0"/>
    <n v="159"/>
    <x v="765"/>
    <x v="765"/>
    <x v="749"/>
    <x v="1"/>
    <x v="447"/>
  </r>
  <r>
    <x v="8"/>
    <x v="0"/>
    <x v="2"/>
    <x v="6"/>
    <x v="0"/>
    <n v="35.111111111111114"/>
    <x v="766"/>
    <x v="766"/>
    <x v="76"/>
    <x v="3"/>
    <x v="448"/>
  </r>
  <r>
    <x v="15"/>
    <x v="1"/>
    <x v="1"/>
    <x v="3"/>
    <x v="0"/>
    <n v="63"/>
    <x v="767"/>
    <x v="767"/>
    <x v="750"/>
    <x v="2"/>
    <x v="449"/>
  </r>
  <r>
    <x v="14"/>
    <x v="0"/>
    <x v="1"/>
    <x v="2"/>
    <x v="0"/>
    <n v="78"/>
    <x v="768"/>
    <x v="768"/>
    <x v="751"/>
    <x v="3"/>
    <x v="450"/>
  </r>
  <r>
    <x v="5"/>
    <x v="0"/>
    <x v="2"/>
    <x v="6"/>
    <x v="0"/>
    <n v="34.555555555555557"/>
    <x v="769"/>
    <x v="769"/>
    <x v="752"/>
    <x v="3"/>
    <x v="451"/>
  </r>
  <r>
    <x v="15"/>
    <x v="2"/>
    <x v="1"/>
    <x v="1"/>
    <x v="0"/>
    <n v="44.428571428571431"/>
    <x v="770"/>
    <x v="770"/>
    <x v="753"/>
    <x v="2"/>
    <x v="451"/>
  </r>
  <r>
    <x v="19"/>
    <x v="1"/>
    <x v="1"/>
    <x v="3"/>
    <x v="0"/>
    <n v="62"/>
    <x v="771"/>
    <x v="771"/>
    <x v="754"/>
    <x v="2"/>
    <x v="452"/>
  </r>
  <r>
    <x v="3"/>
    <x v="0"/>
    <x v="2"/>
    <x v="6"/>
    <x v="0"/>
    <n v="34.333333333333336"/>
    <x v="772"/>
    <x v="772"/>
    <x v="755"/>
    <x v="0"/>
    <x v="453"/>
  </r>
  <r>
    <x v="7"/>
    <x v="1"/>
    <x v="3"/>
    <x v="8"/>
    <x v="0"/>
    <n v="38.5"/>
    <x v="773"/>
    <x v="773"/>
    <x v="756"/>
    <x v="2"/>
    <x v="454"/>
  </r>
  <r>
    <x v="2"/>
    <x v="1"/>
    <x v="2"/>
    <x v="3"/>
    <x v="0"/>
    <n v="61.6"/>
    <x v="774"/>
    <x v="774"/>
    <x v="757"/>
    <x v="1"/>
    <x v="454"/>
  </r>
  <r>
    <x v="19"/>
    <x v="0"/>
    <x v="3"/>
    <x v="6"/>
    <x v="0"/>
    <n v="34"/>
    <x v="775"/>
    <x v="775"/>
    <x v="758"/>
    <x v="1"/>
    <x v="455"/>
  </r>
  <r>
    <x v="7"/>
    <x v="1"/>
    <x v="0"/>
    <x v="1"/>
    <x v="0"/>
    <n v="43.714285714285715"/>
    <x v="776"/>
    <x v="776"/>
    <x v="759"/>
    <x v="2"/>
    <x v="455"/>
  </r>
  <r>
    <x v="14"/>
    <x v="1"/>
    <x v="3"/>
    <x v="5"/>
    <x v="0"/>
    <n v="50.666666666666664"/>
    <x v="777"/>
    <x v="777"/>
    <x v="760"/>
    <x v="0"/>
    <x v="456"/>
  </r>
  <r>
    <x v="14"/>
    <x v="3"/>
    <x v="2"/>
    <x v="2"/>
    <x v="0"/>
    <n v="75.75"/>
    <x v="778"/>
    <x v="778"/>
    <x v="761"/>
    <x v="2"/>
    <x v="457"/>
  </r>
  <r>
    <x v="6"/>
    <x v="2"/>
    <x v="0"/>
    <x v="5"/>
    <x v="0"/>
    <n v="50.5"/>
    <x v="779"/>
    <x v="779"/>
    <x v="762"/>
    <x v="3"/>
    <x v="457"/>
  </r>
  <r>
    <x v="14"/>
    <x v="3"/>
    <x v="2"/>
    <x v="0"/>
    <x v="0"/>
    <n v="151.5"/>
    <x v="780"/>
    <x v="780"/>
    <x v="763"/>
    <x v="0"/>
    <x v="457"/>
  </r>
  <r>
    <x v="0"/>
    <x v="1"/>
    <x v="2"/>
    <x v="7"/>
    <x v="0"/>
    <n v="100.66666666666667"/>
    <x v="781"/>
    <x v="781"/>
    <x v="764"/>
    <x v="0"/>
    <x v="458"/>
  </r>
  <r>
    <x v="14"/>
    <x v="0"/>
    <x v="2"/>
    <x v="0"/>
    <x v="0"/>
    <n v="150"/>
    <x v="782"/>
    <x v="782"/>
    <x v="742"/>
    <x v="2"/>
    <x v="459"/>
  </r>
  <r>
    <x v="16"/>
    <x v="0"/>
    <x v="3"/>
    <x v="6"/>
    <x v="0"/>
    <n v="33.222222222222221"/>
    <x v="783"/>
    <x v="783"/>
    <x v="765"/>
    <x v="0"/>
    <x v="460"/>
  </r>
  <r>
    <x v="12"/>
    <x v="3"/>
    <x v="0"/>
    <x v="3"/>
    <x v="0"/>
    <n v="59.6"/>
    <x v="784"/>
    <x v="784"/>
    <x v="766"/>
    <x v="3"/>
    <x v="461"/>
  </r>
  <r>
    <x v="17"/>
    <x v="0"/>
    <x v="1"/>
    <x v="7"/>
    <x v="0"/>
    <n v="99.333333333333329"/>
    <x v="785"/>
    <x v="785"/>
    <x v="767"/>
    <x v="0"/>
    <x v="461"/>
  </r>
  <r>
    <x v="12"/>
    <x v="0"/>
    <x v="0"/>
    <x v="2"/>
    <x v="0"/>
    <n v="74.5"/>
    <x v="786"/>
    <x v="786"/>
    <x v="768"/>
    <x v="2"/>
    <x v="461"/>
  </r>
  <r>
    <x v="14"/>
    <x v="0"/>
    <x v="2"/>
    <x v="1"/>
    <x v="0"/>
    <n v="42.428571428571431"/>
    <x v="787"/>
    <x v="787"/>
    <x v="769"/>
    <x v="2"/>
    <x v="462"/>
  </r>
  <r>
    <x v="7"/>
    <x v="2"/>
    <x v="0"/>
    <x v="4"/>
    <x v="0"/>
    <n v="296"/>
    <x v="788"/>
    <x v="788"/>
    <x v="770"/>
    <x v="3"/>
    <x v="463"/>
  </r>
  <r>
    <x v="7"/>
    <x v="1"/>
    <x v="2"/>
    <x v="8"/>
    <x v="0"/>
    <n v="36.875"/>
    <x v="789"/>
    <x v="789"/>
    <x v="771"/>
    <x v="1"/>
    <x v="464"/>
  </r>
  <r>
    <x v="8"/>
    <x v="0"/>
    <x v="3"/>
    <x v="0"/>
    <x v="0"/>
    <n v="145.5"/>
    <x v="790"/>
    <x v="790"/>
    <x v="334"/>
    <x v="3"/>
    <x v="465"/>
  </r>
  <r>
    <x v="1"/>
    <x v="0"/>
    <x v="2"/>
    <x v="3"/>
    <x v="0"/>
    <n v="58.2"/>
    <x v="791"/>
    <x v="791"/>
    <x v="772"/>
    <x v="3"/>
    <x v="465"/>
  </r>
  <r>
    <x v="5"/>
    <x v="0"/>
    <x v="3"/>
    <x v="0"/>
    <x v="0"/>
    <n v="145.5"/>
    <x v="792"/>
    <x v="792"/>
    <x v="773"/>
    <x v="3"/>
    <x v="465"/>
  </r>
  <r>
    <x v="13"/>
    <x v="2"/>
    <x v="0"/>
    <x v="2"/>
    <x v="0"/>
    <n v="72.5"/>
    <x v="793"/>
    <x v="793"/>
    <x v="774"/>
    <x v="0"/>
    <x v="466"/>
  </r>
  <r>
    <x v="18"/>
    <x v="2"/>
    <x v="2"/>
    <x v="6"/>
    <x v="0"/>
    <n v="32.222222222222221"/>
    <x v="794"/>
    <x v="794"/>
    <x v="775"/>
    <x v="1"/>
    <x v="466"/>
  </r>
  <r>
    <x v="2"/>
    <x v="2"/>
    <x v="2"/>
    <x v="5"/>
    <x v="0"/>
    <n v="48.333333333333336"/>
    <x v="795"/>
    <x v="795"/>
    <x v="776"/>
    <x v="3"/>
    <x v="466"/>
  </r>
  <r>
    <x v="7"/>
    <x v="3"/>
    <x v="3"/>
    <x v="0"/>
    <x v="0"/>
    <n v="144"/>
    <x v="796"/>
    <x v="796"/>
    <x v="777"/>
    <x v="2"/>
    <x v="467"/>
  </r>
  <r>
    <x v="8"/>
    <x v="2"/>
    <x v="2"/>
    <x v="8"/>
    <x v="0"/>
    <n v="35.5"/>
    <x v="797"/>
    <x v="797"/>
    <x v="778"/>
    <x v="0"/>
    <x v="468"/>
  </r>
  <r>
    <x v="7"/>
    <x v="2"/>
    <x v="2"/>
    <x v="6"/>
    <x v="0"/>
    <n v="31.444444444444443"/>
    <x v="798"/>
    <x v="798"/>
    <x v="779"/>
    <x v="3"/>
    <x v="469"/>
  </r>
  <r>
    <x v="18"/>
    <x v="3"/>
    <x v="0"/>
    <x v="5"/>
    <x v="0"/>
    <n v="47"/>
    <x v="799"/>
    <x v="799"/>
    <x v="780"/>
    <x v="2"/>
    <x v="470"/>
  </r>
  <r>
    <x v="4"/>
    <x v="0"/>
    <x v="1"/>
    <x v="8"/>
    <x v="0"/>
    <n v="35.25"/>
    <x v="800"/>
    <x v="800"/>
    <x v="781"/>
    <x v="0"/>
    <x v="470"/>
  </r>
  <r>
    <x v="4"/>
    <x v="1"/>
    <x v="2"/>
    <x v="8"/>
    <x v="0"/>
    <n v="35.125"/>
    <x v="801"/>
    <x v="801"/>
    <x v="782"/>
    <x v="2"/>
    <x v="471"/>
  </r>
  <r>
    <x v="18"/>
    <x v="3"/>
    <x v="1"/>
    <x v="8"/>
    <x v="0"/>
    <n v="34.75"/>
    <x v="802"/>
    <x v="802"/>
    <x v="783"/>
    <x v="3"/>
    <x v="472"/>
  </r>
  <r>
    <x v="6"/>
    <x v="0"/>
    <x v="0"/>
    <x v="4"/>
    <x v="0"/>
    <n v="277"/>
    <x v="803"/>
    <x v="803"/>
    <x v="784"/>
    <x v="1"/>
    <x v="473"/>
  </r>
  <r>
    <x v="16"/>
    <x v="3"/>
    <x v="1"/>
    <x v="7"/>
    <x v="0"/>
    <n v="92"/>
    <x v="804"/>
    <x v="804"/>
    <x v="785"/>
    <x v="1"/>
    <x v="474"/>
  </r>
  <r>
    <x v="9"/>
    <x v="2"/>
    <x v="3"/>
    <x v="1"/>
    <x v="0"/>
    <n v="39.285714285714285"/>
    <x v="805"/>
    <x v="805"/>
    <x v="786"/>
    <x v="1"/>
    <x v="475"/>
  </r>
  <r>
    <x v="4"/>
    <x v="0"/>
    <x v="2"/>
    <x v="8"/>
    <x v="0"/>
    <n v="34.375"/>
    <x v="806"/>
    <x v="806"/>
    <x v="787"/>
    <x v="2"/>
    <x v="475"/>
  </r>
  <r>
    <x v="4"/>
    <x v="3"/>
    <x v="1"/>
    <x v="2"/>
    <x v="0"/>
    <n v="68.75"/>
    <x v="807"/>
    <x v="807"/>
    <x v="788"/>
    <x v="3"/>
    <x v="475"/>
  </r>
  <r>
    <x v="18"/>
    <x v="0"/>
    <x v="1"/>
    <x v="1"/>
    <x v="0"/>
    <n v="39"/>
    <x v="808"/>
    <x v="808"/>
    <x v="789"/>
    <x v="2"/>
    <x v="476"/>
  </r>
  <r>
    <x v="13"/>
    <x v="1"/>
    <x v="0"/>
    <x v="3"/>
    <x v="0"/>
    <n v="54.2"/>
    <x v="809"/>
    <x v="809"/>
    <x v="790"/>
    <x v="0"/>
    <x v="477"/>
  </r>
  <r>
    <x v="11"/>
    <x v="2"/>
    <x v="0"/>
    <x v="4"/>
    <x v="0"/>
    <n v="271"/>
    <x v="810"/>
    <x v="810"/>
    <x v="791"/>
    <x v="3"/>
    <x v="477"/>
  </r>
  <r>
    <x v="19"/>
    <x v="2"/>
    <x v="3"/>
    <x v="5"/>
    <x v="0"/>
    <n v="45.166666666666664"/>
    <x v="811"/>
    <x v="811"/>
    <x v="792"/>
    <x v="1"/>
    <x v="477"/>
  </r>
  <r>
    <x v="16"/>
    <x v="3"/>
    <x v="2"/>
    <x v="3"/>
    <x v="0"/>
    <n v="53.8"/>
    <x v="812"/>
    <x v="812"/>
    <x v="793"/>
    <x v="0"/>
    <x v="478"/>
  </r>
  <r>
    <x v="9"/>
    <x v="0"/>
    <x v="1"/>
    <x v="8"/>
    <x v="0"/>
    <n v="33.375"/>
    <x v="813"/>
    <x v="813"/>
    <x v="794"/>
    <x v="3"/>
    <x v="479"/>
  </r>
  <r>
    <x v="15"/>
    <x v="0"/>
    <x v="1"/>
    <x v="5"/>
    <x v="0"/>
    <n v="44.333333333333336"/>
    <x v="814"/>
    <x v="814"/>
    <x v="795"/>
    <x v="3"/>
    <x v="480"/>
  </r>
  <r>
    <x v="10"/>
    <x v="2"/>
    <x v="3"/>
    <x v="4"/>
    <x v="0"/>
    <n v="266"/>
    <x v="815"/>
    <x v="815"/>
    <x v="594"/>
    <x v="2"/>
    <x v="480"/>
  </r>
  <r>
    <x v="5"/>
    <x v="2"/>
    <x v="3"/>
    <x v="1"/>
    <x v="0"/>
    <n v="38"/>
    <x v="816"/>
    <x v="816"/>
    <x v="796"/>
    <x v="3"/>
    <x v="480"/>
  </r>
  <r>
    <x v="7"/>
    <x v="0"/>
    <x v="3"/>
    <x v="0"/>
    <x v="0"/>
    <n v="130"/>
    <x v="817"/>
    <x v="817"/>
    <x v="797"/>
    <x v="3"/>
    <x v="481"/>
  </r>
  <r>
    <x v="13"/>
    <x v="0"/>
    <x v="0"/>
    <x v="8"/>
    <x v="0"/>
    <n v="32.5"/>
    <x v="818"/>
    <x v="818"/>
    <x v="798"/>
    <x v="1"/>
    <x v="481"/>
  </r>
  <r>
    <x v="12"/>
    <x v="3"/>
    <x v="3"/>
    <x v="8"/>
    <x v="0"/>
    <n v="32.375"/>
    <x v="819"/>
    <x v="819"/>
    <x v="799"/>
    <x v="0"/>
    <x v="482"/>
  </r>
  <r>
    <x v="3"/>
    <x v="1"/>
    <x v="3"/>
    <x v="2"/>
    <x v="0"/>
    <n v="64.75"/>
    <x v="820"/>
    <x v="820"/>
    <x v="112"/>
    <x v="3"/>
    <x v="482"/>
  </r>
  <r>
    <x v="15"/>
    <x v="1"/>
    <x v="2"/>
    <x v="5"/>
    <x v="0"/>
    <n v="43"/>
    <x v="821"/>
    <x v="821"/>
    <x v="800"/>
    <x v="1"/>
    <x v="483"/>
  </r>
  <r>
    <x v="10"/>
    <x v="1"/>
    <x v="2"/>
    <x v="5"/>
    <x v="0"/>
    <n v="42.833333333333336"/>
    <x v="822"/>
    <x v="822"/>
    <x v="801"/>
    <x v="2"/>
    <x v="484"/>
  </r>
  <r>
    <x v="4"/>
    <x v="1"/>
    <x v="0"/>
    <x v="6"/>
    <x v="0"/>
    <n v="28.444444444444443"/>
    <x v="823"/>
    <x v="823"/>
    <x v="802"/>
    <x v="1"/>
    <x v="485"/>
  </r>
  <r>
    <x v="15"/>
    <x v="1"/>
    <x v="0"/>
    <x v="6"/>
    <x v="0"/>
    <n v="28.333333333333332"/>
    <x v="824"/>
    <x v="824"/>
    <x v="803"/>
    <x v="2"/>
    <x v="486"/>
  </r>
  <r>
    <x v="14"/>
    <x v="3"/>
    <x v="3"/>
    <x v="2"/>
    <x v="0"/>
    <n v="63.5"/>
    <x v="825"/>
    <x v="825"/>
    <x v="804"/>
    <x v="1"/>
    <x v="487"/>
  </r>
  <r>
    <x v="15"/>
    <x v="0"/>
    <x v="1"/>
    <x v="2"/>
    <x v="0"/>
    <n v="62.5"/>
    <x v="826"/>
    <x v="826"/>
    <x v="805"/>
    <x v="3"/>
    <x v="488"/>
  </r>
  <r>
    <x v="19"/>
    <x v="1"/>
    <x v="0"/>
    <x v="0"/>
    <x v="0"/>
    <n v="125"/>
    <x v="827"/>
    <x v="827"/>
    <x v="806"/>
    <x v="1"/>
    <x v="488"/>
  </r>
  <r>
    <x v="7"/>
    <x v="3"/>
    <x v="2"/>
    <x v="1"/>
    <x v="0"/>
    <n v="35.571428571428569"/>
    <x v="828"/>
    <x v="828"/>
    <x v="608"/>
    <x v="3"/>
    <x v="489"/>
  </r>
  <r>
    <x v="3"/>
    <x v="2"/>
    <x v="2"/>
    <x v="1"/>
    <x v="0"/>
    <n v="35.571428571428569"/>
    <x v="829"/>
    <x v="829"/>
    <x v="807"/>
    <x v="2"/>
    <x v="489"/>
  </r>
  <r>
    <x v="19"/>
    <x v="1"/>
    <x v="1"/>
    <x v="4"/>
    <x v="0"/>
    <n v="249"/>
    <x v="830"/>
    <x v="830"/>
    <x v="808"/>
    <x v="3"/>
    <x v="489"/>
  </r>
  <r>
    <x v="10"/>
    <x v="3"/>
    <x v="3"/>
    <x v="3"/>
    <x v="0"/>
    <n v="49.4"/>
    <x v="831"/>
    <x v="831"/>
    <x v="809"/>
    <x v="1"/>
    <x v="490"/>
  </r>
  <r>
    <x v="4"/>
    <x v="0"/>
    <x v="1"/>
    <x v="3"/>
    <x v="0"/>
    <n v="49.2"/>
    <x v="832"/>
    <x v="832"/>
    <x v="810"/>
    <x v="2"/>
    <x v="491"/>
  </r>
  <r>
    <x v="17"/>
    <x v="1"/>
    <x v="0"/>
    <x v="8"/>
    <x v="0"/>
    <n v="30.625"/>
    <x v="833"/>
    <x v="833"/>
    <x v="811"/>
    <x v="1"/>
    <x v="492"/>
  </r>
  <r>
    <x v="9"/>
    <x v="2"/>
    <x v="2"/>
    <x v="1"/>
    <x v="0"/>
    <n v="35"/>
    <x v="834"/>
    <x v="834"/>
    <x v="812"/>
    <x v="0"/>
    <x v="492"/>
  </r>
  <r>
    <x v="12"/>
    <x v="1"/>
    <x v="1"/>
    <x v="5"/>
    <x v="0"/>
    <n v="40.833333333333336"/>
    <x v="835"/>
    <x v="835"/>
    <x v="270"/>
    <x v="0"/>
    <x v="492"/>
  </r>
  <r>
    <x v="3"/>
    <x v="0"/>
    <x v="3"/>
    <x v="6"/>
    <x v="0"/>
    <n v="27.111111111111111"/>
    <x v="836"/>
    <x v="836"/>
    <x v="813"/>
    <x v="3"/>
    <x v="493"/>
  </r>
  <r>
    <x v="4"/>
    <x v="0"/>
    <x v="1"/>
    <x v="8"/>
    <x v="0"/>
    <n v="30.375"/>
    <x v="837"/>
    <x v="837"/>
    <x v="740"/>
    <x v="3"/>
    <x v="494"/>
  </r>
  <r>
    <x v="5"/>
    <x v="0"/>
    <x v="3"/>
    <x v="8"/>
    <x v="0"/>
    <n v="30.125"/>
    <x v="838"/>
    <x v="838"/>
    <x v="814"/>
    <x v="1"/>
    <x v="495"/>
  </r>
  <r>
    <x v="15"/>
    <x v="2"/>
    <x v="1"/>
    <x v="1"/>
    <x v="0"/>
    <n v="34.285714285714285"/>
    <x v="839"/>
    <x v="839"/>
    <x v="815"/>
    <x v="0"/>
    <x v="496"/>
  </r>
  <r>
    <x v="6"/>
    <x v="1"/>
    <x v="2"/>
    <x v="7"/>
    <x v="0"/>
    <n v="79.666666666666671"/>
    <x v="840"/>
    <x v="840"/>
    <x v="816"/>
    <x v="0"/>
    <x v="497"/>
  </r>
  <r>
    <x v="7"/>
    <x v="1"/>
    <x v="1"/>
    <x v="6"/>
    <x v="0"/>
    <n v="26.444444444444443"/>
    <x v="841"/>
    <x v="841"/>
    <x v="817"/>
    <x v="2"/>
    <x v="498"/>
  </r>
  <r>
    <x v="13"/>
    <x v="3"/>
    <x v="3"/>
    <x v="8"/>
    <x v="0"/>
    <n v="29.75"/>
    <x v="842"/>
    <x v="842"/>
    <x v="818"/>
    <x v="0"/>
    <x v="498"/>
  </r>
  <r>
    <x v="14"/>
    <x v="1"/>
    <x v="1"/>
    <x v="0"/>
    <x v="0"/>
    <n v="118.5"/>
    <x v="843"/>
    <x v="843"/>
    <x v="819"/>
    <x v="2"/>
    <x v="499"/>
  </r>
  <r>
    <x v="9"/>
    <x v="3"/>
    <x v="3"/>
    <x v="4"/>
    <x v="0"/>
    <n v="236"/>
    <x v="844"/>
    <x v="844"/>
    <x v="820"/>
    <x v="0"/>
    <x v="500"/>
  </r>
  <r>
    <x v="10"/>
    <x v="2"/>
    <x v="1"/>
    <x v="2"/>
    <x v="0"/>
    <n v="59"/>
    <x v="845"/>
    <x v="845"/>
    <x v="821"/>
    <x v="0"/>
    <x v="500"/>
  </r>
  <r>
    <x v="17"/>
    <x v="3"/>
    <x v="2"/>
    <x v="3"/>
    <x v="0"/>
    <n v="46.8"/>
    <x v="846"/>
    <x v="846"/>
    <x v="822"/>
    <x v="3"/>
    <x v="501"/>
  </r>
  <r>
    <x v="13"/>
    <x v="0"/>
    <x v="2"/>
    <x v="4"/>
    <x v="0"/>
    <n v="233"/>
    <x v="847"/>
    <x v="847"/>
    <x v="823"/>
    <x v="0"/>
    <x v="502"/>
  </r>
  <r>
    <x v="9"/>
    <x v="1"/>
    <x v="2"/>
    <x v="1"/>
    <x v="0"/>
    <n v="33.142857142857146"/>
    <x v="848"/>
    <x v="848"/>
    <x v="824"/>
    <x v="0"/>
    <x v="503"/>
  </r>
  <r>
    <x v="16"/>
    <x v="1"/>
    <x v="3"/>
    <x v="6"/>
    <x v="0"/>
    <n v="25.777777777777779"/>
    <x v="849"/>
    <x v="849"/>
    <x v="825"/>
    <x v="2"/>
    <x v="503"/>
  </r>
  <r>
    <x v="8"/>
    <x v="1"/>
    <x v="1"/>
    <x v="3"/>
    <x v="0"/>
    <n v="46.2"/>
    <x v="850"/>
    <x v="850"/>
    <x v="826"/>
    <x v="2"/>
    <x v="504"/>
  </r>
  <r>
    <x v="13"/>
    <x v="3"/>
    <x v="0"/>
    <x v="1"/>
    <x v="0"/>
    <n v="33"/>
    <x v="851"/>
    <x v="851"/>
    <x v="827"/>
    <x v="3"/>
    <x v="504"/>
  </r>
  <r>
    <x v="19"/>
    <x v="2"/>
    <x v="3"/>
    <x v="0"/>
    <x v="0"/>
    <n v="115"/>
    <x v="852"/>
    <x v="852"/>
    <x v="828"/>
    <x v="1"/>
    <x v="505"/>
  </r>
  <r>
    <x v="7"/>
    <x v="1"/>
    <x v="3"/>
    <x v="4"/>
    <x v="0"/>
    <n v="229"/>
    <x v="853"/>
    <x v="853"/>
    <x v="829"/>
    <x v="0"/>
    <x v="506"/>
  </r>
  <r>
    <x v="0"/>
    <x v="0"/>
    <x v="0"/>
    <x v="0"/>
    <x v="0"/>
    <n v="114.5"/>
    <x v="854"/>
    <x v="854"/>
    <x v="830"/>
    <x v="3"/>
    <x v="506"/>
  </r>
  <r>
    <x v="9"/>
    <x v="1"/>
    <x v="0"/>
    <x v="1"/>
    <x v="0"/>
    <n v="32.571428571428569"/>
    <x v="855"/>
    <x v="855"/>
    <x v="641"/>
    <x v="3"/>
    <x v="507"/>
  </r>
  <r>
    <x v="18"/>
    <x v="0"/>
    <x v="2"/>
    <x v="1"/>
    <x v="0"/>
    <n v="32.571428571428569"/>
    <x v="856"/>
    <x v="856"/>
    <x v="831"/>
    <x v="2"/>
    <x v="507"/>
  </r>
  <r>
    <x v="17"/>
    <x v="0"/>
    <x v="2"/>
    <x v="5"/>
    <x v="0"/>
    <n v="37.833333333333336"/>
    <x v="857"/>
    <x v="857"/>
    <x v="832"/>
    <x v="1"/>
    <x v="508"/>
  </r>
  <r>
    <x v="1"/>
    <x v="1"/>
    <x v="0"/>
    <x v="3"/>
    <x v="0"/>
    <n v="45.4"/>
    <x v="858"/>
    <x v="858"/>
    <x v="833"/>
    <x v="1"/>
    <x v="508"/>
  </r>
  <r>
    <x v="11"/>
    <x v="1"/>
    <x v="3"/>
    <x v="6"/>
    <x v="0"/>
    <n v="25.111111111111111"/>
    <x v="859"/>
    <x v="859"/>
    <x v="834"/>
    <x v="2"/>
    <x v="509"/>
  </r>
  <r>
    <x v="6"/>
    <x v="0"/>
    <x v="3"/>
    <x v="1"/>
    <x v="0"/>
    <n v="32.285714285714285"/>
    <x v="860"/>
    <x v="860"/>
    <x v="835"/>
    <x v="2"/>
    <x v="509"/>
  </r>
  <r>
    <x v="10"/>
    <x v="1"/>
    <x v="2"/>
    <x v="7"/>
    <x v="0"/>
    <n v="75.333333333333329"/>
    <x v="861"/>
    <x v="861"/>
    <x v="836"/>
    <x v="3"/>
    <x v="509"/>
  </r>
  <r>
    <x v="16"/>
    <x v="2"/>
    <x v="3"/>
    <x v="8"/>
    <x v="0"/>
    <n v="28"/>
    <x v="862"/>
    <x v="862"/>
    <x v="837"/>
    <x v="3"/>
    <x v="510"/>
  </r>
  <r>
    <x v="7"/>
    <x v="2"/>
    <x v="2"/>
    <x v="8"/>
    <x v="0"/>
    <n v="28"/>
    <x v="863"/>
    <x v="863"/>
    <x v="838"/>
    <x v="1"/>
    <x v="510"/>
  </r>
  <r>
    <x v="18"/>
    <x v="0"/>
    <x v="3"/>
    <x v="0"/>
    <x v="0"/>
    <n v="111.5"/>
    <x v="864"/>
    <x v="864"/>
    <x v="220"/>
    <x v="1"/>
    <x v="511"/>
  </r>
  <r>
    <x v="4"/>
    <x v="0"/>
    <x v="0"/>
    <x v="6"/>
    <x v="0"/>
    <n v="24.777777777777779"/>
    <x v="865"/>
    <x v="865"/>
    <x v="839"/>
    <x v="0"/>
    <x v="511"/>
  </r>
  <r>
    <x v="11"/>
    <x v="2"/>
    <x v="2"/>
    <x v="3"/>
    <x v="0"/>
    <n v="44"/>
    <x v="866"/>
    <x v="866"/>
    <x v="840"/>
    <x v="1"/>
    <x v="512"/>
  </r>
  <r>
    <x v="3"/>
    <x v="0"/>
    <x v="0"/>
    <x v="1"/>
    <x v="0"/>
    <n v="31.285714285714285"/>
    <x v="867"/>
    <x v="867"/>
    <x v="841"/>
    <x v="1"/>
    <x v="513"/>
  </r>
  <r>
    <x v="4"/>
    <x v="2"/>
    <x v="1"/>
    <x v="4"/>
    <x v="0"/>
    <n v="218"/>
    <x v="868"/>
    <x v="868"/>
    <x v="550"/>
    <x v="3"/>
    <x v="514"/>
  </r>
  <r>
    <x v="13"/>
    <x v="3"/>
    <x v="0"/>
    <x v="6"/>
    <x v="0"/>
    <n v="24.222222222222221"/>
    <x v="869"/>
    <x v="869"/>
    <x v="842"/>
    <x v="0"/>
    <x v="514"/>
  </r>
  <r>
    <x v="10"/>
    <x v="3"/>
    <x v="3"/>
    <x v="3"/>
    <x v="0"/>
    <n v="43"/>
    <x v="870"/>
    <x v="870"/>
    <x v="843"/>
    <x v="2"/>
    <x v="515"/>
  </r>
  <r>
    <x v="18"/>
    <x v="0"/>
    <x v="1"/>
    <x v="1"/>
    <x v="0"/>
    <n v="30.714285714285715"/>
    <x v="871"/>
    <x v="871"/>
    <x v="844"/>
    <x v="0"/>
    <x v="515"/>
  </r>
  <r>
    <x v="8"/>
    <x v="1"/>
    <x v="0"/>
    <x v="6"/>
    <x v="0"/>
    <n v="23.777777777777779"/>
    <x v="872"/>
    <x v="872"/>
    <x v="92"/>
    <x v="3"/>
    <x v="516"/>
  </r>
  <r>
    <x v="17"/>
    <x v="3"/>
    <x v="3"/>
    <x v="1"/>
    <x v="0"/>
    <n v="30.571428571428573"/>
    <x v="873"/>
    <x v="873"/>
    <x v="845"/>
    <x v="0"/>
    <x v="516"/>
  </r>
  <r>
    <x v="6"/>
    <x v="2"/>
    <x v="2"/>
    <x v="1"/>
    <x v="0"/>
    <n v="30.571428571428573"/>
    <x v="874"/>
    <x v="874"/>
    <x v="846"/>
    <x v="1"/>
    <x v="516"/>
  </r>
  <r>
    <x v="13"/>
    <x v="1"/>
    <x v="2"/>
    <x v="8"/>
    <x v="0"/>
    <n v="26.625"/>
    <x v="875"/>
    <x v="875"/>
    <x v="847"/>
    <x v="1"/>
    <x v="517"/>
  </r>
  <r>
    <x v="13"/>
    <x v="2"/>
    <x v="1"/>
    <x v="6"/>
    <x v="0"/>
    <n v="23.555555555555557"/>
    <x v="876"/>
    <x v="876"/>
    <x v="848"/>
    <x v="2"/>
    <x v="518"/>
  </r>
  <r>
    <x v="15"/>
    <x v="2"/>
    <x v="0"/>
    <x v="2"/>
    <x v="0"/>
    <n v="53"/>
    <x v="877"/>
    <x v="877"/>
    <x v="849"/>
    <x v="0"/>
    <x v="518"/>
  </r>
  <r>
    <x v="18"/>
    <x v="3"/>
    <x v="3"/>
    <x v="6"/>
    <x v="0"/>
    <n v="23.444444444444443"/>
    <x v="878"/>
    <x v="878"/>
    <x v="850"/>
    <x v="2"/>
    <x v="519"/>
  </r>
  <r>
    <x v="19"/>
    <x v="3"/>
    <x v="0"/>
    <x v="3"/>
    <x v="0"/>
    <n v="42.2"/>
    <x v="879"/>
    <x v="879"/>
    <x v="851"/>
    <x v="1"/>
    <x v="519"/>
  </r>
  <r>
    <x v="6"/>
    <x v="2"/>
    <x v="2"/>
    <x v="8"/>
    <x v="0"/>
    <n v="26.25"/>
    <x v="880"/>
    <x v="880"/>
    <x v="852"/>
    <x v="3"/>
    <x v="520"/>
  </r>
  <r>
    <x v="18"/>
    <x v="0"/>
    <x v="1"/>
    <x v="5"/>
    <x v="0"/>
    <n v="35"/>
    <x v="881"/>
    <x v="881"/>
    <x v="853"/>
    <x v="3"/>
    <x v="520"/>
  </r>
  <r>
    <x v="4"/>
    <x v="2"/>
    <x v="3"/>
    <x v="7"/>
    <x v="0"/>
    <n v="69.666666666666671"/>
    <x v="882"/>
    <x v="882"/>
    <x v="854"/>
    <x v="1"/>
    <x v="521"/>
  </r>
  <r>
    <x v="16"/>
    <x v="1"/>
    <x v="0"/>
    <x v="7"/>
    <x v="0"/>
    <n v="69.666666666666671"/>
    <x v="883"/>
    <x v="883"/>
    <x v="855"/>
    <x v="2"/>
    <x v="521"/>
  </r>
  <r>
    <x v="4"/>
    <x v="2"/>
    <x v="1"/>
    <x v="4"/>
    <x v="0"/>
    <n v="207"/>
    <x v="884"/>
    <x v="884"/>
    <x v="856"/>
    <x v="0"/>
    <x v="522"/>
  </r>
  <r>
    <x v="7"/>
    <x v="1"/>
    <x v="1"/>
    <x v="6"/>
    <x v="0"/>
    <n v="23"/>
    <x v="885"/>
    <x v="885"/>
    <x v="857"/>
    <x v="3"/>
    <x v="522"/>
  </r>
  <r>
    <x v="6"/>
    <x v="0"/>
    <x v="0"/>
    <x v="7"/>
    <x v="0"/>
    <n v="69"/>
    <x v="886"/>
    <x v="886"/>
    <x v="858"/>
    <x v="0"/>
    <x v="522"/>
  </r>
  <r>
    <x v="14"/>
    <x v="1"/>
    <x v="2"/>
    <x v="1"/>
    <x v="0"/>
    <n v="29.285714285714285"/>
    <x v="887"/>
    <x v="887"/>
    <x v="859"/>
    <x v="2"/>
    <x v="523"/>
  </r>
  <r>
    <x v="12"/>
    <x v="1"/>
    <x v="0"/>
    <x v="5"/>
    <x v="0"/>
    <n v="34.166666666666664"/>
    <x v="888"/>
    <x v="888"/>
    <x v="860"/>
    <x v="3"/>
    <x v="523"/>
  </r>
  <r>
    <x v="9"/>
    <x v="3"/>
    <x v="2"/>
    <x v="7"/>
    <x v="0"/>
    <n v="68"/>
    <x v="889"/>
    <x v="889"/>
    <x v="861"/>
    <x v="0"/>
    <x v="524"/>
  </r>
  <r>
    <x v="7"/>
    <x v="3"/>
    <x v="2"/>
    <x v="5"/>
    <x v="0"/>
    <n v="33.833333333333336"/>
    <x v="890"/>
    <x v="890"/>
    <x v="862"/>
    <x v="3"/>
    <x v="525"/>
  </r>
  <r>
    <x v="19"/>
    <x v="3"/>
    <x v="0"/>
    <x v="6"/>
    <x v="0"/>
    <n v="22.444444444444443"/>
    <x v="891"/>
    <x v="891"/>
    <x v="863"/>
    <x v="2"/>
    <x v="526"/>
  </r>
  <r>
    <x v="0"/>
    <x v="1"/>
    <x v="2"/>
    <x v="2"/>
    <x v="0"/>
    <n v="50.5"/>
    <x v="892"/>
    <x v="892"/>
    <x v="228"/>
    <x v="1"/>
    <x v="526"/>
  </r>
  <r>
    <x v="1"/>
    <x v="2"/>
    <x v="2"/>
    <x v="2"/>
    <x v="0"/>
    <n v="50.25"/>
    <x v="893"/>
    <x v="893"/>
    <x v="864"/>
    <x v="2"/>
    <x v="527"/>
  </r>
  <r>
    <x v="2"/>
    <x v="2"/>
    <x v="1"/>
    <x v="3"/>
    <x v="0"/>
    <n v="40"/>
    <x v="894"/>
    <x v="894"/>
    <x v="865"/>
    <x v="0"/>
    <x v="528"/>
  </r>
  <r>
    <x v="0"/>
    <x v="0"/>
    <x v="2"/>
    <x v="4"/>
    <x v="0"/>
    <n v="197"/>
    <x v="895"/>
    <x v="895"/>
    <x v="866"/>
    <x v="0"/>
    <x v="529"/>
  </r>
  <r>
    <x v="16"/>
    <x v="1"/>
    <x v="3"/>
    <x v="3"/>
    <x v="0"/>
    <n v="39.200000000000003"/>
    <x v="896"/>
    <x v="896"/>
    <x v="867"/>
    <x v="1"/>
    <x v="530"/>
  </r>
  <r>
    <x v="10"/>
    <x v="2"/>
    <x v="3"/>
    <x v="5"/>
    <x v="0"/>
    <n v="32"/>
    <x v="897"/>
    <x v="897"/>
    <x v="868"/>
    <x v="1"/>
    <x v="531"/>
  </r>
  <r>
    <x v="4"/>
    <x v="0"/>
    <x v="3"/>
    <x v="3"/>
    <x v="0"/>
    <n v="38.4"/>
    <x v="898"/>
    <x v="898"/>
    <x v="869"/>
    <x v="0"/>
    <x v="531"/>
  </r>
  <r>
    <x v="19"/>
    <x v="1"/>
    <x v="1"/>
    <x v="2"/>
    <x v="0"/>
    <n v="47.25"/>
    <x v="899"/>
    <x v="899"/>
    <x v="870"/>
    <x v="1"/>
    <x v="532"/>
  </r>
  <r>
    <x v="9"/>
    <x v="3"/>
    <x v="1"/>
    <x v="8"/>
    <x v="0"/>
    <n v="23.625"/>
    <x v="900"/>
    <x v="900"/>
    <x v="871"/>
    <x v="2"/>
    <x v="532"/>
  </r>
  <r>
    <x v="15"/>
    <x v="0"/>
    <x v="0"/>
    <x v="0"/>
    <x v="0"/>
    <n v="94.5"/>
    <x v="901"/>
    <x v="901"/>
    <x v="872"/>
    <x v="3"/>
    <x v="532"/>
  </r>
  <r>
    <x v="8"/>
    <x v="1"/>
    <x v="1"/>
    <x v="3"/>
    <x v="0"/>
    <n v="37.200000000000003"/>
    <x v="902"/>
    <x v="902"/>
    <x v="873"/>
    <x v="3"/>
    <x v="533"/>
  </r>
  <r>
    <x v="7"/>
    <x v="3"/>
    <x v="1"/>
    <x v="1"/>
    <x v="0"/>
    <n v="26.571428571428573"/>
    <x v="903"/>
    <x v="903"/>
    <x v="874"/>
    <x v="0"/>
    <x v="533"/>
  </r>
  <r>
    <x v="0"/>
    <x v="1"/>
    <x v="3"/>
    <x v="1"/>
    <x v="0"/>
    <n v="26"/>
    <x v="904"/>
    <x v="904"/>
    <x v="875"/>
    <x v="2"/>
    <x v="534"/>
  </r>
  <r>
    <x v="5"/>
    <x v="2"/>
    <x v="0"/>
    <x v="6"/>
    <x v="0"/>
    <n v="19.888888888888889"/>
    <x v="905"/>
    <x v="905"/>
    <x v="876"/>
    <x v="3"/>
    <x v="535"/>
  </r>
  <r>
    <x v="16"/>
    <x v="0"/>
    <x v="3"/>
    <x v="8"/>
    <x v="0"/>
    <n v="22.375"/>
    <x v="906"/>
    <x v="906"/>
    <x v="877"/>
    <x v="2"/>
    <x v="535"/>
  </r>
  <r>
    <x v="9"/>
    <x v="3"/>
    <x v="2"/>
    <x v="3"/>
    <x v="0"/>
    <n v="35.799999999999997"/>
    <x v="907"/>
    <x v="907"/>
    <x v="878"/>
    <x v="1"/>
    <x v="535"/>
  </r>
  <r>
    <x v="4"/>
    <x v="1"/>
    <x v="2"/>
    <x v="7"/>
    <x v="0"/>
    <n v="59"/>
    <x v="908"/>
    <x v="908"/>
    <x v="879"/>
    <x v="3"/>
    <x v="536"/>
  </r>
  <r>
    <x v="10"/>
    <x v="1"/>
    <x v="3"/>
    <x v="0"/>
    <x v="0"/>
    <n v="88.5"/>
    <x v="909"/>
    <x v="909"/>
    <x v="880"/>
    <x v="0"/>
    <x v="536"/>
  </r>
  <r>
    <x v="3"/>
    <x v="3"/>
    <x v="0"/>
    <x v="3"/>
    <x v="0"/>
    <n v="35.200000000000003"/>
    <x v="910"/>
    <x v="910"/>
    <x v="881"/>
    <x v="2"/>
    <x v="537"/>
  </r>
  <r>
    <x v="18"/>
    <x v="2"/>
    <x v="0"/>
    <x v="5"/>
    <x v="0"/>
    <n v="29.166666666666668"/>
    <x v="911"/>
    <x v="911"/>
    <x v="882"/>
    <x v="0"/>
    <x v="538"/>
  </r>
  <r>
    <x v="12"/>
    <x v="3"/>
    <x v="2"/>
    <x v="7"/>
    <x v="0"/>
    <n v="58.333333333333336"/>
    <x v="912"/>
    <x v="912"/>
    <x v="883"/>
    <x v="3"/>
    <x v="538"/>
  </r>
  <r>
    <x v="18"/>
    <x v="2"/>
    <x v="3"/>
    <x v="3"/>
    <x v="0"/>
    <n v="34.799999999999997"/>
    <x v="913"/>
    <x v="913"/>
    <x v="884"/>
    <x v="2"/>
    <x v="539"/>
  </r>
  <r>
    <x v="19"/>
    <x v="0"/>
    <x v="2"/>
    <x v="2"/>
    <x v="0"/>
    <n v="43.25"/>
    <x v="914"/>
    <x v="914"/>
    <x v="885"/>
    <x v="0"/>
    <x v="540"/>
  </r>
  <r>
    <x v="10"/>
    <x v="2"/>
    <x v="3"/>
    <x v="7"/>
    <x v="0"/>
    <n v="57.666666666666664"/>
    <x v="915"/>
    <x v="915"/>
    <x v="886"/>
    <x v="0"/>
    <x v="540"/>
  </r>
  <r>
    <x v="0"/>
    <x v="2"/>
    <x v="2"/>
    <x v="1"/>
    <x v="0"/>
    <n v="24.714285714285715"/>
    <x v="916"/>
    <x v="916"/>
    <x v="887"/>
    <x v="1"/>
    <x v="540"/>
  </r>
  <r>
    <x v="5"/>
    <x v="1"/>
    <x v="3"/>
    <x v="6"/>
    <x v="0"/>
    <n v="19"/>
    <x v="917"/>
    <x v="917"/>
    <x v="888"/>
    <x v="3"/>
    <x v="541"/>
  </r>
  <r>
    <x v="4"/>
    <x v="2"/>
    <x v="2"/>
    <x v="7"/>
    <x v="0"/>
    <n v="56.333333333333336"/>
    <x v="918"/>
    <x v="918"/>
    <x v="889"/>
    <x v="0"/>
    <x v="542"/>
  </r>
  <r>
    <x v="9"/>
    <x v="2"/>
    <x v="3"/>
    <x v="1"/>
    <x v="0"/>
    <n v="24.142857142857142"/>
    <x v="919"/>
    <x v="919"/>
    <x v="890"/>
    <x v="0"/>
    <x v="542"/>
  </r>
  <r>
    <x v="12"/>
    <x v="0"/>
    <x v="3"/>
    <x v="3"/>
    <x v="0"/>
    <n v="33.799999999999997"/>
    <x v="920"/>
    <x v="920"/>
    <x v="891"/>
    <x v="0"/>
    <x v="542"/>
  </r>
  <r>
    <x v="18"/>
    <x v="0"/>
    <x v="2"/>
    <x v="1"/>
    <x v="0"/>
    <n v="24"/>
    <x v="921"/>
    <x v="921"/>
    <x v="892"/>
    <x v="2"/>
    <x v="543"/>
  </r>
  <r>
    <x v="18"/>
    <x v="1"/>
    <x v="1"/>
    <x v="6"/>
    <x v="0"/>
    <n v="18.666666666666668"/>
    <x v="922"/>
    <x v="922"/>
    <x v="893"/>
    <x v="2"/>
    <x v="543"/>
  </r>
  <r>
    <x v="6"/>
    <x v="0"/>
    <x v="1"/>
    <x v="0"/>
    <x v="0"/>
    <n v="84"/>
    <x v="923"/>
    <x v="923"/>
    <x v="894"/>
    <x v="1"/>
    <x v="543"/>
  </r>
  <r>
    <x v="6"/>
    <x v="3"/>
    <x v="3"/>
    <x v="3"/>
    <x v="0"/>
    <n v="33.6"/>
    <x v="924"/>
    <x v="924"/>
    <x v="895"/>
    <x v="2"/>
    <x v="543"/>
  </r>
  <r>
    <x v="10"/>
    <x v="0"/>
    <x v="3"/>
    <x v="8"/>
    <x v="0"/>
    <n v="20.75"/>
    <x v="925"/>
    <x v="925"/>
    <x v="896"/>
    <x v="0"/>
    <x v="544"/>
  </r>
  <r>
    <x v="18"/>
    <x v="0"/>
    <x v="1"/>
    <x v="7"/>
    <x v="0"/>
    <n v="55.333333333333336"/>
    <x v="926"/>
    <x v="926"/>
    <x v="897"/>
    <x v="0"/>
    <x v="544"/>
  </r>
  <r>
    <x v="2"/>
    <x v="1"/>
    <x v="1"/>
    <x v="1"/>
    <x v="0"/>
    <n v="23.571428571428573"/>
    <x v="927"/>
    <x v="927"/>
    <x v="898"/>
    <x v="1"/>
    <x v="545"/>
  </r>
  <r>
    <x v="18"/>
    <x v="3"/>
    <x v="1"/>
    <x v="6"/>
    <x v="0"/>
    <n v="18.222222222222221"/>
    <x v="928"/>
    <x v="928"/>
    <x v="899"/>
    <x v="1"/>
    <x v="546"/>
  </r>
  <r>
    <x v="13"/>
    <x v="1"/>
    <x v="2"/>
    <x v="6"/>
    <x v="0"/>
    <n v="18.222222222222221"/>
    <x v="929"/>
    <x v="929"/>
    <x v="900"/>
    <x v="1"/>
    <x v="546"/>
  </r>
  <r>
    <x v="5"/>
    <x v="0"/>
    <x v="1"/>
    <x v="1"/>
    <x v="0"/>
    <n v="23.428571428571427"/>
    <x v="930"/>
    <x v="930"/>
    <x v="901"/>
    <x v="3"/>
    <x v="546"/>
  </r>
  <r>
    <x v="12"/>
    <x v="3"/>
    <x v="0"/>
    <x v="5"/>
    <x v="0"/>
    <n v="27.166666666666668"/>
    <x v="931"/>
    <x v="931"/>
    <x v="902"/>
    <x v="3"/>
    <x v="547"/>
  </r>
  <r>
    <x v="6"/>
    <x v="1"/>
    <x v="1"/>
    <x v="7"/>
    <x v="0"/>
    <n v="53.666666666666664"/>
    <x v="932"/>
    <x v="932"/>
    <x v="903"/>
    <x v="1"/>
    <x v="548"/>
  </r>
  <r>
    <x v="3"/>
    <x v="2"/>
    <x v="1"/>
    <x v="2"/>
    <x v="0"/>
    <n v="39.5"/>
    <x v="933"/>
    <x v="933"/>
    <x v="904"/>
    <x v="0"/>
    <x v="549"/>
  </r>
  <r>
    <x v="5"/>
    <x v="0"/>
    <x v="2"/>
    <x v="1"/>
    <x v="0"/>
    <n v="22.428571428571427"/>
    <x v="934"/>
    <x v="934"/>
    <x v="905"/>
    <x v="1"/>
    <x v="550"/>
  </r>
  <r>
    <x v="4"/>
    <x v="2"/>
    <x v="3"/>
    <x v="3"/>
    <x v="0"/>
    <n v="31.2"/>
    <x v="935"/>
    <x v="935"/>
    <x v="906"/>
    <x v="0"/>
    <x v="551"/>
  </r>
  <r>
    <x v="1"/>
    <x v="1"/>
    <x v="0"/>
    <x v="8"/>
    <x v="0"/>
    <n v="19.25"/>
    <x v="936"/>
    <x v="936"/>
    <x v="907"/>
    <x v="3"/>
    <x v="552"/>
  </r>
  <r>
    <x v="1"/>
    <x v="3"/>
    <x v="3"/>
    <x v="1"/>
    <x v="0"/>
    <n v="22"/>
    <x v="937"/>
    <x v="937"/>
    <x v="730"/>
    <x v="0"/>
    <x v="552"/>
  </r>
  <r>
    <x v="15"/>
    <x v="1"/>
    <x v="3"/>
    <x v="6"/>
    <x v="0"/>
    <n v="17.111111111111111"/>
    <x v="938"/>
    <x v="938"/>
    <x v="908"/>
    <x v="2"/>
    <x v="552"/>
  </r>
  <r>
    <x v="11"/>
    <x v="3"/>
    <x v="2"/>
    <x v="3"/>
    <x v="0"/>
    <n v="30.6"/>
    <x v="939"/>
    <x v="939"/>
    <x v="909"/>
    <x v="2"/>
    <x v="553"/>
  </r>
  <r>
    <x v="12"/>
    <x v="0"/>
    <x v="3"/>
    <x v="3"/>
    <x v="0"/>
    <n v="30.4"/>
    <x v="940"/>
    <x v="940"/>
    <x v="910"/>
    <x v="0"/>
    <x v="554"/>
  </r>
  <r>
    <x v="7"/>
    <x v="0"/>
    <x v="0"/>
    <x v="6"/>
    <x v="0"/>
    <n v="16.666666666666668"/>
    <x v="941"/>
    <x v="941"/>
    <x v="911"/>
    <x v="0"/>
    <x v="555"/>
  </r>
  <r>
    <x v="13"/>
    <x v="3"/>
    <x v="1"/>
    <x v="0"/>
    <x v="0"/>
    <n v="75"/>
    <x v="942"/>
    <x v="942"/>
    <x v="912"/>
    <x v="3"/>
    <x v="555"/>
  </r>
  <r>
    <x v="14"/>
    <x v="2"/>
    <x v="0"/>
    <x v="3"/>
    <x v="0"/>
    <n v="30"/>
    <x v="943"/>
    <x v="943"/>
    <x v="913"/>
    <x v="0"/>
    <x v="555"/>
  </r>
  <r>
    <x v="0"/>
    <x v="3"/>
    <x v="2"/>
    <x v="8"/>
    <x v="0"/>
    <n v="18.75"/>
    <x v="944"/>
    <x v="944"/>
    <x v="914"/>
    <x v="3"/>
    <x v="555"/>
  </r>
  <r>
    <x v="8"/>
    <x v="1"/>
    <x v="3"/>
    <x v="2"/>
    <x v="0"/>
    <n v="37.25"/>
    <x v="945"/>
    <x v="945"/>
    <x v="915"/>
    <x v="3"/>
    <x v="556"/>
  </r>
  <r>
    <x v="13"/>
    <x v="2"/>
    <x v="0"/>
    <x v="3"/>
    <x v="0"/>
    <n v="29.8"/>
    <x v="946"/>
    <x v="946"/>
    <x v="916"/>
    <x v="3"/>
    <x v="556"/>
  </r>
  <r>
    <x v="17"/>
    <x v="0"/>
    <x v="0"/>
    <x v="6"/>
    <x v="0"/>
    <n v="16.333333333333332"/>
    <x v="947"/>
    <x v="947"/>
    <x v="917"/>
    <x v="3"/>
    <x v="557"/>
  </r>
  <r>
    <x v="11"/>
    <x v="2"/>
    <x v="2"/>
    <x v="2"/>
    <x v="0"/>
    <n v="36.75"/>
    <x v="948"/>
    <x v="948"/>
    <x v="918"/>
    <x v="3"/>
    <x v="557"/>
  </r>
  <r>
    <x v="5"/>
    <x v="1"/>
    <x v="0"/>
    <x v="6"/>
    <x v="0"/>
    <n v="16.222222222222221"/>
    <x v="949"/>
    <x v="949"/>
    <x v="919"/>
    <x v="3"/>
    <x v="558"/>
  </r>
  <r>
    <x v="13"/>
    <x v="3"/>
    <x v="2"/>
    <x v="7"/>
    <x v="0"/>
    <n v="48.666666666666664"/>
    <x v="950"/>
    <x v="950"/>
    <x v="920"/>
    <x v="1"/>
    <x v="558"/>
  </r>
  <r>
    <x v="1"/>
    <x v="1"/>
    <x v="2"/>
    <x v="3"/>
    <x v="0"/>
    <n v="28.2"/>
    <x v="951"/>
    <x v="951"/>
    <x v="921"/>
    <x v="2"/>
    <x v="559"/>
  </r>
  <r>
    <x v="14"/>
    <x v="3"/>
    <x v="3"/>
    <x v="0"/>
    <x v="0"/>
    <n v="70"/>
    <x v="952"/>
    <x v="952"/>
    <x v="922"/>
    <x v="3"/>
    <x v="560"/>
  </r>
  <r>
    <x v="17"/>
    <x v="3"/>
    <x v="0"/>
    <x v="8"/>
    <x v="0"/>
    <n v="17.375"/>
    <x v="953"/>
    <x v="953"/>
    <x v="923"/>
    <x v="3"/>
    <x v="561"/>
  </r>
  <r>
    <x v="14"/>
    <x v="1"/>
    <x v="1"/>
    <x v="8"/>
    <x v="0"/>
    <n v="17.375"/>
    <x v="954"/>
    <x v="954"/>
    <x v="924"/>
    <x v="2"/>
    <x v="561"/>
  </r>
  <r>
    <x v="8"/>
    <x v="2"/>
    <x v="3"/>
    <x v="7"/>
    <x v="0"/>
    <n v="46"/>
    <x v="955"/>
    <x v="955"/>
    <x v="925"/>
    <x v="1"/>
    <x v="562"/>
  </r>
  <r>
    <x v="10"/>
    <x v="2"/>
    <x v="1"/>
    <x v="0"/>
    <x v="0"/>
    <n v="69"/>
    <x v="956"/>
    <x v="956"/>
    <x v="926"/>
    <x v="3"/>
    <x v="562"/>
  </r>
  <r>
    <x v="9"/>
    <x v="2"/>
    <x v="0"/>
    <x v="1"/>
    <x v="0"/>
    <n v="19.714285714285715"/>
    <x v="957"/>
    <x v="957"/>
    <x v="927"/>
    <x v="0"/>
    <x v="562"/>
  </r>
  <r>
    <x v="12"/>
    <x v="1"/>
    <x v="0"/>
    <x v="0"/>
    <x v="0"/>
    <n v="68.5"/>
    <x v="958"/>
    <x v="958"/>
    <x v="928"/>
    <x v="3"/>
    <x v="563"/>
  </r>
  <r>
    <x v="18"/>
    <x v="0"/>
    <x v="1"/>
    <x v="5"/>
    <x v="0"/>
    <n v="22.666666666666668"/>
    <x v="959"/>
    <x v="959"/>
    <x v="929"/>
    <x v="1"/>
    <x v="564"/>
  </r>
  <r>
    <x v="18"/>
    <x v="3"/>
    <x v="3"/>
    <x v="4"/>
    <x v="0"/>
    <n v="136"/>
    <x v="960"/>
    <x v="960"/>
    <x v="930"/>
    <x v="2"/>
    <x v="564"/>
  </r>
  <r>
    <x v="9"/>
    <x v="2"/>
    <x v="0"/>
    <x v="7"/>
    <x v="0"/>
    <n v="45.333333333333336"/>
    <x v="961"/>
    <x v="961"/>
    <x v="931"/>
    <x v="1"/>
    <x v="564"/>
  </r>
  <r>
    <x v="11"/>
    <x v="1"/>
    <x v="0"/>
    <x v="5"/>
    <x v="0"/>
    <n v="22.666666666666668"/>
    <x v="962"/>
    <x v="962"/>
    <x v="932"/>
    <x v="3"/>
    <x v="564"/>
  </r>
  <r>
    <x v="6"/>
    <x v="3"/>
    <x v="0"/>
    <x v="3"/>
    <x v="0"/>
    <n v="27"/>
    <x v="963"/>
    <x v="963"/>
    <x v="933"/>
    <x v="2"/>
    <x v="565"/>
  </r>
  <r>
    <x v="19"/>
    <x v="2"/>
    <x v="0"/>
    <x v="1"/>
    <x v="0"/>
    <n v="19.285714285714285"/>
    <x v="964"/>
    <x v="964"/>
    <x v="934"/>
    <x v="0"/>
    <x v="565"/>
  </r>
  <r>
    <x v="17"/>
    <x v="0"/>
    <x v="2"/>
    <x v="8"/>
    <x v="0"/>
    <n v="16.75"/>
    <x v="965"/>
    <x v="965"/>
    <x v="935"/>
    <x v="3"/>
    <x v="566"/>
  </r>
  <r>
    <x v="16"/>
    <x v="1"/>
    <x v="2"/>
    <x v="6"/>
    <x v="0"/>
    <n v="14.666666666666666"/>
    <x v="966"/>
    <x v="966"/>
    <x v="906"/>
    <x v="3"/>
    <x v="567"/>
  </r>
  <r>
    <x v="10"/>
    <x v="1"/>
    <x v="0"/>
    <x v="1"/>
    <x v="0"/>
    <n v="18.571428571428573"/>
    <x v="967"/>
    <x v="967"/>
    <x v="936"/>
    <x v="2"/>
    <x v="568"/>
  </r>
  <r>
    <x v="9"/>
    <x v="3"/>
    <x v="0"/>
    <x v="6"/>
    <x v="0"/>
    <n v="14.444444444444445"/>
    <x v="968"/>
    <x v="968"/>
    <x v="937"/>
    <x v="2"/>
    <x v="568"/>
  </r>
  <r>
    <x v="13"/>
    <x v="3"/>
    <x v="1"/>
    <x v="0"/>
    <x v="0"/>
    <n v="64"/>
    <x v="969"/>
    <x v="969"/>
    <x v="938"/>
    <x v="1"/>
    <x v="569"/>
  </r>
  <r>
    <x v="6"/>
    <x v="3"/>
    <x v="3"/>
    <x v="8"/>
    <x v="0"/>
    <n v="16"/>
    <x v="970"/>
    <x v="970"/>
    <x v="939"/>
    <x v="3"/>
    <x v="569"/>
  </r>
  <r>
    <x v="15"/>
    <x v="2"/>
    <x v="2"/>
    <x v="0"/>
    <x v="0"/>
    <n v="63.5"/>
    <x v="971"/>
    <x v="971"/>
    <x v="940"/>
    <x v="2"/>
    <x v="570"/>
  </r>
  <r>
    <x v="12"/>
    <x v="2"/>
    <x v="1"/>
    <x v="3"/>
    <x v="0"/>
    <n v="24.8"/>
    <x v="972"/>
    <x v="972"/>
    <x v="941"/>
    <x v="1"/>
    <x v="571"/>
  </r>
  <r>
    <x v="18"/>
    <x v="1"/>
    <x v="3"/>
    <x v="2"/>
    <x v="0"/>
    <n v="31"/>
    <x v="973"/>
    <x v="973"/>
    <x v="942"/>
    <x v="0"/>
    <x v="571"/>
  </r>
  <r>
    <x v="3"/>
    <x v="1"/>
    <x v="1"/>
    <x v="2"/>
    <x v="0"/>
    <n v="31"/>
    <x v="974"/>
    <x v="974"/>
    <x v="943"/>
    <x v="3"/>
    <x v="571"/>
  </r>
  <r>
    <x v="17"/>
    <x v="0"/>
    <x v="2"/>
    <x v="3"/>
    <x v="0"/>
    <n v="24.6"/>
    <x v="975"/>
    <x v="975"/>
    <x v="944"/>
    <x v="1"/>
    <x v="572"/>
  </r>
  <r>
    <x v="3"/>
    <x v="2"/>
    <x v="2"/>
    <x v="0"/>
    <x v="0"/>
    <n v="61.5"/>
    <x v="976"/>
    <x v="976"/>
    <x v="945"/>
    <x v="1"/>
    <x v="572"/>
  </r>
  <r>
    <x v="15"/>
    <x v="0"/>
    <x v="0"/>
    <x v="1"/>
    <x v="0"/>
    <n v="17.428571428571427"/>
    <x v="977"/>
    <x v="977"/>
    <x v="946"/>
    <x v="2"/>
    <x v="573"/>
  </r>
  <r>
    <x v="1"/>
    <x v="2"/>
    <x v="3"/>
    <x v="6"/>
    <x v="0"/>
    <n v="13.444444444444445"/>
    <x v="978"/>
    <x v="978"/>
    <x v="829"/>
    <x v="2"/>
    <x v="574"/>
  </r>
  <r>
    <x v="0"/>
    <x v="3"/>
    <x v="2"/>
    <x v="3"/>
    <x v="0"/>
    <n v="23.8"/>
    <x v="979"/>
    <x v="979"/>
    <x v="947"/>
    <x v="1"/>
    <x v="575"/>
  </r>
  <r>
    <x v="3"/>
    <x v="2"/>
    <x v="0"/>
    <x v="1"/>
    <x v="0"/>
    <n v="16.714285714285715"/>
    <x v="980"/>
    <x v="980"/>
    <x v="948"/>
    <x v="3"/>
    <x v="576"/>
  </r>
  <r>
    <x v="4"/>
    <x v="3"/>
    <x v="2"/>
    <x v="5"/>
    <x v="0"/>
    <n v="19.5"/>
    <x v="981"/>
    <x v="981"/>
    <x v="949"/>
    <x v="1"/>
    <x v="576"/>
  </r>
  <r>
    <x v="0"/>
    <x v="0"/>
    <x v="3"/>
    <x v="0"/>
    <x v="0"/>
    <n v="58"/>
    <x v="982"/>
    <x v="982"/>
    <x v="950"/>
    <x v="3"/>
    <x v="577"/>
  </r>
  <r>
    <x v="17"/>
    <x v="3"/>
    <x v="3"/>
    <x v="2"/>
    <x v="0"/>
    <n v="28.75"/>
    <x v="983"/>
    <x v="983"/>
    <x v="951"/>
    <x v="3"/>
    <x v="578"/>
  </r>
  <r>
    <x v="11"/>
    <x v="3"/>
    <x v="2"/>
    <x v="5"/>
    <x v="0"/>
    <n v="19"/>
    <x v="984"/>
    <x v="984"/>
    <x v="952"/>
    <x v="0"/>
    <x v="579"/>
  </r>
  <r>
    <x v="6"/>
    <x v="3"/>
    <x v="2"/>
    <x v="0"/>
    <x v="0"/>
    <n v="56.5"/>
    <x v="985"/>
    <x v="985"/>
    <x v="953"/>
    <x v="3"/>
    <x v="580"/>
  </r>
  <r>
    <x v="13"/>
    <x v="2"/>
    <x v="1"/>
    <x v="3"/>
    <x v="0"/>
    <n v="22.2"/>
    <x v="986"/>
    <x v="986"/>
    <x v="954"/>
    <x v="2"/>
    <x v="581"/>
  </r>
  <r>
    <x v="5"/>
    <x v="1"/>
    <x v="1"/>
    <x v="1"/>
    <x v="0"/>
    <n v="15.714285714285714"/>
    <x v="987"/>
    <x v="987"/>
    <x v="955"/>
    <x v="3"/>
    <x v="582"/>
  </r>
  <r>
    <x v="18"/>
    <x v="2"/>
    <x v="2"/>
    <x v="4"/>
    <x v="0"/>
    <n v="110"/>
    <x v="988"/>
    <x v="988"/>
    <x v="956"/>
    <x v="0"/>
    <x v="582"/>
  </r>
  <r>
    <x v="12"/>
    <x v="1"/>
    <x v="2"/>
    <x v="6"/>
    <x v="0"/>
    <n v="12"/>
    <x v="989"/>
    <x v="989"/>
    <x v="957"/>
    <x v="0"/>
    <x v="583"/>
  </r>
  <r>
    <x v="7"/>
    <x v="0"/>
    <x v="2"/>
    <x v="4"/>
    <x v="0"/>
    <n v="108"/>
    <x v="990"/>
    <x v="990"/>
    <x v="958"/>
    <x v="1"/>
    <x v="583"/>
  </r>
  <r>
    <x v="14"/>
    <x v="0"/>
    <x v="0"/>
    <x v="4"/>
    <x v="0"/>
    <n v="108"/>
    <x v="991"/>
    <x v="991"/>
    <x v="959"/>
    <x v="1"/>
    <x v="583"/>
  </r>
  <r>
    <x v="12"/>
    <x v="2"/>
    <x v="1"/>
    <x v="8"/>
    <x v="0"/>
    <n v="13.125"/>
    <x v="992"/>
    <x v="992"/>
    <x v="960"/>
    <x v="1"/>
    <x v="584"/>
  </r>
  <r>
    <x v="18"/>
    <x v="2"/>
    <x v="3"/>
    <x v="8"/>
    <x v="0"/>
    <n v="13.125"/>
    <x v="993"/>
    <x v="993"/>
    <x v="961"/>
    <x v="3"/>
    <x v="584"/>
  </r>
  <r>
    <x v="19"/>
    <x v="0"/>
    <x v="2"/>
    <x v="1"/>
    <x v="0"/>
    <n v="14.857142857142858"/>
    <x v="994"/>
    <x v="994"/>
    <x v="962"/>
    <x v="1"/>
    <x v="585"/>
  </r>
  <r>
    <x v="17"/>
    <x v="3"/>
    <x v="2"/>
    <x v="8"/>
    <x v="0"/>
    <n v="13"/>
    <x v="995"/>
    <x v="995"/>
    <x v="963"/>
    <x v="0"/>
    <x v="585"/>
  </r>
  <r>
    <x v="10"/>
    <x v="3"/>
    <x v="1"/>
    <x v="7"/>
    <x v="0"/>
    <n v="34.333333333333336"/>
    <x v="996"/>
    <x v="996"/>
    <x v="964"/>
    <x v="3"/>
    <x v="586"/>
  </r>
  <r>
    <x v="1"/>
    <x v="2"/>
    <x v="0"/>
    <x v="6"/>
    <x v="0"/>
    <n v="11.333333333333334"/>
    <x v="997"/>
    <x v="997"/>
    <x v="965"/>
    <x v="0"/>
    <x v="587"/>
  </r>
  <r>
    <x v="5"/>
    <x v="2"/>
    <x v="0"/>
    <x v="6"/>
    <x v="0"/>
    <n v="11.333333333333334"/>
    <x v="998"/>
    <x v="998"/>
    <x v="966"/>
    <x v="0"/>
    <x v="587"/>
  </r>
  <r>
    <x v="17"/>
    <x v="0"/>
    <x v="0"/>
    <x v="8"/>
    <x v="0"/>
    <n v="12.5"/>
    <x v="999"/>
    <x v="999"/>
    <x v="967"/>
    <x v="2"/>
    <x v="588"/>
  </r>
  <r>
    <x v="20"/>
    <x v="4"/>
    <x v="4"/>
    <x v="9"/>
    <x v="7"/>
    <m/>
    <x v="1000"/>
    <x v="1000"/>
    <x v="968"/>
    <x v="4"/>
    <x v="589"/>
  </r>
  <r>
    <x v="20"/>
    <x v="4"/>
    <x v="4"/>
    <x v="9"/>
    <x v="7"/>
    <m/>
    <x v="1000"/>
    <x v="1000"/>
    <x v="968"/>
    <x v="4"/>
    <x v="5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13:Q30" firstHeaderRow="1" firstDataRow="1" firstDataCol="0"/>
  <pivotFields count="1">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T4:U10" firstHeaderRow="1" firstDataRow="1" firstDataCol="1"/>
  <pivotFields count="12">
    <pivotField axis="axisRow" showAll="0" measureFilter="1">
      <items count="22">
        <item x="5"/>
        <item x="7"/>
        <item x="11"/>
        <item x="15"/>
        <item x="8"/>
        <item x="4"/>
        <item x="9"/>
        <item x="18"/>
        <item x="17"/>
        <item x="0"/>
        <item x="1"/>
        <item x="2"/>
        <item x="10"/>
        <item x="19"/>
        <item x="3"/>
        <item x="16"/>
        <item x="13"/>
        <item x="14"/>
        <item x="6"/>
        <item x="12"/>
        <item x="20"/>
        <item t="default"/>
      </items>
    </pivotField>
    <pivotField showAll="0">
      <items count="6">
        <item x="0"/>
        <item x="3"/>
        <item x="1"/>
        <item x="2"/>
        <item x="4"/>
        <item t="default"/>
      </items>
    </pivotField>
    <pivotField showAll="0">
      <items count="6">
        <item x="3"/>
        <item x="2"/>
        <item x="0"/>
        <item x="1"/>
        <item x="4"/>
        <item t="default"/>
      </items>
    </pivotField>
    <pivotField showAll="0">
      <items count="11">
        <item x="4"/>
        <item x="0"/>
        <item x="7"/>
        <item x="2"/>
        <item x="3"/>
        <item x="5"/>
        <item x="1"/>
        <item x="8"/>
        <item x="6"/>
        <item x="9"/>
        <item t="default"/>
      </items>
    </pivotField>
    <pivotField showAll="0">
      <items count="9">
        <item x="5"/>
        <item x="0"/>
        <item x="1"/>
        <item x="4"/>
        <item x="6"/>
        <item x="3"/>
        <item x="2"/>
        <item x="7"/>
        <item t="default"/>
      </items>
    </pivotField>
    <pivotField showAll="0"/>
    <pivotField showAll="0">
      <items count="1002">
        <item x="538"/>
        <item x="447"/>
        <item x="903"/>
        <item x="976"/>
        <item x="552"/>
        <item x="433"/>
        <item x="863"/>
        <item x="816"/>
        <item x="371"/>
        <item x="785"/>
        <item x="362"/>
        <item x="924"/>
        <item x="69"/>
        <item x="516"/>
        <item x="779"/>
        <item x="323"/>
        <item x="606"/>
        <item x="147"/>
        <item x="736"/>
        <item x="957"/>
        <item x="774"/>
        <item x="184"/>
        <item x="424"/>
        <item x="744"/>
        <item x="856"/>
        <item x="586"/>
        <item x="1"/>
        <item x="439"/>
        <item x="499"/>
        <item x="663"/>
        <item x="164"/>
        <item x="776"/>
        <item x="351"/>
        <item x="152"/>
        <item x="204"/>
        <item x="135"/>
        <item x="916"/>
        <item x="376"/>
        <item x="811"/>
        <item x="523"/>
        <item x="621"/>
        <item x="938"/>
        <item x="52"/>
        <item x="757"/>
        <item x="973"/>
        <item x="496"/>
        <item x="951"/>
        <item x="960"/>
        <item x="268"/>
        <item x="652"/>
        <item x="206"/>
        <item x="132"/>
        <item x="305"/>
        <item x="462"/>
        <item x="288"/>
        <item x="228"/>
        <item x="970"/>
        <item x="968"/>
        <item x="448"/>
        <item x="940"/>
        <item x="965"/>
        <item x="264"/>
        <item x="800"/>
        <item x="344"/>
        <item x="489"/>
        <item x="270"/>
        <item x="634"/>
        <item x="588"/>
        <item x="564"/>
        <item x="511"/>
        <item x="319"/>
        <item x="214"/>
        <item x="117"/>
        <item x="88"/>
        <item x="869"/>
        <item x="772"/>
        <item x="142"/>
        <item x="583"/>
        <item x="799"/>
        <item x="881"/>
        <item x="755"/>
        <item x="514"/>
        <item x="748"/>
        <item x="366"/>
        <item x="955"/>
        <item x="240"/>
        <item x="548"/>
        <item x="28"/>
        <item x="561"/>
        <item x="512"/>
        <item x="834"/>
        <item x="367"/>
        <item x="191"/>
        <item x="216"/>
        <item x="411"/>
        <item x="257"/>
        <item x="381"/>
        <item x="691"/>
        <item x="902"/>
        <item x="839"/>
        <item x="838"/>
        <item x="248"/>
        <item x="452"/>
        <item x="418"/>
        <item x="432"/>
        <item x="981"/>
        <item x="199"/>
        <item x="227"/>
        <item x="822"/>
        <item x="694"/>
        <item x="107"/>
        <item x="820"/>
        <item x="91"/>
        <item x="86"/>
        <item x="413"/>
        <item x="775"/>
        <item x="892"/>
        <item x="43"/>
        <item x="582"/>
        <item x="759"/>
        <item x="46"/>
        <item x="937"/>
        <item x="395"/>
        <item x="151"/>
        <item x="4"/>
        <item x="307"/>
        <item x="872"/>
        <item x="357"/>
        <item x="282"/>
        <item x="978"/>
        <item x="742"/>
        <item x="294"/>
        <item x="77"/>
        <item x="730"/>
        <item x="620"/>
        <item x="623"/>
        <item x="469"/>
        <item x="544"/>
        <item x="815"/>
        <item x="743"/>
        <item x="828"/>
        <item x="374"/>
        <item x="972"/>
        <item x="886"/>
        <item x="68"/>
        <item x="801"/>
        <item x="543"/>
        <item x="618"/>
        <item x="416"/>
        <item x="664"/>
        <item x="322"/>
        <item x="359"/>
        <item x="375"/>
        <item x="650"/>
        <item x="438"/>
        <item x="482"/>
        <item x="350"/>
        <item x="791"/>
        <item x="428"/>
        <item x="95"/>
        <item x="400"/>
        <item x="923"/>
        <item x="329"/>
        <item x="741"/>
        <item x="966"/>
        <item x="71"/>
        <item x="685"/>
        <item x="551"/>
        <item x="185"/>
        <item x="443"/>
        <item x="909"/>
        <item x="181"/>
        <item x="146"/>
        <item x="715"/>
        <item x="14"/>
        <item x="121"/>
        <item x="749"/>
        <item x="704"/>
        <item x="223"/>
        <item x="752"/>
        <item x="159"/>
        <item x="756"/>
        <item x="287"/>
        <item x="540"/>
        <item x="979"/>
        <item x="722"/>
        <item x="847"/>
        <item x="787"/>
        <item x="660"/>
        <item x="87"/>
        <item x="758"/>
        <item x="852"/>
        <item x="262"/>
        <item x="98"/>
        <item x="188"/>
        <item x="986"/>
        <item x="619"/>
        <item x="788"/>
        <item x="153"/>
        <item x="260"/>
        <item x="725"/>
        <item x="429"/>
        <item x="345"/>
        <item x="821"/>
        <item x="279"/>
        <item x="320"/>
        <item x="92"/>
        <item x="90"/>
        <item x="700"/>
        <item x="162"/>
        <item x="51"/>
        <item x="835"/>
        <item x="918"/>
        <item x="753"/>
        <item x="99"/>
        <item x="444"/>
        <item x="762"/>
        <item x="535"/>
        <item x="59"/>
        <item x="888"/>
        <item x="905"/>
        <item x="578"/>
        <item x="163"/>
        <item x="894"/>
        <item x="328"/>
        <item x="661"/>
        <item x="899"/>
        <item x="454"/>
        <item x="991"/>
        <item x="558"/>
        <item x="45"/>
        <item x="898"/>
        <item x="369"/>
        <item x="450"/>
        <item x="139"/>
        <item x="337"/>
        <item x="460"/>
        <item x="982"/>
        <item x="343"/>
        <item x="324"/>
        <item x="702"/>
        <item x="622"/>
        <item x="325"/>
        <item x="719"/>
        <item x="348"/>
        <item x="453"/>
        <item x="224"/>
        <item x="651"/>
        <item x="9"/>
        <item x="927"/>
        <item x="507"/>
        <item x="73"/>
        <item x="471"/>
        <item x="222"/>
        <item x="868"/>
        <item x="608"/>
        <item x="873"/>
        <item x="908"/>
        <item x="267"/>
        <item x="242"/>
        <item x="975"/>
        <item x="373"/>
        <item x="417"/>
        <item x="75"/>
        <item x="281"/>
        <item x="243"/>
        <item x="207"/>
        <item x="194"/>
        <item x="295"/>
        <item x="446"/>
        <item x="875"/>
        <item x="995"/>
        <item x="844"/>
        <item x="382"/>
        <item x="365"/>
        <item x="238"/>
        <item x="850"/>
        <item x="967"/>
        <item x="866"/>
        <item x="368"/>
        <item x="876"/>
        <item x="598"/>
        <item x="870"/>
        <item x="483"/>
        <item x="308"/>
        <item x="633"/>
        <item x="160"/>
        <item x="237"/>
        <item x="989"/>
        <item x="999"/>
        <item x="182"/>
        <item x="602"/>
        <item x="566"/>
        <item x="136"/>
        <item x="513"/>
        <item x="893"/>
        <item x="911"/>
        <item x="74"/>
        <item x="422"/>
        <item x="404"/>
        <item x="138"/>
        <item x="570"/>
        <item x="676"/>
        <item x="579"/>
        <item x="497"/>
        <item x="154"/>
        <item x="980"/>
        <item x="203"/>
        <item x="935"/>
        <item x="332"/>
        <item x="904"/>
        <item x="491"/>
        <item x="143"/>
        <item x="912"/>
        <item x="467"/>
        <item x="201"/>
        <item x="710"/>
        <item x="714"/>
        <item x="532"/>
        <item x="122"/>
        <item x="921"/>
        <item x="595"/>
        <item x="671"/>
        <item x="837"/>
        <item x="539"/>
        <item x="346"/>
        <item x="414"/>
        <item x="599"/>
        <item x="941"/>
        <item x="998"/>
        <item x="300"/>
        <item x="478"/>
        <item x="947"/>
        <item x="437"/>
        <item x="846"/>
        <item x="674"/>
        <item x="158"/>
        <item x="137"/>
        <item x="859"/>
        <item x="380"/>
        <item x="738"/>
        <item x="638"/>
        <item x="587"/>
        <item x="522"/>
        <item x="977"/>
        <item x="419"/>
        <item x="841"/>
        <item x="874"/>
        <item x="645"/>
        <item x="848"/>
        <item x="520"/>
        <item x="389"/>
        <item x="891"/>
        <item x="36"/>
        <item x="713"/>
        <item x="218"/>
        <item x="94"/>
        <item x="18"/>
        <item x="402"/>
        <item x="547"/>
        <item x="219"/>
        <item x="997"/>
        <item x="782"/>
        <item x="735"/>
        <item x="617"/>
        <item x="213"/>
        <item x="809"/>
        <item x="265"/>
        <item x="364"/>
        <item x="659"/>
        <item x="15"/>
        <item x="196"/>
        <item x="919"/>
        <item x="272"/>
        <item x="312"/>
        <item x="171"/>
        <item x="459"/>
        <item x="273"/>
        <item x="480"/>
        <item x="793"/>
        <item x="884"/>
        <item x="555"/>
        <item x="505"/>
        <item x="593"/>
        <item x="679"/>
        <item x="221"/>
        <item x="347"/>
        <item x="89"/>
        <item x="377"/>
        <item x="728"/>
        <item x="636"/>
        <item x="790"/>
        <item x="656"/>
        <item x="851"/>
        <item x="992"/>
        <item x="680"/>
        <item x="386"/>
        <item x="806"/>
        <item x="93"/>
        <item x="82"/>
        <item x="895"/>
        <item x="145"/>
        <item x="597"/>
        <item x="97"/>
        <item x="525"/>
        <item x="777"/>
        <item x="605"/>
        <item x="665"/>
        <item x="425"/>
        <item x="198"/>
        <item x="963"/>
        <item x="632"/>
        <item x="313"/>
        <item x="442"/>
        <item x="317"/>
        <item x="545"/>
        <item x="167"/>
        <item x="556"/>
        <item x="401"/>
        <item x="855"/>
        <item x="134"/>
        <item x="885"/>
        <item x="230"/>
        <item x="711"/>
        <item x="527"/>
        <item x="25"/>
        <item x="746"/>
        <item x="33"/>
        <item x="819"/>
        <item x="669"/>
        <item x="275"/>
        <item x="336"/>
        <item x="910"/>
        <item x="789"/>
        <item x="631"/>
        <item x="958"/>
        <item x="436"/>
        <item x="105"/>
        <item x="906"/>
        <item x="832"/>
        <item x="488"/>
        <item x="430"/>
        <item x="529"/>
        <item x="649"/>
        <item x="26"/>
        <item x="615"/>
        <item x="178"/>
        <item x="195"/>
        <item x="812"/>
        <item x="299"/>
        <item x="771"/>
        <item x="34"/>
        <item x="296"/>
        <item x="864"/>
        <item x="104"/>
        <item x="853"/>
        <item x="760"/>
        <item x="64"/>
        <item x="81"/>
        <item x="557"/>
        <item x="521"/>
        <item x="646"/>
        <item x="498"/>
        <item x="985"/>
        <item x="939"/>
        <item x="889"/>
        <item x="823"/>
        <item x="209"/>
        <item x="537"/>
        <item x="280"/>
        <item x="108"/>
        <item x="549"/>
        <item x="657"/>
        <item x="672"/>
        <item x="768"/>
        <item x="644"/>
        <item x="484"/>
        <item x="217"/>
        <item x="229"/>
        <item x="526"/>
        <item x="667"/>
        <item x="130"/>
        <item x="298"/>
        <item x="643"/>
        <item x="867"/>
        <item x="769"/>
        <item x="141"/>
        <item x="705"/>
        <item x="576"/>
        <item x="900"/>
        <item x="236"/>
        <item x="109"/>
        <item x="603"/>
        <item x="830"/>
        <item x="946"/>
        <item x="291"/>
        <item x="396"/>
        <item x="283"/>
        <item x="271"/>
        <item x="284"/>
        <item x="391"/>
        <item x="794"/>
        <item x="584"/>
        <item x="123"/>
        <item x="27"/>
        <item x="333"/>
        <item x="190"/>
        <item x="699"/>
        <item x="126"/>
        <item x="712"/>
        <item x="716"/>
        <item x="249"/>
        <item x="193"/>
        <item x="231"/>
        <item x="318"/>
        <item x="956"/>
        <item x="472"/>
        <item x="737"/>
        <item x="675"/>
        <item x="149"/>
        <item x="917"/>
        <item x="495"/>
        <item x="426"/>
        <item x="76"/>
        <item x="481"/>
        <item x="13"/>
        <item x="568"/>
        <item x="721"/>
        <item x="591"/>
        <item x="784"/>
        <item x="16"/>
        <item x="492"/>
        <item x="114"/>
        <item x="647"/>
        <item x="575"/>
        <item x="427"/>
        <item x="315"/>
        <item x="244"/>
        <item x="215"/>
        <item x="843"/>
        <item x="210"/>
        <item x="798"/>
        <item x="648"/>
        <item x="48"/>
        <item x="639"/>
        <item x="569"/>
        <item x="394"/>
        <item x="455"/>
        <item x="518"/>
        <item x="174"/>
        <item x="225"/>
        <item x="601"/>
        <item x="289"/>
        <item x="457"/>
        <item x="706"/>
        <item x="277"/>
        <item x="611"/>
        <item x="8"/>
        <item x="770"/>
        <item x="189"/>
        <item x="678"/>
        <item x="133"/>
        <item x="301"/>
        <item x="745"/>
        <item x="53"/>
        <item x="431"/>
        <item x="833"/>
        <item x="17"/>
        <item x="626"/>
        <item x="625"/>
        <item x="39"/>
        <item x="0"/>
        <item x="470"/>
        <item x="175"/>
        <item x="144"/>
        <item x="211"/>
        <item x="530"/>
        <item x="220"/>
        <item x="567"/>
        <item x="624"/>
        <item x="880"/>
        <item x="971"/>
        <item x="766"/>
        <item x="96"/>
        <item x="949"/>
        <item x="252"/>
        <item x="536"/>
        <item x="44"/>
        <item x="553"/>
        <item x="761"/>
        <item x="585"/>
        <item x="914"/>
        <item x="878"/>
        <item x="931"/>
        <item x="813"/>
        <item x="831"/>
        <item x="19"/>
        <item x="420"/>
        <item x="563"/>
        <item x="612"/>
        <item x="392"/>
        <item x="261"/>
        <item x="12"/>
        <item x="485"/>
        <item x="173"/>
        <item x="113"/>
        <item x="687"/>
        <item x="653"/>
        <item x="805"/>
        <item x="616"/>
        <item x="943"/>
        <item x="234"/>
        <item x="865"/>
        <item x="824"/>
        <item x="934"/>
        <item x="155"/>
        <item x="360"/>
        <item x="399"/>
        <item x="610"/>
        <item x="390"/>
        <item x="11"/>
        <item x="276"/>
        <item x="2"/>
        <item x="421"/>
        <item x="6"/>
        <item x="936"/>
        <item x="327"/>
        <item x="571"/>
        <item x="20"/>
        <item x="600"/>
        <item x="120"/>
        <item x="290"/>
        <item x="349"/>
        <item x="913"/>
        <item x="829"/>
        <item x="928"/>
        <item x="102"/>
        <item x="157"/>
        <item x="250"/>
        <item x="658"/>
        <item x="330"/>
        <item x="304"/>
        <item x="79"/>
        <item x="461"/>
        <item x="907"/>
        <item x="205"/>
        <item x="596"/>
        <item x="560"/>
        <item x="920"/>
        <item x="239"/>
        <item x="942"/>
        <item x="387"/>
        <item x="554"/>
        <item x="449"/>
        <item x="67"/>
        <item x="574"/>
        <item x="180"/>
        <item x="783"/>
        <item x="464"/>
        <item x="101"/>
        <item x="803"/>
        <item x="502"/>
        <item x="826"/>
        <item x="378"/>
        <item x="54"/>
        <item x="629"/>
        <item x="630"/>
        <item x="353"/>
        <item x="38"/>
        <item x="7"/>
        <item x="572"/>
        <item x="524"/>
        <item x="310"/>
        <item x="128"/>
        <item x="930"/>
        <item x="161"/>
        <item x="458"/>
        <item x="259"/>
        <item x="609"/>
        <item x="690"/>
        <item x="256"/>
        <item x="654"/>
        <item x="640"/>
        <item x="550"/>
        <item x="546"/>
        <item x="306"/>
        <item x="959"/>
        <item x="698"/>
        <item x="292"/>
        <item x="23"/>
        <item x="245"/>
        <item x="750"/>
        <item x="150"/>
        <item x="509"/>
        <item x="709"/>
        <item x="559"/>
        <item x="241"/>
        <item x="487"/>
        <item x="932"/>
        <item x="707"/>
        <item x="397"/>
        <item x="208"/>
        <item x="580"/>
        <item x="695"/>
        <item x="778"/>
        <item x="945"/>
        <item x="408"/>
        <item x="773"/>
        <item x="836"/>
        <item x="58"/>
        <item x="673"/>
        <item x="321"/>
        <item x="662"/>
        <item x="862"/>
        <item x="686"/>
        <item x="693"/>
        <item x="405"/>
        <item x="183"/>
        <item x="335"/>
        <item x="254"/>
        <item x="901"/>
        <item x="879"/>
        <item x="235"/>
        <item x="701"/>
        <item x="412"/>
        <item x="465"/>
        <item x="677"/>
        <item x="474"/>
        <item x="734"/>
        <item x="479"/>
        <item x="915"/>
        <item x="41"/>
        <item x="933"/>
        <item x="129"/>
        <item x="172"/>
        <item x="179"/>
        <item x="797"/>
        <item x="842"/>
        <item x="857"/>
        <item x="451"/>
        <item x="263"/>
        <item x="944"/>
        <item x="871"/>
        <item x="384"/>
        <item x="732"/>
        <item x="441"/>
        <item x="890"/>
        <item x="726"/>
        <item x="983"/>
        <item x="385"/>
        <item x="66"/>
        <item x="21"/>
        <item x="565"/>
        <item x="168"/>
        <item x="202"/>
        <item x="476"/>
        <item x="63"/>
        <item x="29"/>
        <item x="463"/>
        <item x="232"/>
        <item x="62"/>
        <item x="49"/>
        <item x="156"/>
        <item x="278"/>
        <item x="604"/>
        <item x="24"/>
        <item x="326"/>
        <item x="720"/>
        <item x="810"/>
        <item x="314"/>
        <item x="379"/>
        <item x="340"/>
        <item x="131"/>
        <item x="887"/>
        <item x="200"/>
        <item x="882"/>
        <item x="860"/>
        <item x="65"/>
        <item x="731"/>
        <item x="468"/>
        <item x="804"/>
        <item x="10"/>
        <item x="642"/>
        <item x="70"/>
        <item x="176"/>
        <item x="519"/>
        <item x="740"/>
        <item x="456"/>
        <item x="251"/>
        <item x="727"/>
        <item x="83"/>
        <item x="504"/>
        <item x="767"/>
        <item x="765"/>
        <item x="692"/>
        <item x="477"/>
        <item x="589"/>
        <item x="100"/>
        <item x="929"/>
        <item x="718"/>
        <item x="668"/>
        <item x="331"/>
        <item x="641"/>
        <item x="635"/>
        <item x="166"/>
        <item x="764"/>
        <item x="125"/>
        <item x="827"/>
        <item x="542"/>
        <item x="708"/>
        <item x="533"/>
        <item x="475"/>
        <item x="31"/>
        <item x="415"/>
        <item x="80"/>
        <item x="363"/>
        <item x="253"/>
        <item x="780"/>
        <item x="338"/>
        <item x="825"/>
        <item x="751"/>
        <item x="531"/>
        <item x="688"/>
        <item x="140"/>
        <item x="729"/>
        <item x="861"/>
        <item x="247"/>
        <item x="689"/>
        <item x="110"/>
        <item x="922"/>
        <item x="406"/>
        <item x="814"/>
        <item x="590"/>
        <item x="372"/>
        <item x="57"/>
        <item x="994"/>
        <item x="796"/>
        <item x="32"/>
        <item x="515"/>
        <item x="573"/>
        <item x="697"/>
        <item x="925"/>
        <item x="534"/>
        <item x="119"/>
        <item x="3"/>
        <item x="962"/>
        <item x="666"/>
        <item x="266"/>
        <item x="897"/>
        <item x="486"/>
        <item x="628"/>
        <item x="724"/>
        <item x="849"/>
        <item x="717"/>
        <item x="435"/>
        <item x="410"/>
        <item x="341"/>
        <item x="354"/>
        <item x="78"/>
        <item x="339"/>
        <item x="56"/>
        <item x="212"/>
        <item x="840"/>
        <item x="116"/>
        <item x="974"/>
        <item x="696"/>
        <item x="984"/>
        <item x="303"/>
        <item x="845"/>
        <item x="165"/>
        <item x="562"/>
        <item x="969"/>
        <item x="61"/>
        <item x="440"/>
        <item x="950"/>
        <item x="361"/>
        <item x="106"/>
        <item x="187"/>
        <item x="192"/>
        <item x="334"/>
        <item x="733"/>
        <item x="84"/>
        <item x="987"/>
        <item x="996"/>
        <item x="398"/>
        <item x="473"/>
        <item x="817"/>
        <item x="302"/>
        <item x="954"/>
        <item x="723"/>
        <item x="808"/>
        <item x="22"/>
        <item x="466"/>
        <item x="37"/>
        <item x="747"/>
        <item x="72"/>
        <item x="739"/>
        <item x="990"/>
        <item x="670"/>
        <item x="355"/>
        <item x="35"/>
        <item x="434"/>
        <item x="500"/>
        <item x="423"/>
        <item x="858"/>
        <item x="342"/>
        <item x="953"/>
        <item x="802"/>
        <item x="607"/>
        <item x="370"/>
        <item x="358"/>
        <item x="493"/>
        <item x="30"/>
        <item x="964"/>
        <item x="541"/>
        <item x="285"/>
        <item x="356"/>
        <item x="127"/>
        <item x="293"/>
        <item x="111"/>
        <item x="118"/>
        <item x="614"/>
        <item x="786"/>
        <item x="197"/>
        <item x="510"/>
        <item x="988"/>
        <item x="124"/>
        <item x="961"/>
        <item x="255"/>
        <item x="883"/>
        <item x="926"/>
        <item x="627"/>
        <item x="792"/>
        <item x="233"/>
        <item x="269"/>
        <item x="55"/>
        <item x="592"/>
        <item x="703"/>
        <item x="877"/>
        <item x="274"/>
        <item x="286"/>
        <item x="42"/>
        <item x="594"/>
        <item x="112"/>
        <item x="403"/>
        <item x="40"/>
        <item x="637"/>
        <item x="993"/>
        <item x="517"/>
        <item x="60"/>
        <item x="948"/>
        <item x="577"/>
        <item x="952"/>
        <item x="754"/>
        <item x="503"/>
        <item x="115"/>
        <item x="445"/>
        <item x="684"/>
        <item x="508"/>
        <item x="226"/>
        <item x="352"/>
        <item x="85"/>
        <item x="655"/>
        <item x="409"/>
        <item x="297"/>
        <item x="854"/>
        <item x="501"/>
        <item x="683"/>
        <item x="896"/>
        <item x="407"/>
        <item x="383"/>
        <item x="50"/>
        <item x="581"/>
        <item x="763"/>
        <item x="170"/>
        <item x="795"/>
        <item x="246"/>
        <item x="494"/>
        <item x="103"/>
        <item x="818"/>
        <item x="5"/>
        <item x="169"/>
        <item x="807"/>
        <item x="309"/>
        <item x="258"/>
        <item x="47"/>
        <item x="186"/>
        <item x="681"/>
        <item x="682"/>
        <item x="177"/>
        <item x="148"/>
        <item x="316"/>
        <item x="311"/>
        <item x="388"/>
        <item x="613"/>
        <item x="781"/>
        <item x="490"/>
        <item x="393"/>
        <item x="528"/>
        <item x="506"/>
        <item x="1000"/>
        <item t="default"/>
      </items>
    </pivotField>
    <pivotField showAll="0">
      <items count="1002">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000"/>
        <item t="default"/>
      </items>
    </pivotField>
    <pivotField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showAll="0" defaultSubtotal="0">
      <items count="6">
        <item x="0"/>
        <item x="1"/>
        <item x="2"/>
        <item x="3"/>
        <item x="4"/>
        <item x="5"/>
      </items>
    </pivotField>
  </pivotFields>
  <rowFields count="1">
    <field x="0"/>
  </rowFields>
  <rowItems count="6">
    <i>
      <x v="4"/>
    </i>
    <i>
      <x v="9"/>
    </i>
    <i>
      <x v="11"/>
    </i>
    <i>
      <x v="12"/>
    </i>
    <i>
      <x v="13"/>
    </i>
    <i t="grand">
      <x/>
    </i>
  </rowItems>
  <colItems count="1">
    <i/>
  </colItems>
  <dataFields count="1">
    <dataField name="Sum of Total Sales" fld="10" baseField="8" baseItem="8" numFmtId="166"/>
  </dataFields>
  <chartFormats count="3">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N3:O8" firstHeaderRow="1" firstDataRow="1" firstDataCol="1"/>
  <pivotFields count="12">
    <pivotField showAll="0"/>
    <pivotField showAll="0">
      <items count="6">
        <item x="0"/>
        <item x="3"/>
        <item x="1"/>
        <item x="2"/>
        <item x="4"/>
        <item t="default"/>
      </items>
    </pivotField>
    <pivotField showAll="0">
      <items count="6">
        <item x="3"/>
        <item x="2"/>
        <item x="0"/>
        <item x="1"/>
        <item x="4"/>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showAll="0" defaultSubtotal="0">
      <items count="6">
        <item x="0"/>
        <item x="1"/>
        <item x="2"/>
        <item x="3"/>
        <item x="4"/>
        <item x="5"/>
      </items>
    </pivotField>
  </pivotFields>
  <rowFields count="1">
    <field x="9"/>
  </rowFields>
  <rowItems count="5">
    <i>
      <x/>
    </i>
    <i>
      <x v="1"/>
    </i>
    <i>
      <x v="2"/>
    </i>
    <i>
      <x v="3"/>
    </i>
    <i>
      <x v="4"/>
    </i>
  </rowItems>
  <colItems count="1">
    <i/>
  </colItems>
  <dataFields count="1">
    <dataField name="Sum of Total Sales" fld="10" baseField="8" baseItem="8" numFmtId="166"/>
  </dataFields>
  <chartFormats count="2">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I5:AK49" firstHeaderRow="0" firstDataRow="1" firstDataCol="1" rowPageCount="1" colPageCount="1"/>
  <pivotFields count="12">
    <pivotField showAll="0"/>
    <pivotField axis="axisPage" multipleItemSelectionAllowed="1" showAll="0">
      <items count="6">
        <item x="0"/>
        <item x="3"/>
        <item x="1"/>
        <item x="2"/>
        <item x="4"/>
        <item t="default"/>
      </items>
    </pivotField>
    <pivotField showAll="0">
      <items count="6">
        <item x="3"/>
        <item x="2"/>
        <item x="0"/>
        <item x="1"/>
        <item x="4"/>
        <item t="default"/>
      </items>
    </pivotField>
    <pivotField showAll="0"/>
    <pivotField dataField="1" showAll="0">
      <items count="9">
        <item x="5"/>
        <item x="0"/>
        <item x="1"/>
        <item x="4"/>
        <item x="6"/>
        <item x="3"/>
        <item x="2"/>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8"/>
  </rowFields>
  <rowItems count="44">
    <i>
      <x/>
    </i>
    <i r="1">
      <x/>
    </i>
    <i>
      <x v="1"/>
    </i>
    <i r="1">
      <x v="6"/>
    </i>
    <i r="1">
      <x v="7"/>
    </i>
    <i r="1">
      <x v="8"/>
    </i>
    <i r="1">
      <x v="9"/>
    </i>
    <i r="1">
      <x v="10"/>
    </i>
    <i r="1">
      <x v="11"/>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6"/>
    </i>
    <i r="1">
      <x v="7"/>
    </i>
    <i r="1">
      <x v="8"/>
    </i>
    <i r="1">
      <x v="9"/>
    </i>
    <i t="grand">
      <x/>
    </i>
  </rowItems>
  <colFields count="1">
    <field x="-2"/>
  </colFields>
  <colItems count="2">
    <i>
      <x/>
    </i>
    <i i="1">
      <x v="1"/>
    </i>
  </colItems>
  <pageFields count="1">
    <pageField fld="1" hier="-1"/>
  </pageFields>
  <dataFields count="2">
    <dataField name="Sum of Total Sales" fld="10" baseField="8" baseItem="8" numFmtId="166"/>
    <dataField name="Sum of Profit" fld="4" baseField="8" baseItem="9"/>
  </dataFields>
  <chartFormats count="1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A5:AC49" firstHeaderRow="0" firstDataRow="1" firstDataCol="1" rowPageCount="1" colPageCount="1"/>
  <pivotFields count="12">
    <pivotField showAll="0"/>
    <pivotField axis="axisPage" multipleItemSelectionAllowed="1" showAll="0">
      <items count="6">
        <item x="0"/>
        <item x="3"/>
        <item x="1"/>
        <item x="2"/>
        <item x="4"/>
        <item t="default"/>
      </items>
    </pivotField>
    <pivotField showAll="0">
      <items count="6">
        <item x="3"/>
        <item x="2"/>
        <item x="0"/>
        <item x="1"/>
        <item x="4"/>
        <item t="default"/>
      </items>
    </pivotField>
    <pivotField showAll="0"/>
    <pivotField dataField="1" showAll="0">
      <items count="9">
        <item x="5"/>
        <item x="0"/>
        <item x="1"/>
        <item x="4"/>
        <item x="6"/>
        <item x="3"/>
        <item x="2"/>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8"/>
  </rowFields>
  <rowItems count="44">
    <i>
      <x/>
    </i>
    <i r="1">
      <x/>
    </i>
    <i>
      <x v="1"/>
    </i>
    <i r="1">
      <x v="6"/>
    </i>
    <i r="1">
      <x v="7"/>
    </i>
    <i r="1">
      <x v="8"/>
    </i>
    <i r="1">
      <x v="9"/>
    </i>
    <i r="1">
      <x v="10"/>
    </i>
    <i r="1">
      <x v="11"/>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6"/>
    </i>
    <i r="1">
      <x v="7"/>
    </i>
    <i r="1">
      <x v="8"/>
    </i>
    <i r="1">
      <x v="9"/>
    </i>
    <i t="grand">
      <x/>
    </i>
  </rowItems>
  <colFields count="1">
    <field x="-2"/>
  </colFields>
  <colItems count="2">
    <i>
      <x/>
    </i>
    <i i="1">
      <x v="1"/>
    </i>
  </colItems>
  <pageFields count="1">
    <pageField fld="1" hier="-1"/>
  </pageFields>
  <dataFields count="2">
    <dataField name="Sum of Total Sales" fld="10" baseField="8" baseItem="8" numFmtId="166"/>
    <dataField name="Sum of Profit" fld="4" baseField="8" baseItem="9"/>
  </dataFields>
  <chartFormats count="7">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E3:G9" firstHeaderRow="0" firstDataRow="1" firstDataCol="1"/>
  <pivotFields count="12">
    <pivotField showAll="0"/>
    <pivotField axis="axisRow" showAll="0">
      <items count="6">
        <item x="0"/>
        <item x="3"/>
        <item x="1"/>
        <item x="2"/>
        <item x="4"/>
        <item t="default"/>
      </items>
    </pivotField>
    <pivotField showAll="0">
      <items count="6">
        <item x="3"/>
        <item x="2"/>
        <item x="0"/>
        <item x="1"/>
        <item x="4"/>
        <item t="default"/>
      </items>
    </pivotField>
    <pivotField showAll="0"/>
    <pivotField dataField="1" showAll="0">
      <items count="9">
        <item x="5"/>
        <item x="0"/>
        <item x="1"/>
        <item x="4"/>
        <item x="6"/>
        <item x="3"/>
        <item x="2"/>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showAll="0" defaultSubtotal="0">
      <items count="6">
        <item x="0"/>
        <item x="1"/>
        <item x="2"/>
        <item x="3"/>
        <item x="4"/>
        <item x="5"/>
      </items>
    </pivotField>
  </pivotFields>
  <rowFields count="1">
    <field x="1"/>
  </rowFields>
  <rowItems count="6">
    <i>
      <x/>
    </i>
    <i>
      <x v="1"/>
    </i>
    <i>
      <x v="2"/>
    </i>
    <i>
      <x v="3"/>
    </i>
    <i>
      <x v="4"/>
    </i>
    <i t="grand">
      <x/>
    </i>
  </rowItems>
  <colFields count="1">
    <field x="-2"/>
  </colFields>
  <colItems count="2">
    <i>
      <x/>
    </i>
    <i i="1">
      <x v="1"/>
    </i>
  </colItems>
  <dataFields count="2">
    <dataField name="Sum of Total Sales" fld="10" baseField="8" baseItem="8" numFmtId="166"/>
    <dataField name="Sum of Profit" fld="4" baseField="1" baseItem="0" numFmtId="166"/>
  </dataFields>
  <formats count="3">
    <format dxfId="70">
      <pivotArea grandRow="1" outline="0" collapsedLevelsAreSubtotals="1" fieldPosition="0"/>
    </format>
    <format dxfId="69">
      <pivotArea dataOnly="0" labelOnly="1" grandRow="1" outline="0" fieldPosition="0"/>
    </format>
    <format dxfId="66">
      <pivotArea outline="0" fieldPosition="0">
        <references count="1">
          <reference field="4294967294" count="1">
            <x v="1"/>
          </reference>
        </references>
      </pivotArea>
    </format>
  </formats>
  <chartFormats count="31">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 chart="6" format="21" series="1">
      <pivotArea type="data" outline="0" fieldPosition="0">
        <references count="1">
          <reference field="4294967294" count="1" selected="0">
            <x v="1"/>
          </reference>
        </references>
      </pivotArea>
    </chartFormat>
    <chartFormat chart="6" format="22">
      <pivotArea type="data" outline="0" fieldPosition="0">
        <references count="2">
          <reference field="4294967294" count="1" selected="0">
            <x v="1"/>
          </reference>
          <reference field="1" count="1" selected="0">
            <x v="0"/>
          </reference>
        </references>
      </pivotArea>
    </chartFormat>
    <chartFormat chart="6" format="23">
      <pivotArea type="data" outline="0" fieldPosition="0">
        <references count="2">
          <reference field="4294967294" count="1" selected="0">
            <x v="1"/>
          </reference>
          <reference field="1" count="1" selected="0">
            <x v="1"/>
          </reference>
        </references>
      </pivotArea>
    </chartFormat>
    <chartFormat chart="6" format="24">
      <pivotArea type="data" outline="0" fieldPosition="0">
        <references count="2">
          <reference field="4294967294" count="1" selected="0">
            <x v="1"/>
          </reference>
          <reference field="1" count="1" selected="0">
            <x v="2"/>
          </reference>
        </references>
      </pivotArea>
    </chartFormat>
    <chartFormat chart="6" format="25">
      <pivotArea type="data" outline="0" fieldPosition="0">
        <references count="2">
          <reference field="4294967294" count="1" selected="0">
            <x v="1"/>
          </reference>
          <reference field="1" count="1" selected="0">
            <x v="3"/>
          </reference>
        </references>
      </pivotArea>
    </chartFormat>
    <chartFormat chart="7"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 chart="8" format="9">
      <pivotArea type="data" outline="0" fieldPosition="0">
        <references count="2">
          <reference field="4294967294" count="1" selected="0">
            <x v="0"/>
          </reference>
          <reference field="1" count="1" selected="0">
            <x v="3"/>
          </reference>
        </references>
      </pivotArea>
    </chartFormat>
    <chartFormat chart="8" format="10" series="1">
      <pivotArea type="data" outline="0" fieldPosition="0">
        <references count="1">
          <reference field="4294967294" count="1" selected="0">
            <x v="1"/>
          </reference>
        </references>
      </pivotArea>
    </chartFormat>
    <chartFormat chart="8" format="11">
      <pivotArea type="data" outline="0" fieldPosition="0">
        <references count="2">
          <reference field="4294967294" count="1" selected="0">
            <x v="1"/>
          </reference>
          <reference field="1" count="1" selected="0">
            <x v="0"/>
          </reference>
        </references>
      </pivotArea>
    </chartFormat>
    <chartFormat chart="8" format="12">
      <pivotArea type="data" outline="0" fieldPosition="0">
        <references count="2">
          <reference field="4294967294" count="1" selected="0">
            <x v="1"/>
          </reference>
          <reference field="1" count="1" selected="0">
            <x v="1"/>
          </reference>
        </references>
      </pivotArea>
    </chartFormat>
    <chartFormat chart="8" format="13">
      <pivotArea type="data" outline="0" fieldPosition="0">
        <references count="2">
          <reference field="4294967294" count="1" selected="0">
            <x v="1"/>
          </reference>
          <reference field="1" count="1" selected="0">
            <x v="2"/>
          </reference>
        </references>
      </pivotArea>
    </chartFormat>
    <chartFormat chart="8" format="14">
      <pivotArea type="data" outline="0" fieldPosition="0">
        <references count="2">
          <reference field="4294967294" count="1" selected="0">
            <x v="1"/>
          </reference>
          <reference field="1" count="1" selected="0">
            <x v="3"/>
          </reference>
        </references>
      </pivotArea>
    </chartFormat>
    <chartFormat chart="7"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9" format="37" series="1">
      <pivotArea type="data" outline="0" fieldPosition="0">
        <references count="1">
          <reference field="4294967294" count="1" selected="0">
            <x v="1"/>
          </reference>
        </references>
      </pivotArea>
    </chartFormat>
    <chartFormat chart="9" format="38">
      <pivotArea type="data" outline="0" fieldPosition="0">
        <references count="2">
          <reference field="4294967294" count="1" selected="0">
            <x v="1"/>
          </reference>
          <reference field="1" count="1" selected="0">
            <x v="0"/>
          </reference>
        </references>
      </pivotArea>
    </chartFormat>
    <chartFormat chart="9" format="3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Q4:R27" firstHeaderRow="1" firstDataRow="1" firstDataCol="1"/>
  <pivotFields count="12">
    <pivotField showAll="0"/>
    <pivotField axis="axisRow" showAll="0">
      <items count="6">
        <item x="0"/>
        <item x="3"/>
        <item x="1"/>
        <item x="2"/>
        <item x="4"/>
        <item t="default"/>
      </items>
    </pivotField>
    <pivotField showAll="0">
      <items count="6">
        <item x="3"/>
        <item x="2"/>
        <item x="0"/>
        <item x="1"/>
        <item x="4"/>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1"/>
  </rowFields>
  <rowItems count="23">
    <i>
      <x/>
    </i>
    <i r="1">
      <x v="4"/>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Total Sales" fld="10" baseField="8" baseItem="8" numFmtId="166"/>
  </dataFields>
  <chartFormats count="2">
    <chartFormat chart="2"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X18" firstHeaderRow="1" firstDataRow="1" firstDataCol="0"/>
  <pivotFields count="1">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20:N26" firstHeaderRow="1" firstDataRow="1" firstDataCol="1"/>
  <pivotFields count="7">
    <pivotField axis="axisRow" showAll="0">
      <items count="15">
        <item x="0"/>
        <item x="1"/>
        <item x="2"/>
        <item x="3"/>
        <item x="4"/>
        <item x="5"/>
        <item x="6"/>
        <item x="7"/>
        <item x="8"/>
        <item x="9"/>
        <item x="10"/>
        <item x="11"/>
        <item x="12"/>
        <item x="13"/>
        <item t="default"/>
      </items>
    </pivotField>
    <pivotField showAll="0"/>
    <pivotField showAll="0"/>
    <pivotField showAll="0"/>
    <pivotField dataField="1" showAll="0"/>
    <pivotField axis="axisRow" showAll="0" defaultSubtotal="0">
      <items count="6">
        <item sd="0" x="0"/>
        <item sd="0" x="1"/>
        <item sd="0" x="2"/>
        <item sd="0" x="3"/>
        <item sd="0" x="4"/>
        <item sd="0" x="5"/>
      </items>
    </pivotField>
    <pivotField axis="axisRow" showAll="0" sortType="ascending" defaultSubtotal="0">
      <items count="6">
        <item sd="0" x="0"/>
        <item sd="0" x="5"/>
        <item sd="0" x="1"/>
        <item sd="0" x="2"/>
        <item sd="0" x="3"/>
        <item sd="0" x="4"/>
      </items>
    </pivotField>
  </pivotFields>
  <rowFields count="3">
    <field x="6"/>
    <field x="5"/>
    <field x="0"/>
  </rowFields>
  <rowItems count="6">
    <i>
      <x/>
    </i>
    <i>
      <x v="2"/>
    </i>
    <i>
      <x v="3"/>
    </i>
    <i>
      <x v="4"/>
    </i>
    <i>
      <x v="5"/>
    </i>
    <i t="grand">
      <x/>
    </i>
  </rowItems>
  <colItems count="1">
    <i/>
  </colItems>
  <dataFields count="1">
    <dataField name="Count of Total Sales"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L12:M17" firstHeaderRow="1" firstDataRow="1" firstDataCol="1"/>
  <pivotFields count="2">
    <pivotField axis="axisRow" showAll="0">
      <items count="6">
        <item x="2"/>
        <item x="3"/>
        <item x="1"/>
        <item x="0"/>
        <item h="1" x="4"/>
        <item t="default"/>
      </items>
    </pivotField>
    <pivotField dataField="1" showAll="0"/>
  </pivotFields>
  <rowFields count="1">
    <field x="0"/>
  </rowFields>
  <rowItems count="5">
    <i>
      <x/>
    </i>
    <i>
      <x v="1"/>
    </i>
    <i>
      <x v="2"/>
    </i>
    <i>
      <x v="3"/>
    </i>
    <i t="grand">
      <x/>
    </i>
  </rowItems>
  <colItems count="1">
    <i/>
  </colItems>
  <dataFields count="1">
    <dataField name="Count of Total Sales" fld="1"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12:U29" firstHeaderRow="1" firstDataRow="1" firstDataCol="0"/>
  <pivotFields count="1">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E5:AG49" firstHeaderRow="0" firstDataRow="1" firstDataCol="1" rowPageCount="1" colPageCount="1"/>
  <pivotFields count="12">
    <pivotField showAll="0"/>
    <pivotField axis="axisPage" multipleItemSelectionAllowed="1" showAll="0">
      <items count="6">
        <item x="0"/>
        <item x="3"/>
        <item x="1"/>
        <item x="2"/>
        <item x="4"/>
        <item t="default"/>
      </items>
    </pivotField>
    <pivotField showAll="0">
      <items count="6">
        <item x="3"/>
        <item x="2"/>
        <item x="0"/>
        <item x="1"/>
        <item x="4"/>
        <item t="default"/>
      </items>
    </pivotField>
    <pivotField showAll="0"/>
    <pivotField dataField="1" showAll="0">
      <items count="9">
        <item x="5"/>
        <item x="0"/>
        <item x="1"/>
        <item x="4"/>
        <item x="6"/>
        <item x="3"/>
        <item x="2"/>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8"/>
  </rowFields>
  <rowItems count="44">
    <i>
      <x/>
    </i>
    <i r="1">
      <x/>
    </i>
    <i>
      <x v="1"/>
    </i>
    <i r="1">
      <x v="6"/>
    </i>
    <i r="1">
      <x v="7"/>
    </i>
    <i r="1">
      <x v="8"/>
    </i>
    <i r="1">
      <x v="9"/>
    </i>
    <i r="1">
      <x v="10"/>
    </i>
    <i r="1">
      <x v="11"/>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6"/>
    </i>
    <i r="1">
      <x v="7"/>
    </i>
    <i r="1">
      <x v="8"/>
    </i>
    <i r="1">
      <x v="9"/>
    </i>
    <i t="grand">
      <x/>
    </i>
  </rowItems>
  <colFields count="1">
    <field x="-2"/>
  </colFields>
  <colItems count="2">
    <i>
      <x/>
    </i>
    <i i="1">
      <x v="1"/>
    </i>
  </colItems>
  <pageFields count="1">
    <pageField fld="1" hier="-1"/>
  </pageFields>
  <dataFields count="2">
    <dataField name="Sum of Total Sales" fld="10" baseField="8" baseItem="8" numFmtId="166"/>
    <dataField name="Sum of Profit" fld="4" baseField="8" baseItem="9"/>
  </dataFields>
  <chartFormats count="11">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W5:Y49" firstHeaderRow="0" firstDataRow="1" firstDataCol="1" rowPageCount="1" colPageCount="1"/>
  <pivotFields count="12">
    <pivotField showAll="0"/>
    <pivotField axis="axisPage" multipleItemSelectionAllowed="1" showAll="0">
      <items count="6">
        <item x="0"/>
        <item x="3"/>
        <item x="1"/>
        <item x="2"/>
        <item x="4"/>
        <item t="default"/>
      </items>
    </pivotField>
    <pivotField showAll="0">
      <items count="6">
        <item x="3"/>
        <item x="2"/>
        <item x="0"/>
        <item x="1"/>
        <item x="4"/>
        <item t="default"/>
      </items>
    </pivotField>
    <pivotField showAll="0"/>
    <pivotField dataField="1" showAll="0">
      <items count="9">
        <item x="5"/>
        <item x="0"/>
        <item x="1"/>
        <item x="4"/>
        <item x="6"/>
        <item x="3"/>
        <item x="2"/>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8"/>
  </rowFields>
  <rowItems count="44">
    <i>
      <x/>
    </i>
    <i r="1">
      <x/>
    </i>
    <i>
      <x v="1"/>
    </i>
    <i r="1">
      <x v="6"/>
    </i>
    <i r="1">
      <x v="7"/>
    </i>
    <i r="1">
      <x v="8"/>
    </i>
    <i r="1">
      <x v="9"/>
    </i>
    <i r="1">
      <x v="10"/>
    </i>
    <i r="1">
      <x v="11"/>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6"/>
    </i>
    <i r="1">
      <x v="7"/>
    </i>
    <i r="1">
      <x v="8"/>
    </i>
    <i r="1">
      <x v="9"/>
    </i>
    <i t="grand">
      <x/>
    </i>
  </rowItems>
  <colFields count="1">
    <field x="-2"/>
  </colFields>
  <colItems count="2">
    <i>
      <x/>
    </i>
    <i i="1">
      <x v="1"/>
    </i>
  </colItems>
  <pageFields count="1">
    <pageField fld="1" hier="-1"/>
  </pageFields>
  <dataFields count="2">
    <dataField name="Sum of Total Sales" fld="10" baseField="8" baseItem="8" numFmtId="166"/>
    <dataField name="Sum of Profit" fld="4" baseField="8" baseItem="9"/>
  </dataFields>
  <chartFormats count="9">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3:K106" firstHeaderRow="0" firstDataRow="1" firstDataCol="1"/>
  <pivotFields count="12">
    <pivotField axis="axisRow" showAll="0">
      <items count="22">
        <item x="5"/>
        <item x="7"/>
        <item x="11"/>
        <item x="15"/>
        <item x="8"/>
        <item x="4"/>
        <item x="9"/>
        <item x="18"/>
        <item x="17"/>
        <item x="0"/>
        <item x="1"/>
        <item x="2"/>
        <item x="10"/>
        <item x="19"/>
        <item x="3"/>
        <item x="16"/>
        <item x="13"/>
        <item x="14"/>
        <item x="6"/>
        <item x="12"/>
        <item x="20"/>
        <item t="default"/>
      </items>
    </pivotField>
    <pivotField axis="axisRow" showAll="0">
      <items count="6">
        <item x="0"/>
        <item x="3"/>
        <item x="1"/>
        <item x="2"/>
        <item x="4"/>
        <item t="default"/>
      </items>
    </pivotField>
    <pivotField showAll="0">
      <items count="6">
        <item x="3"/>
        <item x="2"/>
        <item x="0"/>
        <item x="1"/>
        <item x="4"/>
        <item t="default"/>
      </items>
    </pivotField>
    <pivotField dataField="1" showAll="0">
      <items count="11">
        <item x="4"/>
        <item x="0"/>
        <item x="7"/>
        <item x="2"/>
        <item x="3"/>
        <item x="5"/>
        <item x="1"/>
        <item x="8"/>
        <item x="6"/>
        <item x="9"/>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showAll="0" defaultSubtotal="0">
      <items count="6">
        <item x="0"/>
        <item x="1"/>
        <item x="2"/>
        <item x="3"/>
        <item x="4"/>
        <item x="5"/>
      </items>
    </pivotField>
  </pivotFields>
  <rowFields count="2">
    <field x="0"/>
    <field x="1"/>
  </rowFields>
  <rowItems count="10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v="4"/>
    </i>
    <i t="grand">
      <x/>
    </i>
  </rowItems>
  <colFields count="1">
    <field x="-2"/>
  </colFields>
  <colItems count="2">
    <i>
      <x/>
    </i>
    <i i="1">
      <x v="1"/>
    </i>
  </colItems>
  <dataFields count="2">
    <dataField name="Sum of Total Sales" fld="10" baseField="0" baseItem="0" numFmtId="166"/>
    <dataField name="Count of Units Sold" fld="3" subtotal="count" baseField="0" baseItem="0"/>
  </dataFields>
  <conditionalFormats count="2">
    <conditionalFormat priority="2">
      <pivotAreas count="40">
        <pivotArea type="data" collapsedLevelsAreSubtotals="1" fieldPosition="0">
          <references count="2">
            <reference field="4294967294" count="1" selected="0">
              <x v="1"/>
            </reference>
            <reference field="0" count="1">
              <x v="0"/>
            </reference>
          </references>
        </pivotArea>
        <pivotArea type="data" collapsedLevelsAreSubtotals="1" fieldPosition="0">
          <references count="3">
            <reference field="4294967294" count="1" selected="0">
              <x v="1"/>
            </reference>
            <reference field="0" count="1" selected="0">
              <x v="0"/>
            </reference>
            <reference field="1" count="4">
              <x v="0"/>
              <x v="1"/>
              <x v="2"/>
              <x v="3"/>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3">
            <reference field="4294967294" count="1" selected="0">
              <x v="1"/>
            </reference>
            <reference field="0" count="1" selected="0">
              <x v="1"/>
            </reference>
            <reference field="1" count="4">
              <x v="0"/>
              <x v="1"/>
              <x v="2"/>
              <x v="3"/>
            </reference>
          </references>
        </pivotArea>
        <pivotArea type="data" collapsedLevelsAreSubtotals="1" fieldPosition="0">
          <references count="2">
            <reference field="4294967294" count="1" selected="0">
              <x v="1"/>
            </reference>
            <reference field="0" count="1">
              <x v="2"/>
            </reference>
          </references>
        </pivotArea>
        <pivotArea type="data" collapsedLevelsAreSubtotals="1" fieldPosition="0">
          <references count="3">
            <reference field="4294967294" count="1" selected="0">
              <x v="1"/>
            </reference>
            <reference field="0" count="1" selected="0">
              <x v="2"/>
            </reference>
            <reference field="1" count="4">
              <x v="0"/>
              <x v="1"/>
              <x v="2"/>
              <x v="3"/>
            </reference>
          </references>
        </pivotArea>
        <pivotArea type="data" collapsedLevelsAreSubtotals="1" fieldPosition="0">
          <references count="2">
            <reference field="4294967294" count="1" selected="0">
              <x v="1"/>
            </reference>
            <reference field="0" count="1">
              <x v="3"/>
            </reference>
          </references>
        </pivotArea>
        <pivotArea type="data" collapsedLevelsAreSubtotals="1" fieldPosition="0">
          <references count="3">
            <reference field="4294967294" count="1" selected="0">
              <x v="1"/>
            </reference>
            <reference field="0" count="1" selected="0">
              <x v="3"/>
            </reference>
            <reference field="1" count="4">
              <x v="0"/>
              <x v="1"/>
              <x v="2"/>
              <x v="3"/>
            </reference>
          </references>
        </pivotArea>
        <pivotArea type="data" collapsedLevelsAreSubtotals="1" fieldPosition="0">
          <references count="2">
            <reference field="4294967294" count="1" selected="0">
              <x v="1"/>
            </reference>
            <reference field="0" count="1">
              <x v="4"/>
            </reference>
          </references>
        </pivotArea>
        <pivotArea type="data" collapsedLevelsAreSubtotals="1" fieldPosition="0">
          <references count="3">
            <reference field="4294967294" count="1" selected="0">
              <x v="1"/>
            </reference>
            <reference field="0" count="1" selected="0">
              <x v="4"/>
            </reference>
            <reference field="1" count="4">
              <x v="0"/>
              <x v="1"/>
              <x v="2"/>
              <x v="3"/>
            </reference>
          </references>
        </pivotArea>
        <pivotArea type="data" collapsedLevelsAreSubtotals="1" fieldPosition="0">
          <references count="2">
            <reference field="4294967294" count="1" selected="0">
              <x v="1"/>
            </reference>
            <reference field="0" count="1">
              <x v="5"/>
            </reference>
          </references>
        </pivotArea>
        <pivotArea type="data" collapsedLevelsAreSubtotals="1" fieldPosition="0">
          <references count="3">
            <reference field="4294967294" count="1" selected="0">
              <x v="1"/>
            </reference>
            <reference field="0" count="1" selected="0">
              <x v="5"/>
            </reference>
            <reference field="1" count="4">
              <x v="0"/>
              <x v="1"/>
              <x v="2"/>
              <x v="3"/>
            </reference>
          </references>
        </pivotArea>
        <pivotArea type="data" collapsedLevelsAreSubtotals="1" fieldPosition="0">
          <references count="2">
            <reference field="4294967294" count="1" selected="0">
              <x v="1"/>
            </reference>
            <reference field="0" count="1">
              <x v="6"/>
            </reference>
          </references>
        </pivotArea>
        <pivotArea type="data" collapsedLevelsAreSubtotals="1" fieldPosition="0">
          <references count="3">
            <reference field="4294967294" count="1" selected="0">
              <x v="1"/>
            </reference>
            <reference field="0" count="1" selected="0">
              <x v="6"/>
            </reference>
            <reference field="1" count="4">
              <x v="0"/>
              <x v="1"/>
              <x v="2"/>
              <x v="3"/>
            </reference>
          </references>
        </pivotArea>
        <pivotArea type="data" collapsedLevelsAreSubtotals="1" fieldPosition="0">
          <references count="2">
            <reference field="4294967294" count="1" selected="0">
              <x v="1"/>
            </reference>
            <reference field="0" count="1">
              <x v="7"/>
            </reference>
          </references>
        </pivotArea>
        <pivotArea type="data" collapsedLevelsAreSubtotals="1" fieldPosition="0">
          <references count="3">
            <reference field="4294967294" count="1" selected="0">
              <x v="1"/>
            </reference>
            <reference field="0" count="1" selected="0">
              <x v="7"/>
            </reference>
            <reference field="1" count="4">
              <x v="0"/>
              <x v="1"/>
              <x v="2"/>
              <x v="3"/>
            </reference>
          </references>
        </pivotArea>
        <pivotArea type="data" collapsedLevelsAreSubtotals="1" fieldPosition="0">
          <references count="2">
            <reference field="4294967294" count="1" selected="0">
              <x v="1"/>
            </reference>
            <reference field="0" count="1">
              <x v="8"/>
            </reference>
          </references>
        </pivotArea>
        <pivotArea type="data" collapsedLevelsAreSubtotals="1" fieldPosition="0">
          <references count="3">
            <reference field="4294967294" count="1" selected="0">
              <x v="1"/>
            </reference>
            <reference field="0" count="1" selected="0">
              <x v="8"/>
            </reference>
            <reference field="1" count="4">
              <x v="0"/>
              <x v="1"/>
              <x v="2"/>
              <x v="3"/>
            </reference>
          </references>
        </pivotArea>
        <pivotArea type="data" collapsedLevelsAreSubtotals="1" fieldPosition="0">
          <references count="2">
            <reference field="4294967294" count="1" selected="0">
              <x v="1"/>
            </reference>
            <reference field="0" count="1">
              <x v="9"/>
            </reference>
          </references>
        </pivotArea>
        <pivotArea type="data" collapsedLevelsAreSubtotals="1" fieldPosition="0">
          <references count="3">
            <reference field="4294967294" count="1" selected="0">
              <x v="1"/>
            </reference>
            <reference field="0" count="1" selected="0">
              <x v="9"/>
            </reference>
            <reference field="1" count="4">
              <x v="0"/>
              <x v="1"/>
              <x v="2"/>
              <x v="3"/>
            </reference>
          </references>
        </pivotArea>
        <pivotArea type="data" collapsedLevelsAreSubtotals="1" fieldPosition="0">
          <references count="2">
            <reference field="4294967294" count="1" selected="0">
              <x v="1"/>
            </reference>
            <reference field="0" count="1">
              <x v="10"/>
            </reference>
          </references>
        </pivotArea>
        <pivotArea type="data" collapsedLevelsAreSubtotals="1" fieldPosition="0">
          <references count="3">
            <reference field="4294967294" count="1" selected="0">
              <x v="1"/>
            </reference>
            <reference field="0" count="1" selected="0">
              <x v="10"/>
            </reference>
            <reference field="1" count="4">
              <x v="0"/>
              <x v="1"/>
              <x v="2"/>
              <x v="3"/>
            </reference>
          </references>
        </pivotArea>
        <pivotArea type="data" collapsedLevelsAreSubtotals="1" fieldPosition="0">
          <references count="2">
            <reference field="4294967294" count="1" selected="0">
              <x v="1"/>
            </reference>
            <reference field="0" count="1">
              <x v="11"/>
            </reference>
          </references>
        </pivotArea>
        <pivotArea type="data" collapsedLevelsAreSubtotals="1" fieldPosition="0">
          <references count="3">
            <reference field="4294967294" count="1" selected="0">
              <x v="1"/>
            </reference>
            <reference field="0" count="1" selected="0">
              <x v="11"/>
            </reference>
            <reference field="1" count="4">
              <x v="0"/>
              <x v="1"/>
              <x v="2"/>
              <x v="3"/>
            </reference>
          </references>
        </pivotArea>
        <pivotArea type="data" collapsedLevelsAreSubtotals="1" fieldPosition="0">
          <references count="2">
            <reference field="4294967294" count="1" selected="0">
              <x v="1"/>
            </reference>
            <reference field="0" count="1">
              <x v="12"/>
            </reference>
          </references>
        </pivotArea>
        <pivotArea type="data" collapsedLevelsAreSubtotals="1" fieldPosition="0">
          <references count="3">
            <reference field="4294967294" count="1" selected="0">
              <x v="1"/>
            </reference>
            <reference field="0" count="1" selected="0">
              <x v="12"/>
            </reference>
            <reference field="1" count="4">
              <x v="0"/>
              <x v="1"/>
              <x v="2"/>
              <x v="3"/>
            </reference>
          </references>
        </pivotArea>
        <pivotArea type="data" collapsedLevelsAreSubtotals="1" fieldPosition="0">
          <references count="2">
            <reference field="4294967294" count="1" selected="0">
              <x v="1"/>
            </reference>
            <reference field="0" count="1">
              <x v="13"/>
            </reference>
          </references>
        </pivotArea>
        <pivotArea type="data" collapsedLevelsAreSubtotals="1" fieldPosition="0">
          <references count="3">
            <reference field="4294967294" count="1" selected="0">
              <x v="1"/>
            </reference>
            <reference field="0" count="1" selected="0">
              <x v="13"/>
            </reference>
            <reference field="1" count="4">
              <x v="0"/>
              <x v="1"/>
              <x v="2"/>
              <x v="3"/>
            </reference>
          </references>
        </pivotArea>
        <pivotArea type="data" collapsedLevelsAreSubtotals="1" fieldPosition="0">
          <references count="2">
            <reference field="4294967294" count="1" selected="0">
              <x v="1"/>
            </reference>
            <reference field="0" count="1">
              <x v="14"/>
            </reference>
          </references>
        </pivotArea>
        <pivotArea type="data" collapsedLevelsAreSubtotals="1" fieldPosition="0">
          <references count="3">
            <reference field="4294967294" count="1" selected="0">
              <x v="1"/>
            </reference>
            <reference field="0" count="1" selected="0">
              <x v="14"/>
            </reference>
            <reference field="1" count="4">
              <x v="0"/>
              <x v="1"/>
              <x v="2"/>
              <x v="3"/>
            </reference>
          </references>
        </pivotArea>
        <pivotArea type="data" collapsedLevelsAreSubtotals="1" fieldPosition="0">
          <references count="2">
            <reference field="4294967294" count="1" selected="0">
              <x v="1"/>
            </reference>
            <reference field="0" count="1">
              <x v="15"/>
            </reference>
          </references>
        </pivotArea>
        <pivotArea type="data" collapsedLevelsAreSubtotals="1" fieldPosition="0">
          <references count="3">
            <reference field="4294967294" count="1" selected="0">
              <x v="1"/>
            </reference>
            <reference field="0" count="1" selected="0">
              <x v="15"/>
            </reference>
            <reference field="1" count="4">
              <x v="0"/>
              <x v="1"/>
              <x v="2"/>
              <x v="3"/>
            </reference>
          </references>
        </pivotArea>
        <pivotArea type="data" collapsedLevelsAreSubtotals="1" fieldPosition="0">
          <references count="2">
            <reference field="4294967294" count="1" selected="0">
              <x v="1"/>
            </reference>
            <reference field="0" count="1">
              <x v="16"/>
            </reference>
          </references>
        </pivotArea>
        <pivotArea type="data" collapsedLevelsAreSubtotals="1" fieldPosition="0">
          <references count="3">
            <reference field="4294967294" count="1" selected="0">
              <x v="1"/>
            </reference>
            <reference field="0" count="1" selected="0">
              <x v="16"/>
            </reference>
            <reference field="1" count="4">
              <x v="0"/>
              <x v="1"/>
              <x v="2"/>
              <x v="3"/>
            </reference>
          </references>
        </pivotArea>
        <pivotArea type="data" collapsedLevelsAreSubtotals="1" fieldPosition="0">
          <references count="2">
            <reference field="4294967294" count="1" selected="0">
              <x v="1"/>
            </reference>
            <reference field="0" count="1">
              <x v="17"/>
            </reference>
          </references>
        </pivotArea>
        <pivotArea type="data" collapsedLevelsAreSubtotals="1" fieldPosition="0">
          <references count="3">
            <reference field="4294967294" count="1" selected="0">
              <x v="1"/>
            </reference>
            <reference field="0" count="1" selected="0">
              <x v="17"/>
            </reference>
            <reference field="1" count="4">
              <x v="0"/>
              <x v="1"/>
              <x v="2"/>
              <x v="3"/>
            </reference>
          </references>
        </pivotArea>
        <pivotArea type="data" collapsedLevelsAreSubtotals="1" fieldPosition="0">
          <references count="2">
            <reference field="4294967294" count="1" selected="0">
              <x v="1"/>
            </reference>
            <reference field="0" count="1">
              <x v="18"/>
            </reference>
          </references>
        </pivotArea>
        <pivotArea type="data" collapsedLevelsAreSubtotals="1" fieldPosition="0">
          <references count="3">
            <reference field="4294967294" count="1" selected="0">
              <x v="1"/>
            </reference>
            <reference field="0" count="1" selected="0">
              <x v="18"/>
            </reference>
            <reference field="1" count="4">
              <x v="0"/>
              <x v="1"/>
              <x v="2"/>
              <x v="3"/>
            </reference>
          </references>
        </pivotArea>
        <pivotArea type="data" collapsedLevelsAreSubtotals="1" fieldPosition="0">
          <references count="2">
            <reference field="4294967294" count="1" selected="0">
              <x v="1"/>
            </reference>
            <reference field="0" count="1">
              <x v="19"/>
            </reference>
          </references>
        </pivotArea>
        <pivotArea type="data" collapsedLevelsAreSubtotals="1" fieldPosition="0">
          <references count="3">
            <reference field="4294967294" count="1" selected="0">
              <x v="1"/>
            </reference>
            <reference field="0" count="1" selected="0">
              <x v="19"/>
            </reference>
            <reference field="1" count="4">
              <x v="0"/>
              <x v="1"/>
              <x v="2"/>
              <x v="3"/>
            </reference>
          </references>
        </pivotArea>
      </pivotAreas>
    </conditionalFormat>
    <conditionalFormat priority="1">
      <pivotAreas count="40">
        <pivotArea type="data" collapsedLevelsAreSubtotals="1" fieldPosition="0">
          <references count="2">
            <reference field="4294967294" count="1" selected="0">
              <x v="1"/>
            </reference>
            <reference field="0" count="1">
              <x v="0"/>
            </reference>
          </references>
        </pivotArea>
        <pivotArea type="data" collapsedLevelsAreSubtotals="1" fieldPosition="0">
          <references count="3">
            <reference field="4294967294" count="1" selected="0">
              <x v="1"/>
            </reference>
            <reference field="0" count="1" selected="0">
              <x v="0"/>
            </reference>
            <reference field="1" count="4">
              <x v="0"/>
              <x v="1"/>
              <x v="2"/>
              <x v="3"/>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3">
            <reference field="4294967294" count="1" selected="0">
              <x v="1"/>
            </reference>
            <reference field="0" count="1" selected="0">
              <x v="1"/>
            </reference>
            <reference field="1" count="4">
              <x v="0"/>
              <x v="1"/>
              <x v="2"/>
              <x v="3"/>
            </reference>
          </references>
        </pivotArea>
        <pivotArea type="data" collapsedLevelsAreSubtotals="1" fieldPosition="0">
          <references count="2">
            <reference field="4294967294" count="1" selected="0">
              <x v="1"/>
            </reference>
            <reference field="0" count="1">
              <x v="2"/>
            </reference>
          </references>
        </pivotArea>
        <pivotArea type="data" collapsedLevelsAreSubtotals="1" fieldPosition="0">
          <references count="3">
            <reference field="4294967294" count="1" selected="0">
              <x v="1"/>
            </reference>
            <reference field="0" count="1" selected="0">
              <x v="2"/>
            </reference>
            <reference field="1" count="4">
              <x v="0"/>
              <x v="1"/>
              <x v="2"/>
              <x v="3"/>
            </reference>
          </references>
        </pivotArea>
        <pivotArea type="data" collapsedLevelsAreSubtotals="1" fieldPosition="0">
          <references count="2">
            <reference field="4294967294" count="1" selected="0">
              <x v="1"/>
            </reference>
            <reference field="0" count="1">
              <x v="3"/>
            </reference>
          </references>
        </pivotArea>
        <pivotArea type="data" collapsedLevelsAreSubtotals="1" fieldPosition="0">
          <references count="3">
            <reference field="4294967294" count="1" selected="0">
              <x v="1"/>
            </reference>
            <reference field="0" count="1" selected="0">
              <x v="3"/>
            </reference>
            <reference field="1" count="4">
              <x v="0"/>
              <x v="1"/>
              <x v="2"/>
              <x v="3"/>
            </reference>
          </references>
        </pivotArea>
        <pivotArea type="data" collapsedLevelsAreSubtotals="1" fieldPosition="0">
          <references count="2">
            <reference field="4294967294" count="1" selected="0">
              <x v="1"/>
            </reference>
            <reference field="0" count="1">
              <x v="4"/>
            </reference>
          </references>
        </pivotArea>
        <pivotArea type="data" collapsedLevelsAreSubtotals="1" fieldPosition="0">
          <references count="3">
            <reference field="4294967294" count="1" selected="0">
              <x v="1"/>
            </reference>
            <reference field="0" count="1" selected="0">
              <x v="4"/>
            </reference>
            <reference field="1" count="4">
              <x v="0"/>
              <x v="1"/>
              <x v="2"/>
              <x v="3"/>
            </reference>
          </references>
        </pivotArea>
        <pivotArea type="data" collapsedLevelsAreSubtotals="1" fieldPosition="0">
          <references count="2">
            <reference field="4294967294" count="1" selected="0">
              <x v="1"/>
            </reference>
            <reference field="0" count="1">
              <x v="5"/>
            </reference>
          </references>
        </pivotArea>
        <pivotArea type="data" collapsedLevelsAreSubtotals="1" fieldPosition="0">
          <references count="3">
            <reference field="4294967294" count="1" selected="0">
              <x v="1"/>
            </reference>
            <reference field="0" count="1" selected="0">
              <x v="5"/>
            </reference>
            <reference field="1" count="4">
              <x v="0"/>
              <x v="1"/>
              <x v="2"/>
              <x v="3"/>
            </reference>
          </references>
        </pivotArea>
        <pivotArea type="data" collapsedLevelsAreSubtotals="1" fieldPosition="0">
          <references count="2">
            <reference field="4294967294" count="1" selected="0">
              <x v="1"/>
            </reference>
            <reference field="0" count="1">
              <x v="6"/>
            </reference>
          </references>
        </pivotArea>
        <pivotArea type="data" collapsedLevelsAreSubtotals="1" fieldPosition="0">
          <references count="3">
            <reference field="4294967294" count="1" selected="0">
              <x v="1"/>
            </reference>
            <reference field="0" count="1" selected="0">
              <x v="6"/>
            </reference>
            <reference field="1" count="4">
              <x v="0"/>
              <x v="1"/>
              <x v="2"/>
              <x v="3"/>
            </reference>
          </references>
        </pivotArea>
        <pivotArea type="data" collapsedLevelsAreSubtotals="1" fieldPosition="0">
          <references count="2">
            <reference field="4294967294" count="1" selected="0">
              <x v="1"/>
            </reference>
            <reference field="0" count="1">
              <x v="7"/>
            </reference>
          </references>
        </pivotArea>
        <pivotArea type="data" collapsedLevelsAreSubtotals="1" fieldPosition="0">
          <references count="3">
            <reference field="4294967294" count="1" selected="0">
              <x v="1"/>
            </reference>
            <reference field="0" count="1" selected="0">
              <x v="7"/>
            </reference>
            <reference field="1" count="4">
              <x v="0"/>
              <x v="1"/>
              <x v="2"/>
              <x v="3"/>
            </reference>
          </references>
        </pivotArea>
        <pivotArea type="data" collapsedLevelsAreSubtotals="1" fieldPosition="0">
          <references count="2">
            <reference field="4294967294" count="1" selected="0">
              <x v="1"/>
            </reference>
            <reference field="0" count="1">
              <x v="8"/>
            </reference>
          </references>
        </pivotArea>
        <pivotArea type="data" collapsedLevelsAreSubtotals="1" fieldPosition="0">
          <references count="3">
            <reference field="4294967294" count="1" selected="0">
              <x v="1"/>
            </reference>
            <reference field="0" count="1" selected="0">
              <x v="8"/>
            </reference>
            <reference field="1" count="4">
              <x v="0"/>
              <x v="1"/>
              <x v="2"/>
              <x v="3"/>
            </reference>
          </references>
        </pivotArea>
        <pivotArea type="data" collapsedLevelsAreSubtotals="1" fieldPosition="0">
          <references count="2">
            <reference field="4294967294" count="1" selected="0">
              <x v="1"/>
            </reference>
            <reference field="0" count="1">
              <x v="9"/>
            </reference>
          </references>
        </pivotArea>
        <pivotArea type="data" collapsedLevelsAreSubtotals="1" fieldPosition="0">
          <references count="3">
            <reference field="4294967294" count="1" selected="0">
              <x v="1"/>
            </reference>
            <reference field="0" count="1" selected="0">
              <x v="9"/>
            </reference>
            <reference field="1" count="4">
              <x v="0"/>
              <x v="1"/>
              <x v="2"/>
              <x v="3"/>
            </reference>
          </references>
        </pivotArea>
        <pivotArea type="data" collapsedLevelsAreSubtotals="1" fieldPosition="0">
          <references count="2">
            <reference field="4294967294" count="1" selected="0">
              <x v="1"/>
            </reference>
            <reference field="0" count="1">
              <x v="10"/>
            </reference>
          </references>
        </pivotArea>
        <pivotArea type="data" collapsedLevelsAreSubtotals="1" fieldPosition="0">
          <references count="3">
            <reference field="4294967294" count="1" selected="0">
              <x v="1"/>
            </reference>
            <reference field="0" count="1" selected="0">
              <x v="10"/>
            </reference>
            <reference field="1" count="4">
              <x v="0"/>
              <x v="1"/>
              <x v="2"/>
              <x v="3"/>
            </reference>
          </references>
        </pivotArea>
        <pivotArea type="data" collapsedLevelsAreSubtotals="1" fieldPosition="0">
          <references count="2">
            <reference field="4294967294" count="1" selected="0">
              <x v="1"/>
            </reference>
            <reference field="0" count="1">
              <x v="11"/>
            </reference>
          </references>
        </pivotArea>
        <pivotArea type="data" collapsedLevelsAreSubtotals="1" fieldPosition="0">
          <references count="3">
            <reference field="4294967294" count="1" selected="0">
              <x v="1"/>
            </reference>
            <reference field="0" count="1" selected="0">
              <x v="11"/>
            </reference>
            <reference field="1" count="4">
              <x v="0"/>
              <x v="1"/>
              <x v="2"/>
              <x v="3"/>
            </reference>
          </references>
        </pivotArea>
        <pivotArea type="data" collapsedLevelsAreSubtotals="1" fieldPosition="0">
          <references count="2">
            <reference field="4294967294" count="1" selected="0">
              <x v="1"/>
            </reference>
            <reference field="0" count="1">
              <x v="12"/>
            </reference>
          </references>
        </pivotArea>
        <pivotArea type="data" collapsedLevelsAreSubtotals="1" fieldPosition="0">
          <references count="3">
            <reference field="4294967294" count="1" selected="0">
              <x v="1"/>
            </reference>
            <reference field="0" count="1" selected="0">
              <x v="12"/>
            </reference>
            <reference field="1" count="4">
              <x v="0"/>
              <x v="1"/>
              <x v="2"/>
              <x v="3"/>
            </reference>
          </references>
        </pivotArea>
        <pivotArea type="data" collapsedLevelsAreSubtotals="1" fieldPosition="0">
          <references count="2">
            <reference field="4294967294" count="1" selected="0">
              <x v="1"/>
            </reference>
            <reference field="0" count="1">
              <x v="13"/>
            </reference>
          </references>
        </pivotArea>
        <pivotArea type="data" collapsedLevelsAreSubtotals="1" fieldPosition="0">
          <references count="3">
            <reference field="4294967294" count="1" selected="0">
              <x v="1"/>
            </reference>
            <reference field="0" count="1" selected="0">
              <x v="13"/>
            </reference>
            <reference field="1" count="4">
              <x v="0"/>
              <x v="1"/>
              <x v="2"/>
              <x v="3"/>
            </reference>
          </references>
        </pivotArea>
        <pivotArea type="data" collapsedLevelsAreSubtotals="1" fieldPosition="0">
          <references count="2">
            <reference field="4294967294" count="1" selected="0">
              <x v="1"/>
            </reference>
            <reference field="0" count="1">
              <x v="14"/>
            </reference>
          </references>
        </pivotArea>
        <pivotArea type="data" collapsedLevelsAreSubtotals="1" fieldPosition="0">
          <references count="3">
            <reference field="4294967294" count="1" selected="0">
              <x v="1"/>
            </reference>
            <reference field="0" count="1" selected="0">
              <x v="14"/>
            </reference>
            <reference field="1" count="4">
              <x v="0"/>
              <x v="1"/>
              <x v="2"/>
              <x v="3"/>
            </reference>
          </references>
        </pivotArea>
        <pivotArea type="data" collapsedLevelsAreSubtotals="1" fieldPosition="0">
          <references count="2">
            <reference field="4294967294" count="1" selected="0">
              <x v="1"/>
            </reference>
            <reference field="0" count="1">
              <x v="15"/>
            </reference>
          </references>
        </pivotArea>
        <pivotArea type="data" collapsedLevelsAreSubtotals="1" fieldPosition="0">
          <references count="3">
            <reference field="4294967294" count="1" selected="0">
              <x v="1"/>
            </reference>
            <reference field="0" count="1" selected="0">
              <x v="15"/>
            </reference>
            <reference field="1" count="4">
              <x v="0"/>
              <x v="1"/>
              <x v="2"/>
              <x v="3"/>
            </reference>
          </references>
        </pivotArea>
        <pivotArea type="data" collapsedLevelsAreSubtotals="1" fieldPosition="0">
          <references count="2">
            <reference field="4294967294" count="1" selected="0">
              <x v="1"/>
            </reference>
            <reference field="0" count="1">
              <x v="16"/>
            </reference>
          </references>
        </pivotArea>
        <pivotArea type="data" collapsedLevelsAreSubtotals="1" fieldPosition="0">
          <references count="3">
            <reference field="4294967294" count="1" selected="0">
              <x v="1"/>
            </reference>
            <reference field="0" count="1" selected="0">
              <x v="16"/>
            </reference>
            <reference field="1" count="4">
              <x v="0"/>
              <x v="1"/>
              <x v="2"/>
              <x v="3"/>
            </reference>
          </references>
        </pivotArea>
        <pivotArea type="data" collapsedLevelsAreSubtotals="1" fieldPosition="0">
          <references count="2">
            <reference field="4294967294" count="1" selected="0">
              <x v="1"/>
            </reference>
            <reference field="0" count="1">
              <x v="17"/>
            </reference>
          </references>
        </pivotArea>
        <pivotArea type="data" collapsedLevelsAreSubtotals="1" fieldPosition="0">
          <references count="3">
            <reference field="4294967294" count="1" selected="0">
              <x v="1"/>
            </reference>
            <reference field="0" count="1" selected="0">
              <x v="17"/>
            </reference>
            <reference field="1" count="4">
              <x v="0"/>
              <x v="1"/>
              <x v="2"/>
              <x v="3"/>
            </reference>
          </references>
        </pivotArea>
        <pivotArea type="data" collapsedLevelsAreSubtotals="1" fieldPosition="0">
          <references count="2">
            <reference field="4294967294" count="1" selected="0">
              <x v="1"/>
            </reference>
            <reference field="0" count="1">
              <x v="18"/>
            </reference>
          </references>
        </pivotArea>
        <pivotArea type="data" collapsedLevelsAreSubtotals="1" fieldPosition="0">
          <references count="3">
            <reference field="4294967294" count="1" selected="0">
              <x v="1"/>
            </reference>
            <reference field="0" count="1" selected="0">
              <x v="18"/>
            </reference>
            <reference field="1" count="4">
              <x v="0"/>
              <x v="1"/>
              <x v="2"/>
              <x v="3"/>
            </reference>
          </references>
        </pivotArea>
        <pivotArea type="data" collapsedLevelsAreSubtotals="1" fieldPosition="0">
          <references count="2">
            <reference field="4294967294" count="1" selected="0">
              <x v="1"/>
            </reference>
            <reference field="0" count="1">
              <x v="19"/>
            </reference>
          </references>
        </pivotArea>
        <pivotArea type="data" collapsedLevelsAreSubtotals="1" fieldPosition="0">
          <references count="3">
            <reference field="4294967294" count="1" selected="0">
              <x v="1"/>
            </reference>
            <reference field="0" count="1" selected="0">
              <x v="19"/>
            </reference>
            <reference field="1" count="4">
              <x v="0"/>
              <x v="1"/>
              <x v="2"/>
              <x v="3"/>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47" firstHeaderRow="1" firstDataRow="1" firstDataCol="1"/>
  <pivotFields count="12">
    <pivotField showAll="0"/>
    <pivotField showAll="0">
      <items count="6">
        <item x="0"/>
        <item x="3"/>
        <item x="1"/>
        <item x="2"/>
        <item x="4"/>
        <item t="default"/>
      </items>
    </pivotField>
    <pivotField showAll="0">
      <items count="6">
        <item x="3"/>
        <item x="2"/>
        <item x="0"/>
        <item x="1"/>
        <item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6">
        <item x="2"/>
        <item x="3"/>
        <item x="1"/>
        <item x="0"/>
        <item x="4"/>
        <item t="default"/>
      </items>
    </pivotField>
    <pivotField dataField="1" showAll="0">
      <items count="591">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89"/>
        <item t="default"/>
      </items>
    </pivotField>
    <pivotField axis="axisRow" showAll="0" defaultSubtotal="0">
      <items count="6">
        <item x="0"/>
        <item x="1"/>
        <item x="2"/>
        <item x="3"/>
        <item x="4"/>
        <item x="5"/>
      </items>
    </pivotField>
  </pivotFields>
  <rowFields count="2">
    <field x="11"/>
    <field x="8"/>
  </rowFields>
  <rowItems count="44">
    <i>
      <x/>
    </i>
    <i r="1">
      <x/>
    </i>
    <i>
      <x v="1"/>
    </i>
    <i r="1">
      <x v="6"/>
    </i>
    <i r="1">
      <x v="7"/>
    </i>
    <i r="1">
      <x v="8"/>
    </i>
    <i r="1">
      <x v="9"/>
    </i>
    <i r="1">
      <x v="10"/>
    </i>
    <i r="1">
      <x v="11"/>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6"/>
    </i>
    <i r="1">
      <x v="7"/>
    </i>
    <i r="1">
      <x v="8"/>
    </i>
    <i r="1">
      <x v="9"/>
    </i>
    <i t="grand">
      <x/>
    </i>
  </rowItems>
  <colItems count="1">
    <i/>
  </colItems>
  <dataFields count="1">
    <dataField name="Sum of Total Sales" fld="10" baseField="8" baseItem="8" numFmtId="166"/>
  </dataField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5" name="PivotTable12"/>
    <pivotTable tabId="15" name="PivotTable1"/>
    <pivotTable tabId="15" name="PivotTable13"/>
    <pivotTable tabId="15" name="PivotTable2"/>
    <pivotTable tabId="15" name="PivotTable3"/>
    <pivotTable tabId="15" name="PivotTable4"/>
    <pivotTable tabId="15" name="PivotTable5"/>
    <pivotTable tabId="15" name="PivotTable6"/>
    <pivotTable tabId="15" name="PivotTable7"/>
    <pivotTable tabId="15" name="PivotTable8"/>
  </pivotTables>
  <data>
    <tabular pivotCacheId="1">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Subcategory" sourceName="Product-Subcategory">
  <pivotTables>
    <pivotTable tabId="15" name="PivotTable12"/>
    <pivotTable tabId="15" name="PivotTable1"/>
    <pivotTable tabId="15" name="PivotTable13"/>
    <pivotTable tabId="15" name="PivotTable2"/>
    <pivotTable tabId="15" name="PivotTable3"/>
    <pivotTable tabId="15" name="PivotTable4"/>
    <pivotTable tabId="15" name="PivotTable5"/>
    <pivotTable tabId="15" name="PivotTable6"/>
    <pivotTable tabId="15" name="PivotTable7"/>
    <pivotTable tabId="15" name="PivotTable8"/>
  </pivotTables>
  <data>
    <tabular pivotCacheId="1">
      <items count="5">
        <i x="3" s="1"/>
        <i x="2" s="1"/>
        <i x="0"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5" name="PivotTable12"/>
    <pivotTable tabId="15" name="PivotTable1"/>
    <pivotTable tabId="15" name="PivotTable13"/>
    <pivotTable tabId="15" name="PivotTable2"/>
    <pivotTable tabId="15" name="PivotTable3"/>
    <pivotTable tabId="15" name="PivotTable4"/>
    <pivotTable tabId="15" name="PivotTable5"/>
    <pivotTable tabId="15" name="PivotTable6"/>
    <pivotTable tabId="15" name="PivotTable7"/>
    <pivotTable tabId="15" name="PivotTable8"/>
  </pivotTables>
  <data>
    <tabular pivotCacheId="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2"/>
    <pivotTable tabId="15" name="PivotTable1"/>
    <pivotTable tabId="15" name="PivotTable13"/>
    <pivotTable tabId="15" name="PivotTable2"/>
    <pivotTable tabId="15" name="PivotTable3"/>
    <pivotTable tabId="15" name="PivotTable4"/>
    <pivotTable tabId="15" name="PivotTable5"/>
    <pivotTable tabId="15" name="PivotTable6"/>
    <pivotTable tabId="15" name="PivotTable7"/>
    <pivotTable tabId="15" name="PivotTable8"/>
  </pivotTables>
  <data>
    <tabular pivotCacheId="1">
      <items count="5">
        <i x="2" s="1"/>
        <i x="3"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style="SlicerStyleLight2" rowHeight="241300"/>
  <slicer name="Product-Subcategory" cache="Slicer_Product_Subcategory" caption="Product-Subcategory" style="SlicerStyleLight2" rowHeight="241300"/>
  <slicer name="Date" cache="Slicer_Date" caption="Date" columnCount="2" style="SlicerStyleLight2" rowHeight="241300"/>
  <slicer name="region" cache="Slicer_region" caption="region" columnCount="2" style="SlicerStyleLight2" rowHeight="241300"/>
</slicers>
</file>

<file path=xl/tables/table1.xml><?xml version="1.0" encoding="utf-8"?>
<table xmlns="http://schemas.openxmlformats.org/spreadsheetml/2006/main" id="1" name="Table_1" displayName="Table_1" ref="A1:Y1001">
  <tableColumns count="25">
    <tableColumn id="1" name="orderid"/>
    <tableColumn id="2" name="Customer"/>
    <tableColumn id="3" name="shipmentmode"/>
    <tableColumn id="4" name="state"/>
    <tableColumn id="5" name=" Sales"/>
    <tableColumn id="6" name="salesinRS"/>
    <tableColumn id="7" name="quantatiy"/>
    <tableColumn id="8" name="discount"/>
    <tableColumn id="9" name="Profit">
      <calculatedColumnFormula>VALUE(SUBSTITUTE(L2,"RS",""))</calculatedColumnFormula>
    </tableColumn>
    <tableColumn id="26" name="Column2" dataDxfId="74">
      <calculatedColumnFormula>IF(ISERROR(I2), $K$2, I2)</calculatedColumnFormula>
    </tableColumn>
    <tableColumn id="27" name="Column3" dataDxfId="73">
      <calculatedColumnFormula>_xlfn.AGGREGATE(1,6, I2:I1001)</calculatedColumnFormula>
    </tableColumn>
    <tableColumn id="10" name="profit2"/>
    <tableColumn id="11" name="segment"/>
    <tableColumn id="12" name="region"/>
    <tableColumn id="13" name="subcategory"/>
    <tableColumn id="14" name="category"/>
    <tableColumn id="15" name="orderdate"/>
    <tableColumn id="16" name="order destination"/>
    <tableColumn id="17" name="order year"/>
    <tableColumn id="18" name="shipement day"/>
    <tableColumn id="19" name="shipment month"/>
    <tableColumn id="20" name="shipment year"/>
    <tableColumn id="21" name="shipmentDate"/>
    <tableColumn id="22" name="month type"/>
    <tableColumn id="23" name="preparation time"/>
  </tableColumns>
  <tableStyleInfo name="Data-style" showFirstColumn="1" showLastColumn="1" showRowStripes="1" showColumnStripes="0"/>
</table>
</file>

<file path=xl/tables/table2.xml><?xml version="1.0" encoding="utf-8"?>
<table xmlns="http://schemas.openxmlformats.org/spreadsheetml/2006/main" id="3" name="Table3" displayName="Table3" ref="A1:K51" totalsRowShown="0">
  <autoFilter ref="A1:K51"/>
  <tableColumns count="11">
    <tableColumn id="1" name="Salesperson"/>
    <tableColumn id="2" name="Product Category"/>
    <tableColumn id="3" name="Product-Subcategory"/>
    <tableColumn id="4" name="Units Sold"/>
    <tableColumn id="5" name="Profit"/>
    <tableColumn id="6" name="Units Price"/>
    <tableColumn id="7" name="Average Unit Price"/>
    <tableColumn id="8" name="Sum of Unit Solds"/>
    <tableColumn id="9" name="Date" dataDxfId="71"/>
    <tableColumn id="10" name="region"/>
    <tableColumn id="11" name="Total Sales"/>
  </tableColumns>
  <tableStyleInfo showFirstColumn="0" showLastColumn="0" showRowStripes="1" showColumnStripes="0"/>
</table>
</file>

<file path=xl/tables/table3.xml><?xml version="1.0" encoding="utf-8"?>
<table xmlns="http://schemas.openxmlformats.org/spreadsheetml/2006/main" id="2" name="Table2" displayName="Table2" ref="B1:L32" totalsRowShown="0">
  <autoFilter ref="B1:L32"/>
  <tableColumns count="11">
    <tableColumn id="1" name="Salesperson"/>
    <tableColumn id="2" name="Product Category"/>
    <tableColumn id="3" name="Product-Subcategory"/>
    <tableColumn id="4" name="Units Sold"/>
    <tableColumn id="5" name="Profit"/>
    <tableColumn id="6" name="Units Price"/>
    <tableColumn id="7" name="Average Unit Price"/>
    <tableColumn id="8" name="Sum of Unit Solds"/>
    <tableColumn id="9" name="Date" dataDxfId="72"/>
    <tableColumn id="10" name="region"/>
    <tableColumn id="11" name="Total Sales"/>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rinterSettings" Target="../printerSettings/printerSettings3.bin"/><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2"/>
  <sheetViews>
    <sheetView zoomScale="90" zoomScaleNormal="90" workbookViewId="0">
      <selection activeCell="J1" sqref="J1:J1048576"/>
    </sheetView>
  </sheetViews>
  <sheetFormatPr defaultColWidth="14.453125" defaultRowHeight="15" customHeight="1" x14ac:dyDescent="0.35"/>
  <cols>
    <col min="1" max="1" width="9.7265625" customWidth="1"/>
    <col min="2" max="2" width="11.7265625" customWidth="1"/>
    <col min="3" max="3" width="16.7265625" customWidth="1"/>
    <col min="4" max="4" width="8.7265625" customWidth="1"/>
    <col min="5" max="5" width="12.26953125" customWidth="1"/>
    <col min="6" max="6" width="9.08984375" customWidth="1"/>
    <col min="7" max="7" width="11.54296875" customWidth="1"/>
    <col min="8" max="11" width="10.7265625" customWidth="1"/>
    <col min="12" max="12" width="12.54296875" customWidth="1"/>
    <col min="13" max="13" width="10.81640625" customWidth="1"/>
    <col min="14" max="14" width="8.7265625" customWidth="1"/>
    <col min="15" max="15" width="13.81640625" customWidth="1"/>
    <col min="16" max="16" width="10.7265625" customWidth="1"/>
    <col min="17" max="17" width="12" customWidth="1"/>
    <col min="18" max="18" width="18.54296875" customWidth="1"/>
    <col min="19" max="19" width="12.26953125" customWidth="1"/>
    <col min="20" max="20" width="16.26953125" customWidth="1"/>
    <col min="21" max="21" width="17.81640625" customWidth="1"/>
    <col min="22" max="22" width="15.81640625" customWidth="1"/>
    <col min="23" max="23" width="15.7265625" customWidth="1"/>
    <col min="24" max="24" width="13.453125" customWidth="1"/>
    <col min="25" max="25" width="18.08984375" customWidth="1"/>
    <col min="26" max="26" width="11.7265625" customWidth="1"/>
    <col min="27" max="27" width="15.36328125" customWidth="1"/>
    <col min="28" max="28" width="19.81640625" customWidth="1"/>
    <col min="29" max="29" width="11.54296875" customWidth="1"/>
    <col min="30" max="30" width="8.7265625" customWidth="1"/>
    <col min="31" max="31" width="13.81640625" customWidth="1"/>
    <col min="32" max="32" width="16.6328125" customWidth="1"/>
    <col min="33" max="33" width="22.7265625" customWidth="1"/>
    <col min="34" max="34" width="12" customWidth="1"/>
    <col min="35" max="35" width="21.54296875" customWidth="1"/>
    <col min="36" max="36" width="25.26953125" bestFit="1" customWidth="1"/>
    <col min="37" max="37" width="8.7265625" customWidth="1"/>
  </cols>
  <sheetData>
    <row r="1" spans="1:41" ht="14.5" x14ac:dyDescent="0.35">
      <c r="A1" s="1" t="s">
        <v>0</v>
      </c>
      <c r="B1" s="1" t="s">
        <v>1</v>
      </c>
      <c r="C1" s="1" t="s">
        <v>2</v>
      </c>
      <c r="D1" s="1" t="s">
        <v>3</v>
      </c>
      <c r="E1" s="14" t="s">
        <v>1804</v>
      </c>
      <c r="F1" s="2" t="s">
        <v>4</v>
      </c>
      <c r="G1" s="1" t="s">
        <v>5</v>
      </c>
      <c r="H1" s="3" t="s">
        <v>6</v>
      </c>
      <c r="I1" s="3" t="s">
        <v>7</v>
      </c>
      <c r="J1" s="3" t="s">
        <v>1807</v>
      </c>
      <c r="K1" s="3" t="s">
        <v>1808</v>
      </c>
      <c r="L1" s="2" t="s">
        <v>8</v>
      </c>
      <c r="M1" s="1" t="s">
        <v>9</v>
      </c>
      <c r="N1" s="1" t="s">
        <v>10</v>
      </c>
      <c r="O1" s="1" t="s">
        <v>11</v>
      </c>
      <c r="P1" s="1" t="s">
        <v>12</v>
      </c>
      <c r="Q1" s="4" t="s">
        <v>13</v>
      </c>
      <c r="R1" s="1" t="s">
        <v>14</v>
      </c>
      <c r="S1" s="1" t="s">
        <v>15</v>
      </c>
      <c r="T1" s="1" t="s">
        <v>16</v>
      </c>
      <c r="U1" s="1" t="s">
        <v>17</v>
      </c>
      <c r="V1" s="1" t="s">
        <v>18</v>
      </c>
      <c r="W1" s="1" t="s">
        <v>19</v>
      </c>
      <c r="X1" s="1" t="s">
        <v>20</v>
      </c>
      <c r="Y1" s="1" t="s">
        <v>21</v>
      </c>
      <c r="Z1" s="1" t="s">
        <v>1793</v>
      </c>
      <c r="AA1" s="1" t="s">
        <v>1794</v>
      </c>
      <c r="AB1" s="1" t="s">
        <v>1796</v>
      </c>
      <c r="AC1" s="1" t="s">
        <v>1795</v>
      </c>
      <c r="AE1" s="1" t="s">
        <v>1798</v>
      </c>
      <c r="AF1" s="1" t="s">
        <v>1803</v>
      </c>
      <c r="AG1" s="1" t="s">
        <v>1801</v>
      </c>
      <c r="AH1" s="4" t="s">
        <v>1799</v>
      </c>
      <c r="AI1" s="12" t="s">
        <v>1800</v>
      </c>
      <c r="AJ1" s="12" t="s">
        <v>1802</v>
      </c>
      <c r="AK1" s="1" t="s">
        <v>10</v>
      </c>
      <c r="AL1" s="13" t="s">
        <v>1797</v>
      </c>
      <c r="AM1" s="15" t="s">
        <v>1805</v>
      </c>
      <c r="AN1" s="15" t="s">
        <v>1806</v>
      </c>
    </row>
    <row r="2" spans="1:41" ht="14.5" x14ac:dyDescent="0.35">
      <c r="A2" s="5">
        <v>1</v>
      </c>
      <c r="B2" s="11" t="s">
        <v>22</v>
      </c>
      <c r="C2" s="5" t="s">
        <v>23</v>
      </c>
      <c r="D2" s="5" t="s">
        <v>24</v>
      </c>
      <c r="E2" s="5">
        <f t="shared" ref="E2:E65" si="0">VALUE(SUBSTITUTE(F2, "Rs", " "))</f>
        <v>169</v>
      </c>
      <c r="F2" s="6" t="s">
        <v>25</v>
      </c>
      <c r="G2" s="5">
        <v>3</v>
      </c>
      <c r="H2" s="7" t="s">
        <v>26</v>
      </c>
      <c r="I2" s="8" t="e">
        <f t="shared" ref="I2:I65" si="1">VALUE(SUBSTITUTE(L2,"RS",""))</f>
        <v>#VALUE!</v>
      </c>
      <c r="J2" s="8">
        <f t="shared" ref="J2:J65" si="2">IF(ISERROR(I2), $K$2, I2)</f>
        <v>-444.5</v>
      </c>
      <c r="K2" s="8">
        <f t="shared" ref="K2:K65" si="3">_xlfn.AGGREGATE(1,6, I2:I1001)</f>
        <v>-444.5</v>
      </c>
      <c r="L2" s="6" t="s">
        <v>27</v>
      </c>
      <c r="M2" s="5" t="s">
        <v>28</v>
      </c>
      <c r="N2" s="5" t="s">
        <v>29</v>
      </c>
      <c r="O2" s="5" t="s">
        <v>30</v>
      </c>
      <c r="P2" s="5" t="s">
        <v>31</v>
      </c>
      <c r="Q2" s="9">
        <v>43997</v>
      </c>
      <c r="R2" s="5" t="s">
        <v>32</v>
      </c>
      <c r="S2" s="5">
        <v>2020</v>
      </c>
      <c r="T2" s="5">
        <v>28</v>
      </c>
      <c r="U2" s="5">
        <v>7</v>
      </c>
      <c r="V2" s="5">
        <v>2020</v>
      </c>
      <c r="W2" s="5" t="s">
        <v>33</v>
      </c>
      <c r="X2" s="5" t="s">
        <v>34</v>
      </c>
      <c r="Y2" s="5">
        <v>2</v>
      </c>
      <c r="Z2" s="11" t="s">
        <v>22</v>
      </c>
      <c r="AA2" s="10" t="s">
        <v>31</v>
      </c>
      <c r="AB2" s="10" t="s">
        <v>30</v>
      </c>
      <c r="AC2" s="10">
        <v>3</v>
      </c>
      <c r="AE2" s="10">
        <f t="shared" ref="AE2:AE65" si="4">E2/AC2</f>
        <v>56.333333333333336</v>
      </c>
      <c r="AF2" s="10">
        <f>AVERAGE(AE2:AE1001)</f>
        <v>176.7973845238096</v>
      </c>
      <c r="AG2" s="10">
        <f>SUM(AC2:AC1001)</f>
        <v>5124</v>
      </c>
      <c r="AH2" s="9">
        <v>43997</v>
      </c>
      <c r="AI2">
        <f>AC2*AE2</f>
        <v>169</v>
      </c>
      <c r="AK2" s="10" t="s">
        <v>29</v>
      </c>
      <c r="AL2">
        <v>169</v>
      </c>
      <c r="AM2">
        <f>LARGE(AL:AL, 5)</f>
        <v>997</v>
      </c>
      <c r="AN2" t="e">
        <f>LARGE(Z:Z, 5)</f>
        <v>#NUM!</v>
      </c>
      <c r="AO2" t="e">
        <f>LARGE(AA:AA,5 )</f>
        <v>#NUM!</v>
      </c>
    </row>
    <row r="3" spans="1:41" ht="14.5" x14ac:dyDescent="0.35">
      <c r="A3" s="5">
        <v>2</v>
      </c>
      <c r="B3" s="5" t="s">
        <v>35</v>
      </c>
      <c r="C3" s="5" t="s">
        <v>23</v>
      </c>
      <c r="D3" s="5" t="s">
        <v>36</v>
      </c>
      <c r="E3" s="5">
        <f t="shared" si="0"/>
        <v>321</v>
      </c>
      <c r="F3" s="6" t="s">
        <v>37</v>
      </c>
      <c r="G3" s="5">
        <v>7</v>
      </c>
      <c r="H3" s="7" t="s">
        <v>38</v>
      </c>
      <c r="I3" s="8">
        <f t="shared" si="1"/>
        <v>-178</v>
      </c>
      <c r="J3" s="8">
        <f t="shared" si="2"/>
        <v>-178</v>
      </c>
      <c r="K3" s="8">
        <f t="shared" si="3"/>
        <v>-444.5</v>
      </c>
      <c r="L3" s="6">
        <v>-178</v>
      </c>
      <c r="M3" s="5" t="s">
        <v>39</v>
      </c>
      <c r="N3" s="11" t="s">
        <v>40</v>
      </c>
      <c r="O3" s="5" t="s">
        <v>41</v>
      </c>
      <c r="P3" s="5" t="s">
        <v>42</v>
      </c>
      <c r="Q3" s="9">
        <v>43998</v>
      </c>
      <c r="R3" s="5" t="s">
        <v>32</v>
      </c>
      <c r="S3" s="5">
        <v>2021</v>
      </c>
      <c r="T3" s="5">
        <v>16</v>
      </c>
      <c r="U3" s="5">
        <v>5</v>
      </c>
      <c r="V3" s="5">
        <v>2022</v>
      </c>
      <c r="W3" s="5" t="s">
        <v>43</v>
      </c>
      <c r="X3" s="5" t="s">
        <v>44</v>
      </c>
      <c r="Y3" s="5">
        <v>2</v>
      </c>
      <c r="Z3" s="10" t="s">
        <v>35</v>
      </c>
      <c r="AA3" s="10" t="s">
        <v>42</v>
      </c>
      <c r="AB3" s="10" t="s">
        <v>41</v>
      </c>
      <c r="AC3" s="10">
        <v>7</v>
      </c>
      <c r="AE3" s="10">
        <f t="shared" si="4"/>
        <v>45.857142857142854</v>
      </c>
      <c r="AF3" s="10">
        <f t="shared" ref="AF3:AF66" si="5">AVERAGE(AE3:AE1002)</f>
        <v>176.91796915963587</v>
      </c>
      <c r="AG3" s="10">
        <f t="shared" ref="AG3:AG66" si="6">SUM(AC3:AC1002)</f>
        <v>5121</v>
      </c>
      <c r="AH3" s="9">
        <v>43998</v>
      </c>
      <c r="AI3">
        <f t="shared" ref="AI3:AI66" si="7">AC3*AE3</f>
        <v>321</v>
      </c>
      <c r="AK3" s="10" t="s">
        <v>40</v>
      </c>
      <c r="AL3">
        <v>321</v>
      </c>
      <c r="AM3">
        <f>LARGE(AL:AL, 4)</f>
        <v>997</v>
      </c>
    </row>
    <row r="4" spans="1:41" ht="14.5" x14ac:dyDescent="0.35">
      <c r="A4" s="5">
        <v>3</v>
      </c>
      <c r="B4" s="5" t="s">
        <v>45</v>
      </c>
      <c r="C4" s="5" t="s">
        <v>46</v>
      </c>
      <c r="D4" s="5" t="s">
        <v>47</v>
      </c>
      <c r="E4" s="5">
        <f t="shared" si="0"/>
        <v>179</v>
      </c>
      <c r="F4" s="6" t="s">
        <v>48</v>
      </c>
      <c r="G4" s="5">
        <v>9</v>
      </c>
      <c r="H4" s="7" t="s">
        <v>49</v>
      </c>
      <c r="I4" s="8">
        <f t="shared" si="1"/>
        <v>-74</v>
      </c>
      <c r="J4" s="8">
        <f t="shared" si="2"/>
        <v>-74</v>
      </c>
      <c r="K4" s="8">
        <f t="shared" si="3"/>
        <v>-497.8</v>
      </c>
      <c r="L4" s="6">
        <v>-74</v>
      </c>
      <c r="M4" s="5" t="s">
        <v>39</v>
      </c>
      <c r="N4" s="5" t="s">
        <v>50</v>
      </c>
      <c r="O4" s="5" t="s">
        <v>41</v>
      </c>
      <c r="P4" s="5" t="s">
        <v>31</v>
      </c>
      <c r="Q4" s="9">
        <v>43999</v>
      </c>
      <c r="R4" s="5" t="s">
        <v>32</v>
      </c>
      <c r="S4" s="5">
        <v>2021</v>
      </c>
      <c r="T4" s="5">
        <v>24</v>
      </c>
      <c r="U4" s="5">
        <v>10</v>
      </c>
      <c r="V4" s="5">
        <v>2022</v>
      </c>
      <c r="W4" s="5" t="s">
        <v>51</v>
      </c>
      <c r="X4" s="5" t="s">
        <v>52</v>
      </c>
      <c r="Y4" s="5">
        <v>2</v>
      </c>
      <c r="Z4" s="10" t="s">
        <v>45</v>
      </c>
      <c r="AA4" s="10" t="s">
        <v>31</v>
      </c>
      <c r="AB4" s="10" t="s">
        <v>41</v>
      </c>
      <c r="AC4" s="10">
        <v>9</v>
      </c>
      <c r="AE4" s="10">
        <f t="shared" si="4"/>
        <v>19.888888888888889</v>
      </c>
      <c r="AF4" s="10">
        <f t="shared" si="5"/>
        <v>177.04929263288489</v>
      </c>
      <c r="AG4" s="10">
        <f t="shared" si="6"/>
        <v>5114</v>
      </c>
      <c r="AH4" s="9">
        <v>43999</v>
      </c>
      <c r="AI4">
        <f t="shared" si="7"/>
        <v>179</v>
      </c>
      <c r="AK4" s="10" t="s">
        <v>50</v>
      </c>
      <c r="AL4">
        <v>179</v>
      </c>
      <c r="AM4">
        <f>LARGE(AL:AL, 3)</f>
        <v>997</v>
      </c>
    </row>
    <row r="5" spans="1:41" ht="14.5" x14ac:dyDescent="0.35">
      <c r="A5" s="5">
        <v>4</v>
      </c>
      <c r="B5" s="5" t="s">
        <v>53</v>
      </c>
      <c r="C5" s="5" t="s">
        <v>54</v>
      </c>
      <c r="D5" s="5" t="s">
        <v>55</v>
      </c>
      <c r="E5" s="5">
        <f t="shared" si="0"/>
        <v>189</v>
      </c>
      <c r="F5" s="6" t="s">
        <v>56</v>
      </c>
      <c r="G5" s="5">
        <v>4</v>
      </c>
      <c r="H5" s="7" t="s">
        <v>57</v>
      </c>
      <c r="I5" s="8">
        <f t="shared" si="1"/>
        <v>-134</v>
      </c>
      <c r="J5" s="8">
        <f t="shared" si="2"/>
        <v>-134</v>
      </c>
      <c r="K5" s="8">
        <f t="shared" si="3"/>
        <v>-603.75</v>
      </c>
      <c r="L5" s="6">
        <v>-134</v>
      </c>
      <c r="M5" s="5" t="s">
        <v>28</v>
      </c>
      <c r="N5" s="5" t="s">
        <v>58</v>
      </c>
      <c r="O5" s="5" t="s">
        <v>59</v>
      </c>
      <c r="P5" s="5" t="s">
        <v>42</v>
      </c>
      <c r="Q5" s="9">
        <v>44000</v>
      </c>
      <c r="R5" s="5" t="s">
        <v>32</v>
      </c>
      <c r="S5" s="5">
        <v>2020</v>
      </c>
      <c r="T5" s="5">
        <v>12</v>
      </c>
      <c r="U5" s="5">
        <v>3</v>
      </c>
      <c r="V5" s="5">
        <v>2022</v>
      </c>
      <c r="W5" s="5" t="s">
        <v>60</v>
      </c>
      <c r="X5" s="5" t="s">
        <v>61</v>
      </c>
      <c r="Y5" s="5">
        <v>5</v>
      </c>
      <c r="Z5" s="10" t="s">
        <v>53</v>
      </c>
      <c r="AA5" s="10" t="s">
        <v>42</v>
      </c>
      <c r="AB5" s="10" t="s">
        <v>59</v>
      </c>
      <c r="AC5" s="10">
        <v>4</v>
      </c>
      <c r="AE5" s="10">
        <f t="shared" si="4"/>
        <v>47.25</v>
      </c>
      <c r="AF5" s="10">
        <f t="shared" si="5"/>
        <v>177.20692593653988</v>
      </c>
      <c r="AG5" s="10">
        <f t="shared" si="6"/>
        <v>5105</v>
      </c>
      <c r="AH5" s="9">
        <v>44000</v>
      </c>
      <c r="AI5">
        <f t="shared" si="7"/>
        <v>189</v>
      </c>
      <c r="AK5" s="10" t="s">
        <v>58</v>
      </c>
      <c r="AL5">
        <v>189</v>
      </c>
      <c r="AM5">
        <f>LARGE(AL:AL, 2)</f>
        <v>998</v>
      </c>
    </row>
    <row r="6" spans="1:41" ht="14.5" x14ac:dyDescent="0.35">
      <c r="A6" s="5">
        <v>5</v>
      </c>
      <c r="B6" s="5" t="s">
        <v>62</v>
      </c>
      <c r="C6" s="5" t="s">
        <v>23</v>
      </c>
      <c r="D6" s="5" t="s">
        <v>36</v>
      </c>
      <c r="E6" s="5">
        <f t="shared" si="0"/>
        <v>593</v>
      </c>
      <c r="F6" s="6" t="s">
        <v>63</v>
      </c>
      <c r="G6" s="5">
        <v>8</v>
      </c>
      <c r="H6" s="7" t="s">
        <v>57</v>
      </c>
      <c r="I6" s="8" t="e">
        <f t="shared" si="1"/>
        <v>#VALUE!</v>
      </c>
      <c r="J6" s="8">
        <f t="shared" si="2"/>
        <v>-444.5</v>
      </c>
      <c r="K6" s="8">
        <f t="shared" si="3"/>
        <v>-760.33333333333337</v>
      </c>
      <c r="L6" s="6" t="s">
        <v>64</v>
      </c>
      <c r="M6" s="5" t="s">
        <v>39</v>
      </c>
      <c r="N6" s="5" t="s">
        <v>40</v>
      </c>
      <c r="O6" s="5" t="s">
        <v>30</v>
      </c>
      <c r="P6" s="5" t="s">
        <v>31</v>
      </c>
      <c r="Q6" s="9">
        <v>44001</v>
      </c>
      <c r="R6" s="5" t="s">
        <v>65</v>
      </c>
      <c r="S6" s="5">
        <v>2021</v>
      </c>
      <c r="T6" s="5">
        <v>19</v>
      </c>
      <c r="U6" s="5">
        <v>1</v>
      </c>
      <c r="V6" s="5">
        <v>2021</v>
      </c>
      <c r="W6" s="5" t="s">
        <v>66</v>
      </c>
      <c r="X6" s="5" t="s">
        <v>67</v>
      </c>
      <c r="Y6" s="5">
        <v>5</v>
      </c>
      <c r="Z6" s="10" t="s">
        <v>62</v>
      </c>
      <c r="AA6" s="10" t="s">
        <v>31</v>
      </c>
      <c r="AB6" s="10" t="s">
        <v>30</v>
      </c>
      <c r="AC6" s="10">
        <v>8</v>
      </c>
      <c r="AE6" s="10">
        <f t="shared" si="4"/>
        <v>74.125</v>
      </c>
      <c r="AF6" s="10">
        <f t="shared" si="5"/>
        <v>177.33740477784161</v>
      </c>
      <c r="AG6" s="10">
        <f t="shared" si="6"/>
        <v>5101</v>
      </c>
      <c r="AH6" s="9">
        <v>44001</v>
      </c>
      <c r="AI6">
        <f t="shared" si="7"/>
        <v>593</v>
      </c>
      <c r="AK6" s="10" t="s">
        <v>40</v>
      </c>
      <c r="AL6">
        <v>593</v>
      </c>
      <c r="AM6">
        <f>LARGE(AL:AL, 1)</f>
        <v>999</v>
      </c>
    </row>
    <row r="7" spans="1:41" ht="14.5" x14ac:dyDescent="0.35">
      <c r="A7" s="5">
        <v>6</v>
      </c>
      <c r="B7" s="5" t="s">
        <v>68</v>
      </c>
      <c r="C7" s="5" t="s">
        <v>54</v>
      </c>
      <c r="D7" s="5" t="s">
        <v>69</v>
      </c>
      <c r="E7" s="5">
        <f t="shared" si="0"/>
        <v>380</v>
      </c>
      <c r="F7" s="6" t="s">
        <v>70</v>
      </c>
      <c r="G7" s="5">
        <v>4</v>
      </c>
      <c r="H7" s="7" t="s">
        <v>71</v>
      </c>
      <c r="I7" s="8" t="e">
        <f t="shared" si="1"/>
        <v>#VALUE!</v>
      </c>
      <c r="J7" s="8">
        <f t="shared" si="2"/>
        <v>-444.5</v>
      </c>
      <c r="K7" s="8">
        <f t="shared" si="3"/>
        <v>-760.33333333333337</v>
      </c>
      <c r="L7" s="6" t="s">
        <v>72</v>
      </c>
      <c r="M7" s="5" t="s">
        <v>39</v>
      </c>
      <c r="N7" s="5" t="s">
        <v>50</v>
      </c>
      <c r="O7" s="5" t="s">
        <v>59</v>
      </c>
      <c r="P7" s="5" t="s">
        <v>73</v>
      </c>
      <c r="Q7" s="9">
        <v>44002</v>
      </c>
      <c r="R7" s="5" t="s">
        <v>32</v>
      </c>
      <c r="S7" s="5">
        <v>2022</v>
      </c>
      <c r="T7" s="5">
        <v>23</v>
      </c>
      <c r="U7" s="5">
        <v>3</v>
      </c>
      <c r="V7" s="5">
        <v>2021</v>
      </c>
      <c r="W7" s="5" t="s">
        <v>74</v>
      </c>
      <c r="X7" s="5" t="s">
        <v>75</v>
      </c>
      <c r="Y7" s="5">
        <v>2</v>
      </c>
      <c r="Z7" s="10" t="s">
        <v>68</v>
      </c>
      <c r="AA7" s="10" t="s">
        <v>73</v>
      </c>
      <c r="AB7" s="10" t="s">
        <v>59</v>
      </c>
      <c r="AC7" s="10">
        <v>4</v>
      </c>
      <c r="AE7" s="10">
        <f t="shared" si="4"/>
        <v>95</v>
      </c>
      <c r="AF7" s="10">
        <f t="shared" si="5"/>
        <v>177.44113583791986</v>
      </c>
      <c r="AG7" s="10">
        <f t="shared" si="6"/>
        <v>5093</v>
      </c>
      <c r="AH7" s="9">
        <v>44002</v>
      </c>
      <c r="AI7">
        <f t="shared" si="7"/>
        <v>380</v>
      </c>
      <c r="AK7" s="10" t="s">
        <v>50</v>
      </c>
      <c r="AL7">
        <v>380</v>
      </c>
    </row>
    <row r="8" spans="1:41" ht="14.5" x14ac:dyDescent="0.35">
      <c r="A8" s="5">
        <v>7</v>
      </c>
      <c r="B8" s="5" t="s">
        <v>76</v>
      </c>
      <c r="C8" s="5" t="s">
        <v>46</v>
      </c>
      <c r="D8" s="5" t="s">
        <v>69</v>
      </c>
      <c r="E8" s="5">
        <f t="shared" si="0"/>
        <v>456</v>
      </c>
      <c r="F8" s="6" t="s">
        <v>77</v>
      </c>
      <c r="G8" s="5">
        <v>4</v>
      </c>
      <c r="H8" s="7" t="s">
        <v>78</v>
      </c>
      <c r="I8" s="8" t="e">
        <f t="shared" si="1"/>
        <v>#VALUE!</v>
      </c>
      <c r="J8" s="8">
        <f t="shared" si="2"/>
        <v>-444.5</v>
      </c>
      <c r="K8" s="8">
        <f t="shared" si="3"/>
        <v>-760.33333333333337</v>
      </c>
      <c r="L8" s="6" t="s">
        <v>79</v>
      </c>
      <c r="M8" s="5" t="s">
        <v>39</v>
      </c>
      <c r="N8" s="5" t="s">
        <v>50</v>
      </c>
      <c r="O8" s="5" t="s">
        <v>30</v>
      </c>
      <c r="P8" s="5" t="s">
        <v>42</v>
      </c>
      <c r="Q8" s="9">
        <v>44003</v>
      </c>
      <c r="R8" s="5" t="s">
        <v>32</v>
      </c>
      <c r="S8" s="5">
        <v>2020</v>
      </c>
      <c r="T8" s="5">
        <v>13</v>
      </c>
      <c r="U8" s="5">
        <v>1</v>
      </c>
      <c r="V8" s="5">
        <v>2022</v>
      </c>
      <c r="W8" s="5" t="s">
        <v>80</v>
      </c>
      <c r="X8" s="5" t="s">
        <v>81</v>
      </c>
      <c r="Y8" s="5">
        <v>4</v>
      </c>
      <c r="Z8" s="10" t="s">
        <v>76</v>
      </c>
      <c r="AA8" s="10" t="s">
        <v>42</v>
      </c>
      <c r="AB8" s="10" t="s">
        <v>30</v>
      </c>
      <c r="AC8" s="10">
        <v>4</v>
      </c>
      <c r="AE8" s="10">
        <f t="shared" si="4"/>
        <v>114</v>
      </c>
      <c r="AF8" s="10">
        <f t="shared" si="5"/>
        <v>177.52407460636843</v>
      </c>
      <c r="AG8" s="10">
        <f t="shared" si="6"/>
        <v>5089</v>
      </c>
      <c r="AH8" s="9">
        <v>44003</v>
      </c>
      <c r="AI8">
        <f t="shared" si="7"/>
        <v>456</v>
      </c>
      <c r="AK8" s="10" t="s">
        <v>50</v>
      </c>
      <c r="AL8">
        <v>456</v>
      </c>
    </row>
    <row r="9" spans="1:41" ht="14.5" x14ac:dyDescent="0.35">
      <c r="A9" s="5">
        <v>8</v>
      </c>
      <c r="B9" s="5" t="s">
        <v>82</v>
      </c>
      <c r="C9" s="5" t="s">
        <v>23</v>
      </c>
      <c r="D9" s="5" t="s">
        <v>69</v>
      </c>
      <c r="E9" s="5">
        <f t="shared" si="0"/>
        <v>800</v>
      </c>
      <c r="F9" s="6" t="s">
        <v>83</v>
      </c>
      <c r="G9" s="5">
        <v>6</v>
      </c>
      <c r="H9" s="7" t="s">
        <v>84</v>
      </c>
      <c r="I9" s="8">
        <f t="shared" si="1"/>
        <v>-147</v>
      </c>
      <c r="J9" s="8">
        <f t="shared" si="2"/>
        <v>-147</v>
      </c>
      <c r="K9" s="8">
        <f t="shared" si="3"/>
        <v>-760.33333333333337</v>
      </c>
      <c r="L9" s="6">
        <v>-147</v>
      </c>
      <c r="M9" s="5" t="s">
        <v>28</v>
      </c>
      <c r="N9" s="5" t="s">
        <v>50</v>
      </c>
      <c r="O9" s="5" t="s">
        <v>41</v>
      </c>
      <c r="P9" s="5" t="s">
        <v>73</v>
      </c>
      <c r="Q9" s="9">
        <v>44004</v>
      </c>
      <c r="R9" s="5" t="s">
        <v>65</v>
      </c>
      <c r="S9" s="5">
        <v>2021</v>
      </c>
      <c r="T9" s="5">
        <v>17</v>
      </c>
      <c r="U9" s="5">
        <v>5</v>
      </c>
      <c r="V9" s="5">
        <v>2020</v>
      </c>
      <c r="W9" s="5" t="s">
        <v>85</v>
      </c>
      <c r="X9" s="5" t="s">
        <v>86</v>
      </c>
      <c r="Y9" s="5">
        <v>3</v>
      </c>
      <c r="Z9" s="10" t="s">
        <v>82</v>
      </c>
      <c r="AA9" s="10" t="s">
        <v>73</v>
      </c>
      <c r="AB9" s="10" t="s">
        <v>41</v>
      </c>
      <c r="AC9" s="10">
        <v>6</v>
      </c>
      <c r="AE9" s="10">
        <f t="shared" si="4"/>
        <v>133.33333333333334</v>
      </c>
      <c r="AF9" s="10">
        <f t="shared" si="5"/>
        <v>177.58804648411905</v>
      </c>
      <c r="AG9" s="10">
        <f t="shared" si="6"/>
        <v>5085</v>
      </c>
      <c r="AH9" s="9">
        <v>44004</v>
      </c>
      <c r="AI9">
        <f t="shared" si="7"/>
        <v>800</v>
      </c>
      <c r="AK9" s="10" t="s">
        <v>50</v>
      </c>
      <c r="AL9">
        <v>800</v>
      </c>
    </row>
    <row r="10" spans="1:41" ht="14.5" x14ac:dyDescent="0.35">
      <c r="A10" s="5">
        <v>9</v>
      </c>
      <c r="B10" s="5" t="s">
        <v>87</v>
      </c>
      <c r="C10" s="5" t="s">
        <v>88</v>
      </c>
      <c r="D10" s="5" t="s">
        <v>36</v>
      </c>
      <c r="E10" s="5">
        <f t="shared" si="0"/>
        <v>989</v>
      </c>
      <c r="F10" s="6" t="s">
        <v>89</v>
      </c>
      <c r="G10" s="5">
        <v>6</v>
      </c>
      <c r="H10" s="7" t="s">
        <v>90</v>
      </c>
      <c r="I10" s="8" t="e">
        <f t="shared" si="1"/>
        <v>#VALUE!</v>
      </c>
      <c r="J10" s="8">
        <f t="shared" si="2"/>
        <v>-444.5</v>
      </c>
      <c r="K10" s="8">
        <f t="shared" si="3"/>
        <v>-1067</v>
      </c>
      <c r="L10" s="6" t="s">
        <v>79</v>
      </c>
      <c r="M10" s="5" t="s">
        <v>39</v>
      </c>
      <c r="N10" s="5" t="s">
        <v>40</v>
      </c>
      <c r="O10" s="5" t="s">
        <v>30</v>
      </c>
      <c r="P10" s="5" t="s">
        <v>31</v>
      </c>
      <c r="Q10" s="9">
        <v>44005</v>
      </c>
      <c r="R10" s="5" t="s">
        <v>32</v>
      </c>
      <c r="S10" s="5">
        <v>2020</v>
      </c>
      <c r="T10" s="5">
        <v>4</v>
      </c>
      <c r="U10" s="5">
        <v>4</v>
      </c>
      <c r="V10" s="5">
        <v>2020</v>
      </c>
      <c r="W10" s="5" t="s">
        <v>91</v>
      </c>
      <c r="X10" s="5" t="s">
        <v>92</v>
      </c>
      <c r="Y10" s="5">
        <v>1</v>
      </c>
      <c r="Z10" s="10" t="s">
        <v>87</v>
      </c>
      <c r="AA10" s="10" t="s">
        <v>31</v>
      </c>
      <c r="AB10" s="10" t="s">
        <v>30</v>
      </c>
      <c r="AC10" s="10">
        <v>6</v>
      </c>
      <c r="AD10" s="10" t="b">
        <f>ISTEXT(F2)</f>
        <v>1</v>
      </c>
      <c r="AE10" s="10">
        <f t="shared" si="4"/>
        <v>164.83333333333334</v>
      </c>
      <c r="AF10" s="10">
        <f t="shared" si="5"/>
        <v>177.63265809011781</v>
      </c>
      <c r="AG10" s="10">
        <f t="shared" si="6"/>
        <v>5079</v>
      </c>
      <c r="AH10" s="9">
        <v>44005</v>
      </c>
      <c r="AI10">
        <f t="shared" si="7"/>
        <v>989</v>
      </c>
      <c r="AK10" s="10" t="s">
        <v>40</v>
      </c>
      <c r="AL10">
        <v>989</v>
      </c>
    </row>
    <row r="11" spans="1:41" ht="14.5" x14ac:dyDescent="0.35">
      <c r="A11" s="5">
        <v>10</v>
      </c>
      <c r="B11" s="5" t="s">
        <v>93</v>
      </c>
      <c r="C11" s="5" t="s">
        <v>94</v>
      </c>
      <c r="D11" s="5" t="s">
        <v>95</v>
      </c>
      <c r="E11" s="5">
        <f t="shared" si="0"/>
        <v>932</v>
      </c>
      <c r="F11" s="6" t="s">
        <v>96</v>
      </c>
      <c r="G11" s="5">
        <v>5</v>
      </c>
      <c r="H11" s="7" t="s">
        <v>97</v>
      </c>
      <c r="I11" s="8">
        <f t="shared" si="1"/>
        <v>-1990</v>
      </c>
      <c r="J11" s="8">
        <f t="shared" si="2"/>
        <v>-1990</v>
      </c>
      <c r="K11" s="8">
        <f t="shared" si="3"/>
        <v>-1067</v>
      </c>
      <c r="L11" s="6">
        <v>-1990</v>
      </c>
      <c r="M11" s="5" t="s">
        <v>28</v>
      </c>
      <c r="N11" s="5" t="s">
        <v>40</v>
      </c>
      <c r="O11" s="5" t="s">
        <v>30</v>
      </c>
      <c r="P11" s="5" t="s">
        <v>73</v>
      </c>
      <c r="Q11" s="9">
        <v>44006</v>
      </c>
      <c r="R11" s="5" t="s">
        <v>65</v>
      </c>
      <c r="S11" s="5">
        <v>2022</v>
      </c>
      <c r="T11" s="5">
        <v>9</v>
      </c>
      <c r="U11" s="5">
        <v>4</v>
      </c>
      <c r="V11" s="5">
        <v>2022</v>
      </c>
      <c r="W11" s="5" t="s">
        <v>98</v>
      </c>
      <c r="X11" s="5" t="s">
        <v>99</v>
      </c>
      <c r="Y11" s="5">
        <v>1</v>
      </c>
      <c r="Z11" s="10" t="s">
        <v>93</v>
      </c>
      <c r="AA11" s="10" t="s">
        <v>73</v>
      </c>
      <c r="AB11" s="10" t="s">
        <v>30</v>
      </c>
      <c r="AC11" s="10">
        <v>5</v>
      </c>
      <c r="AE11" s="10">
        <f t="shared" si="4"/>
        <v>186.4</v>
      </c>
      <c r="AF11" s="10">
        <f t="shared" si="5"/>
        <v>177.64557365495816</v>
      </c>
      <c r="AG11" s="10">
        <f t="shared" si="6"/>
        <v>5073</v>
      </c>
      <c r="AH11" s="9">
        <v>44006</v>
      </c>
      <c r="AI11">
        <f t="shared" si="7"/>
        <v>932</v>
      </c>
      <c r="AK11" s="10" t="s">
        <v>40</v>
      </c>
      <c r="AL11">
        <v>932</v>
      </c>
    </row>
    <row r="12" spans="1:41" ht="14.5" x14ac:dyDescent="0.35">
      <c r="A12" s="5">
        <v>11</v>
      </c>
      <c r="B12" s="5" t="s">
        <v>100</v>
      </c>
      <c r="C12" s="5" t="s">
        <v>101</v>
      </c>
      <c r="D12" s="5" t="s">
        <v>47</v>
      </c>
      <c r="E12" s="5">
        <f t="shared" si="0"/>
        <v>545</v>
      </c>
      <c r="F12" s="6" t="s">
        <v>102</v>
      </c>
      <c r="G12" s="5">
        <v>9</v>
      </c>
      <c r="H12" s="7" t="s">
        <v>103</v>
      </c>
      <c r="I12" s="8" t="e">
        <f t="shared" si="1"/>
        <v>#VALUE!</v>
      </c>
      <c r="J12" s="8">
        <f t="shared" si="2"/>
        <v>-444.5</v>
      </c>
      <c r="K12" s="8">
        <f t="shared" si="3"/>
        <v>-144</v>
      </c>
      <c r="L12" s="6" t="s">
        <v>104</v>
      </c>
      <c r="M12" s="5" t="s">
        <v>39</v>
      </c>
      <c r="N12" s="5" t="s">
        <v>50</v>
      </c>
      <c r="O12" s="5" t="s">
        <v>41</v>
      </c>
      <c r="P12" s="5" t="s">
        <v>31</v>
      </c>
      <c r="Q12" s="9">
        <v>44007</v>
      </c>
      <c r="R12" s="5" t="s">
        <v>32</v>
      </c>
      <c r="S12" s="5">
        <v>2022</v>
      </c>
      <c r="T12" s="5">
        <v>18</v>
      </c>
      <c r="U12" s="5">
        <v>7</v>
      </c>
      <c r="V12" s="5">
        <v>2021</v>
      </c>
      <c r="W12" s="5" t="s">
        <v>105</v>
      </c>
      <c r="X12" s="5" t="s">
        <v>106</v>
      </c>
      <c r="Y12" s="5">
        <v>1</v>
      </c>
      <c r="Z12" s="10" t="s">
        <v>100</v>
      </c>
      <c r="AA12" s="10" t="s">
        <v>31</v>
      </c>
      <c r="AB12" s="10" t="s">
        <v>41</v>
      </c>
      <c r="AC12" s="10">
        <v>9</v>
      </c>
      <c r="AE12" s="10">
        <f t="shared" si="4"/>
        <v>60.555555555555557</v>
      </c>
      <c r="AF12" s="10">
        <f t="shared" si="5"/>
        <v>177.63673080006421</v>
      </c>
      <c r="AG12" s="10">
        <f t="shared" si="6"/>
        <v>5068</v>
      </c>
      <c r="AH12" s="9">
        <v>44007</v>
      </c>
      <c r="AI12">
        <f t="shared" si="7"/>
        <v>545</v>
      </c>
      <c r="AK12" s="10" t="s">
        <v>50</v>
      </c>
      <c r="AL12">
        <v>545</v>
      </c>
    </row>
    <row r="13" spans="1:41" ht="14.5" x14ac:dyDescent="0.35">
      <c r="A13" s="5">
        <v>12</v>
      </c>
      <c r="B13" s="5" t="s">
        <v>22</v>
      </c>
      <c r="C13" s="5" t="s">
        <v>101</v>
      </c>
      <c r="D13" s="5" t="s">
        <v>47</v>
      </c>
      <c r="E13" s="5">
        <f t="shared" si="0"/>
        <v>177</v>
      </c>
      <c r="F13" s="6" t="s">
        <v>107</v>
      </c>
      <c r="G13" s="5">
        <v>3</v>
      </c>
      <c r="H13" s="7" t="s">
        <v>108</v>
      </c>
      <c r="I13" s="8" t="e">
        <f t="shared" si="1"/>
        <v>#VALUE!</v>
      </c>
      <c r="J13" s="8">
        <f t="shared" si="2"/>
        <v>-444.5</v>
      </c>
      <c r="K13" s="8">
        <f t="shared" si="3"/>
        <v>-144</v>
      </c>
      <c r="L13" s="6" t="s">
        <v>109</v>
      </c>
      <c r="M13" s="5" t="s">
        <v>28</v>
      </c>
      <c r="N13" s="5" t="s">
        <v>50</v>
      </c>
      <c r="O13" s="5" t="s">
        <v>30</v>
      </c>
      <c r="P13" s="5" t="s">
        <v>42</v>
      </c>
      <c r="Q13" s="9">
        <v>44008</v>
      </c>
      <c r="R13" s="5" t="s">
        <v>65</v>
      </c>
      <c r="S13" s="5">
        <v>2020</v>
      </c>
      <c r="T13" s="5">
        <v>12</v>
      </c>
      <c r="U13" s="5">
        <v>5</v>
      </c>
      <c r="V13" s="5">
        <v>2022</v>
      </c>
      <c r="W13" s="5" t="s">
        <v>110</v>
      </c>
      <c r="X13" s="5" t="s">
        <v>111</v>
      </c>
      <c r="Y13" s="5">
        <v>4</v>
      </c>
      <c r="Z13" s="10" t="s">
        <v>22</v>
      </c>
      <c r="AA13" s="10" t="s">
        <v>42</v>
      </c>
      <c r="AB13" s="10" t="s">
        <v>30</v>
      </c>
      <c r="AC13" s="10">
        <v>3</v>
      </c>
      <c r="AE13" s="10">
        <f t="shared" si="4"/>
        <v>59</v>
      </c>
      <c r="AF13" s="10">
        <f t="shared" si="5"/>
        <v>177.75511419262688</v>
      </c>
      <c r="AG13" s="10">
        <f t="shared" si="6"/>
        <v>5059</v>
      </c>
      <c r="AH13" s="9">
        <v>44008</v>
      </c>
      <c r="AI13">
        <f t="shared" si="7"/>
        <v>177</v>
      </c>
      <c r="AK13" s="10" t="s">
        <v>50</v>
      </c>
      <c r="AL13">
        <v>177</v>
      </c>
    </row>
    <row r="14" spans="1:41" ht="14.5" x14ac:dyDescent="0.35">
      <c r="A14" s="5">
        <v>13</v>
      </c>
      <c r="B14" s="5" t="s">
        <v>62</v>
      </c>
      <c r="C14" s="5" t="s">
        <v>94</v>
      </c>
      <c r="D14" s="5" t="s">
        <v>95</v>
      </c>
      <c r="E14" s="5">
        <f t="shared" si="0"/>
        <v>624</v>
      </c>
      <c r="F14" s="6" t="s">
        <v>112</v>
      </c>
      <c r="G14" s="5">
        <v>9</v>
      </c>
      <c r="H14" s="7" t="s">
        <v>113</v>
      </c>
      <c r="I14" s="8">
        <f t="shared" si="1"/>
        <v>-144</v>
      </c>
      <c r="J14" s="8">
        <f t="shared" si="2"/>
        <v>-144</v>
      </c>
      <c r="K14" s="8">
        <f t="shared" si="3"/>
        <v>-144</v>
      </c>
      <c r="L14" s="6">
        <v>-144</v>
      </c>
      <c r="M14" s="5" t="s">
        <v>28</v>
      </c>
      <c r="N14" s="5" t="s">
        <v>29</v>
      </c>
      <c r="O14" s="5" t="s">
        <v>41</v>
      </c>
      <c r="P14" s="5" t="s">
        <v>31</v>
      </c>
      <c r="Q14" s="9">
        <v>44009</v>
      </c>
      <c r="R14" s="5" t="s">
        <v>65</v>
      </c>
      <c r="S14" s="5">
        <v>2021</v>
      </c>
      <c r="T14" s="5">
        <v>7</v>
      </c>
      <c r="U14" s="5">
        <v>12</v>
      </c>
      <c r="V14" s="5">
        <v>2020</v>
      </c>
      <c r="W14" s="5" t="s">
        <v>114</v>
      </c>
      <c r="X14" s="5" t="s">
        <v>115</v>
      </c>
      <c r="Y14" s="5">
        <v>5</v>
      </c>
      <c r="Z14" s="10" t="s">
        <v>62</v>
      </c>
      <c r="AA14" s="10" t="s">
        <v>31</v>
      </c>
      <c r="AB14" s="10" t="s">
        <v>41</v>
      </c>
      <c r="AC14" s="10">
        <v>9</v>
      </c>
      <c r="AE14" s="10">
        <f t="shared" si="4"/>
        <v>69.333333333333329</v>
      </c>
      <c r="AF14" s="10">
        <f t="shared" si="5"/>
        <v>177.87531167662752</v>
      </c>
      <c r="AG14" s="10">
        <f t="shared" si="6"/>
        <v>5056</v>
      </c>
      <c r="AH14" s="9">
        <v>44009</v>
      </c>
      <c r="AI14">
        <f t="shared" si="7"/>
        <v>624</v>
      </c>
      <c r="AK14" s="10" t="s">
        <v>29</v>
      </c>
      <c r="AL14">
        <v>624</v>
      </c>
    </row>
    <row r="15" spans="1:41" ht="14.5" x14ac:dyDescent="0.35">
      <c r="A15" s="5">
        <v>14</v>
      </c>
      <c r="B15" s="5" t="s">
        <v>100</v>
      </c>
      <c r="C15" s="5" t="s">
        <v>94</v>
      </c>
      <c r="D15" s="5" t="s">
        <v>95</v>
      </c>
      <c r="E15" s="5">
        <f t="shared" si="0"/>
        <v>810</v>
      </c>
      <c r="F15" s="6" t="s">
        <v>116</v>
      </c>
      <c r="G15" s="5">
        <v>6</v>
      </c>
      <c r="H15" s="7" t="s">
        <v>117</v>
      </c>
      <c r="I15" s="8" t="e">
        <f t="shared" si="1"/>
        <v>#VALUE!</v>
      </c>
      <c r="J15" s="8">
        <f t="shared" si="2"/>
        <v>-444.5</v>
      </c>
      <c r="K15" s="8" t="e">
        <f t="shared" si="3"/>
        <v>#DIV/0!</v>
      </c>
      <c r="L15" s="6" t="s">
        <v>48</v>
      </c>
      <c r="M15" s="5" t="s">
        <v>39</v>
      </c>
      <c r="N15" s="5" t="s">
        <v>40</v>
      </c>
      <c r="O15" s="5" t="s">
        <v>41</v>
      </c>
      <c r="P15" s="5" t="s">
        <v>73</v>
      </c>
      <c r="Q15" s="9">
        <v>44010</v>
      </c>
      <c r="R15" s="5" t="s">
        <v>32</v>
      </c>
      <c r="S15" s="5">
        <v>2020</v>
      </c>
      <c r="T15" s="5">
        <v>3</v>
      </c>
      <c r="U15" s="5">
        <v>1</v>
      </c>
      <c r="V15" s="5">
        <v>2021</v>
      </c>
      <c r="W15" s="5" t="s">
        <v>118</v>
      </c>
      <c r="X15" s="5" t="s">
        <v>119</v>
      </c>
      <c r="Y15" s="5">
        <v>3</v>
      </c>
      <c r="Z15" s="10" t="s">
        <v>100</v>
      </c>
      <c r="AA15" s="10" t="s">
        <v>73</v>
      </c>
      <c r="AB15" s="10" t="s">
        <v>41</v>
      </c>
      <c r="AC15" s="10">
        <v>6</v>
      </c>
      <c r="AE15" s="10">
        <f t="shared" si="4"/>
        <v>135</v>
      </c>
      <c r="AF15" s="10">
        <f t="shared" si="5"/>
        <v>177.98528328589123</v>
      </c>
      <c r="AG15" s="10">
        <f t="shared" si="6"/>
        <v>5047</v>
      </c>
      <c r="AH15" s="9">
        <v>44010</v>
      </c>
      <c r="AI15">
        <f t="shared" si="7"/>
        <v>810</v>
      </c>
      <c r="AK15" s="10" t="s">
        <v>40</v>
      </c>
      <c r="AL15">
        <v>810</v>
      </c>
    </row>
    <row r="16" spans="1:41" ht="14.5" x14ac:dyDescent="0.35">
      <c r="A16" s="5">
        <v>15</v>
      </c>
      <c r="B16" s="5" t="s">
        <v>68</v>
      </c>
      <c r="C16" s="5" t="s">
        <v>46</v>
      </c>
      <c r="D16" s="5" t="s">
        <v>55</v>
      </c>
      <c r="E16" s="5">
        <f t="shared" si="0"/>
        <v>213</v>
      </c>
      <c r="F16" s="6" t="s">
        <v>120</v>
      </c>
      <c r="G16" s="5">
        <v>8</v>
      </c>
      <c r="H16" s="7" t="s">
        <v>71</v>
      </c>
      <c r="I16" s="8" t="e">
        <f t="shared" si="1"/>
        <v>#VALUE!</v>
      </c>
      <c r="J16" s="8">
        <f t="shared" si="2"/>
        <v>-444.5</v>
      </c>
      <c r="K16" s="8" t="e">
        <f t="shared" si="3"/>
        <v>#DIV/0!</v>
      </c>
      <c r="L16" s="6" t="s">
        <v>121</v>
      </c>
      <c r="M16" s="5" t="s">
        <v>28</v>
      </c>
      <c r="N16" s="5" t="s">
        <v>58</v>
      </c>
      <c r="O16" s="5" t="s">
        <v>30</v>
      </c>
      <c r="P16" s="5" t="s">
        <v>42</v>
      </c>
      <c r="Q16" s="9">
        <v>44011</v>
      </c>
      <c r="R16" s="5" t="s">
        <v>32</v>
      </c>
      <c r="S16" s="5">
        <v>2020</v>
      </c>
      <c r="T16" s="5">
        <v>29</v>
      </c>
      <c r="U16" s="5">
        <v>8</v>
      </c>
      <c r="V16" s="5">
        <v>2020</v>
      </c>
      <c r="W16" s="5" t="s">
        <v>122</v>
      </c>
      <c r="X16" s="5" t="s">
        <v>123</v>
      </c>
      <c r="Y16" s="5">
        <v>1</v>
      </c>
      <c r="Z16" s="10" t="s">
        <v>68</v>
      </c>
      <c r="AA16" s="10" t="s">
        <v>42</v>
      </c>
      <c r="AB16" s="10" t="s">
        <v>30</v>
      </c>
      <c r="AC16" s="10">
        <v>8</v>
      </c>
      <c r="AE16" s="10">
        <f t="shared" si="4"/>
        <v>26.625</v>
      </c>
      <c r="AF16" s="10">
        <f t="shared" si="5"/>
        <v>178.02887890788503</v>
      </c>
      <c r="AG16" s="10">
        <f t="shared" si="6"/>
        <v>5041</v>
      </c>
      <c r="AH16" s="9">
        <v>44011</v>
      </c>
      <c r="AI16">
        <f t="shared" si="7"/>
        <v>213</v>
      </c>
      <c r="AK16" s="10" t="s">
        <v>58</v>
      </c>
      <c r="AL16">
        <v>213</v>
      </c>
    </row>
    <row r="17" spans="1:38" ht="14.5" x14ac:dyDescent="0.35">
      <c r="A17" s="5">
        <v>16</v>
      </c>
      <c r="B17" s="5" t="s">
        <v>124</v>
      </c>
      <c r="C17" s="5" t="s">
        <v>23</v>
      </c>
      <c r="D17" s="5" t="s">
        <v>95</v>
      </c>
      <c r="E17" s="5">
        <f t="shared" si="0"/>
        <v>661</v>
      </c>
      <c r="F17" s="6" t="s">
        <v>125</v>
      </c>
      <c r="G17" s="5">
        <v>6</v>
      </c>
      <c r="H17" s="7" t="s">
        <v>126</v>
      </c>
      <c r="I17" s="8" t="e">
        <f t="shared" si="1"/>
        <v>#VALUE!</v>
      </c>
      <c r="J17" s="8">
        <f t="shared" si="2"/>
        <v>-444.5</v>
      </c>
      <c r="K17" s="8" t="e">
        <f t="shared" si="3"/>
        <v>#DIV/0!</v>
      </c>
      <c r="L17" s="6" t="s">
        <v>127</v>
      </c>
      <c r="M17" s="5" t="s">
        <v>39</v>
      </c>
      <c r="N17" s="5" t="s">
        <v>58</v>
      </c>
      <c r="O17" s="5" t="s">
        <v>30</v>
      </c>
      <c r="P17" s="5" t="s">
        <v>42</v>
      </c>
      <c r="Q17" s="9">
        <v>44012</v>
      </c>
      <c r="R17" s="5" t="s">
        <v>65</v>
      </c>
      <c r="S17" s="5">
        <v>2021</v>
      </c>
      <c r="T17" s="5">
        <v>1</v>
      </c>
      <c r="U17" s="5">
        <v>5</v>
      </c>
      <c r="V17" s="5">
        <v>2020</v>
      </c>
      <c r="W17" s="5" t="s">
        <v>128</v>
      </c>
      <c r="X17" s="5" t="s">
        <v>129</v>
      </c>
      <c r="Y17" s="5">
        <v>2</v>
      </c>
      <c r="Z17" s="10" t="s">
        <v>124</v>
      </c>
      <c r="AA17" s="10" t="s">
        <v>42</v>
      </c>
      <c r="AB17" s="10" t="s">
        <v>30</v>
      </c>
      <c r="AC17" s="10">
        <v>6</v>
      </c>
      <c r="AE17" s="10">
        <f t="shared" si="4"/>
        <v>110.16666666666667</v>
      </c>
      <c r="AF17" s="10">
        <f t="shared" si="5"/>
        <v>178.1825884296189</v>
      </c>
      <c r="AG17" s="10">
        <f t="shared" si="6"/>
        <v>5033</v>
      </c>
      <c r="AH17" s="9">
        <v>44012</v>
      </c>
      <c r="AI17">
        <f t="shared" si="7"/>
        <v>661</v>
      </c>
      <c r="AK17" s="10" t="s">
        <v>58</v>
      </c>
      <c r="AL17">
        <v>661</v>
      </c>
    </row>
    <row r="18" spans="1:38" ht="14.5" x14ac:dyDescent="0.35">
      <c r="A18" s="5">
        <v>17</v>
      </c>
      <c r="B18" s="5" t="s">
        <v>130</v>
      </c>
      <c r="C18" s="5" t="s">
        <v>88</v>
      </c>
      <c r="D18" s="5" t="s">
        <v>36</v>
      </c>
      <c r="E18" s="5">
        <f t="shared" si="0"/>
        <v>231</v>
      </c>
      <c r="F18" s="6" t="s">
        <v>131</v>
      </c>
      <c r="G18" s="5">
        <v>5</v>
      </c>
      <c r="H18" s="7" t="s">
        <v>132</v>
      </c>
      <c r="I18" s="8" t="e">
        <f t="shared" si="1"/>
        <v>#VALUE!</v>
      </c>
      <c r="J18" s="8">
        <f t="shared" si="2"/>
        <v>-444.5</v>
      </c>
      <c r="K18" s="8" t="e">
        <f t="shared" si="3"/>
        <v>#DIV/0!</v>
      </c>
      <c r="L18" s="6" t="s">
        <v>133</v>
      </c>
      <c r="M18" s="5" t="s">
        <v>39</v>
      </c>
      <c r="N18" s="5" t="s">
        <v>40</v>
      </c>
      <c r="O18" s="5" t="s">
        <v>59</v>
      </c>
      <c r="P18" s="5" t="s">
        <v>42</v>
      </c>
      <c r="Q18" s="9">
        <v>44013</v>
      </c>
      <c r="R18" s="5" t="s">
        <v>32</v>
      </c>
      <c r="S18" s="5">
        <v>2020</v>
      </c>
      <c r="T18" s="5">
        <v>2</v>
      </c>
      <c r="U18" s="5">
        <v>6</v>
      </c>
      <c r="V18" s="5">
        <v>2022</v>
      </c>
      <c r="W18" s="5" t="s">
        <v>134</v>
      </c>
      <c r="X18" s="5" t="s">
        <v>135</v>
      </c>
      <c r="Y18" s="5">
        <v>4</v>
      </c>
      <c r="Z18" s="10" t="s">
        <v>130</v>
      </c>
      <c r="AA18" s="10" t="s">
        <v>42</v>
      </c>
      <c r="AB18" s="10" t="s">
        <v>59</v>
      </c>
      <c r="AC18" s="10">
        <v>5</v>
      </c>
      <c r="AE18" s="10">
        <f t="shared" si="4"/>
        <v>46.2</v>
      </c>
      <c r="AF18" s="10">
        <f t="shared" si="5"/>
        <v>178.25171030132924</v>
      </c>
      <c r="AG18" s="10">
        <f t="shared" si="6"/>
        <v>5027</v>
      </c>
      <c r="AH18" s="9">
        <v>44013</v>
      </c>
      <c r="AI18">
        <f t="shared" si="7"/>
        <v>231</v>
      </c>
      <c r="AK18" s="10" t="s">
        <v>40</v>
      </c>
      <c r="AL18">
        <v>231</v>
      </c>
    </row>
    <row r="19" spans="1:38" ht="14.5" x14ac:dyDescent="0.35">
      <c r="A19" s="5">
        <v>18</v>
      </c>
      <c r="B19" s="5" t="s">
        <v>136</v>
      </c>
      <c r="C19" s="5" t="s">
        <v>101</v>
      </c>
      <c r="D19" s="5" t="s">
        <v>47</v>
      </c>
      <c r="E19" s="5">
        <f t="shared" si="0"/>
        <v>215</v>
      </c>
      <c r="F19" s="6" t="s">
        <v>137</v>
      </c>
      <c r="G19" s="5">
        <v>5</v>
      </c>
      <c r="H19" s="7" t="s">
        <v>49</v>
      </c>
      <c r="I19" s="8" t="e">
        <f t="shared" si="1"/>
        <v>#VALUE!</v>
      </c>
      <c r="J19" s="8">
        <f t="shared" si="2"/>
        <v>-444.5</v>
      </c>
      <c r="K19" s="8" t="e">
        <f t="shared" si="3"/>
        <v>#DIV/0!</v>
      </c>
      <c r="L19" s="6" t="s">
        <v>25</v>
      </c>
      <c r="M19" s="5" t="s">
        <v>39</v>
      </c>
      <c r="N19" s="5" t="s">
        <v>40</v>
      </c>
      <c r="O19" s="5" t="s">
        <v>138</v>
      </c>
      <c r="P19" s="5" t="s">
        <v>139</v>
      </c>
      <c r="Q19" s="9">
        <v>44014</v>
      </c>
      <c r="R19" s="5" t="s">
        <v>65</v>
      </c>
      <c r="S19" s="5">
        <v>2020</v>
      </c>
      <c r="T19" s="5">
        <v>12</v>
      </c>
      <c r="U19" s="5">
        <v>8</v>
      </c>
      <c r="V19" s="5">
        <v>2021</v>
      </c>
      <c r="W19" s="5" t="s">
        <v>140</v>
      </c>
      <c r="X19" s="5" t="s">
        <v>141</v>
      </c>
      <c r="Y19" s="5">
        <v>6</v>
      </c>
      <c r="Z19" s="10" t="s">
        <v>136</v>
      </c>
      <c r="AA19" s="10" t="s">
        <v>139</v>
      </c>
      <c r="AB19" s="10" t="s">
        <v>138</v>
      </c>
      <c r="AC19" s="10">
        <v>5</v>
      </c>
      <c r="AE19" s="10">
        <f t="shared" si="4"/>
        <v>43</v>
      </c>
      <c r="AF19" s="10">
        <f t="shared" si="5"/>
        <v>178.38604571363985</v>
      </c>
      <c r="AG19" s="10">
        <f t="shared" si="6"/>
        <v>5022</v>
      </c>
      <c r="AH19" s="9">
        <v>44014</v>
      </c>
      <c r="AI19">
        <f t="shared" si="7"/>
        <v>215</v>
      </c>
      <c r="AK19" s="10" t="s">
        <v>40</v>
      </c>
      <c r="AL19">
        <v>215</v>
      </c>
    </row>
    <row r="20" spans="1:38" ht="14.5" x14ac:dyDescent="0.35">
      <c r="A20" s="5">
        <v>19</v>
      </c>
      <c r="B20" s="5" t="s">
        <v>142</v>
      </c>
      <c r="C20" s="5" t="s">
        <v>94</v>
      </c>
      <c r="D20" s="5" t="s">
        <v>95</v>
      </c>
      <c r="E20" s="5">
        <f t="shared" si="0"/>
        <v>789</v>
      </c>
      <c r="F20" s="6" t="s">
        <v>143</v>
      </c>
      <c r="G20" s="5">
        <v>8</v>
      </c>
      <c r="H20" s="7" t="s">
        <v>144</v>
      </c>
      <c r="I20" s="8" t="e">
        <f t="shared" si="1"/>
        <v>#VALUE!</v>
      </c>
      <c r="J20" s="8">
        <f t="shared" si="2"/>
        <v>-444.5</v>
      </c>
      <c r="K20" s="8" t="e">
        <f t="shared" si="3"/>
        <v>#DIV/0!</v>
      </c>
      <c r="L20" s="6" t="s">
        <v>145</v>
      </c>
      <c r="M20" s="5" t="s">
        <v>28</v>
      </c>
      <c r="N20" s="5" t="s">
        <v>50</v>
      </c>
      <c r="O20" s="5" t="s">
        <v>30</v>
      </c>
      <c r="P20" s="5" t="s">
        <v>42</v>
      </c>
      <c r="Q20" s="9">
        <v>44015</v>
      </c>
      <c r="R20" s="5" t="s">
        <v>32</v>
      </c>
      <c r="S20" s="5">
        <v>2022</v>
      </c>
      <c r="T20" s="5">
        <v>24</v>
      </c>
      <c r="U20" s="5">
        <v>10</v>
      </c>
      <c r="V20" s="5">
        <v>2022</v>
      </c>
      <c r="W20" s="5" t="s">
        <v>146</v>
      </c>
      <c r="X20" s="5" t="s">
        <v>147</v>
      </c>
      <c r="Y20" s="5">
        <v>4</v>
      </c>
      <c r="Z20" s="10" t="s">
        <v>142</v>
      </c>
      <c r="AA20" s="10" t="s">
        <v>42</v>
      </c>
      <c r="AB20" s="10" t="s">
        <v>30</v>
      </c>
      <c r="AC20" s="10">
        <v>8</v>
      </c>
      <c r="AE20" s="10">
        <f t="shared" si="4"/>
        <v>98.625</v>
      </c>
      <c r="AF20" s="10">
        <f t="shared" si="5"/>
        <v>178.52391337729935</v>
      </c>
      <c r="AG20" s="10">
        <f t="shared" si="6"/>
        <v>5017</v>
      </c>
      <c r="AH20" s="9">
        <v>44015</v>
      </c>
      <c r="AI20">
        <f t="shared" si="7"/>
        <v>789</v>
      </c>
      <c r="AK20" s="10" t="s">
        <v>50</v>
      </c>
      <c r="AL20">
        <v>789</v>
      </c>
    </row>
    <row r="21" spans="1:38" ht="15.75" customHeight="1" x14ac:dyDescent="0.35">
      <c r="A21" s="5">
        <v>20</v>
      </c>
      <c r="B21" s="5" t="s">
        <v>148</v>
      </c>
      <c r="C21" s="5" t="s">
        <v>54</v>
      </c>
      <c r="D21" s="5" t="s">
        <v>24</v>
      </c>
      <c r="E21" s="5">
        <f t="shared" si="0"/>
        <v>839</v>
      </c>
      <c r="F21" s="6" t="s">
        <v>149</v>
      </c>
      <c r="G21" s="5">
        <v>9</v>
      </c>
      <c r="H21" s="7" t="s">
        <v>57</v>
      </c>
      <c r="I21" s="8" t="e">
        <f t="shared" si="1"/>
        <v>#VALUE!</v>
      </c>
      <c r="J21" s="8">
        <f t="shared" si="2"/>
        <v>-444.5</v>
      </c>
      <c r="K21" s="8" t="e">
        <f t="shared" si="3"/>
        <v>#DIV/0!</v>
      </c>
      <c r="L21" s="6" t="s">
        <v>150</v>
      </c>
      <c r="M21" s="5" t="s">
        <v>28</v>
      </c>
      <c r="N21" s="5" t="s">
        <v>58</v>
      </c>
      <c r="O21" s="5" t="s">
        <v>138</v>
      </c>
      <c r="P21" s="5" t="s">
        <v>139</v>
      </c>
      <c r="Q21" s="9">
        <v>44016</v>
      </c>
      <c r="R21" s="5" t="s">
        <v>65</v>
      </c>
      <c r="S21" s="5">
        <v>2022</v>
      </c>
      <c r="T21" s="5">
        <v>2</v>
      </c>
      <c r="U21" s="5">
        <v>3</v>
      </c>
      <c r="V21" s="5">
        <v>2020</v>
      </c>
      <c r="W21" s="5" t="s">
        <v>151</v>
      </c>
      <c r="X21" s="5" t="s">
        <v>152</v>
      </c>
      <c r="Y21" s="5">
        <v>1</v>
      </c>
      <c r="Z21" s="10" t="s">
        <v>148</v>
      </c>
      <c r="AA21" s="10" t="s">
        <v>139</v>
      </c>
      <c r="AB21" s="10" t="s">
        <v>138</v>
      </c>
      <c r="AC21" s="10">
        <v>9</v>
      </c>
      <c r="AE21" s="10">
        <f t="shared" si="4"/>
        <v>93.222222222222229</v>
      </c>
      <c r="AF21" s="10">
        <f t="shared" si="5"/>
        <v>178.60535977217938</v>
      </c>
      <c r="AG21" s="10">
        <f t="shared" si="6"/>
        <v>5009</v>
      </c>
      <c r="AH21" s="9">
        <v>44016</v>
      </c>
      <c r="AI21">
        <f t="shared" si="7"/>
        <v>839</v>
      </c>
      <c r="AK21" s="10" t="s">
        <v>58</v>
      </c>
      <c r="AL21">
        <v>839</v>
      </c>
    </row>
    <row r="22" spans="1:38" ht="15.75" customHeight="1" x14ac:dyDescent="0.35">
      <c r="A22" s="5">
        <v>21</v>
      </c>
      <c r="B22" s="5" t="s">
        <v>76</v>
      </c>
      <c r="C22" s="5" t="s">
        <v>54</v>
      </c>
      <c r="D22" s="5" t="s">
        <v>55</v>
      </c>
      <c r="E22" s="5">
        <f t="shared" si="0"/>
        <v>497</v>
      </c>
      <c r="F22" s="6" t="s">
        <v>153</v>
      </c>
      <c r="G22" s="5">
        <v>9</v>
      </c>
      <c r="H22" s="7" t="s">
        <v>154</v>
      </c>
      <c r="I22" s="8" t="e">
        <f t="shared" si="1"/>
        <v>#VALUE!</v>
      </c>
      <c r="J22" s="8">
        <f t="shared" si="2"/>
        <v>-444.5</v>
      </c>
      <c r="K22" s="8" t="e">
        <f t="shared" si="3"/>
        <v>#DIV/0!</v>
      </c>
      <c r="L22" s="6" t="s">
        <v>155</v>
      </c>
      <c r="M22" s="5" t="s">
        <v>39</v>
      </c>
      <c r="N22" s="5" t="s">
        <v>29</v>
      </c>
      <c r="O22" s="5" t="s">
        <v>59</v>
      </c>
      <c r="P22" s="5" t="s">
        <v>73</v>
      </c>
      <c r="Q22" s="9">
        <v>44017</v>
      </c>
      <c r="R22" s="5" t="s">
        <v>65</v>
      </c>
      <c r="S22" s="5">
        <v>2021</v>
      </c>
      <c r="T22" s="5">
        <v>25</v>
      </c>
      <c r="U22" s="5">
        <v>9</v>
      </c>
      <c r="V22" s="5">
        <v>2021</v>
      </c>
      <c r="W22" s="5" t="s">
        <v>156</v>
      </c>
      <c r="X22" s="5" t="s">
        <v>157</v>
      </c>
      <c r="Y22" s="5">
        <v>1</v>
      </c>
      <c r="Z22" s="10" t="s">
        <v>76</v>
      </c>
      <c r="AA22" s="10" t="s">
        <v>73</v>
      </c>
      <c r="AB22" s="10" t="s">
        <v>59</v>
      </c>
      <c r="AC22" s="10">
        <v>9</v>
      </c>
      <c r="AE22" s="10">
        <f t="shared" si="4"/>
        <v>55.222222222222221</v>
      </c>
      <c r="AF22" s="10">
        <f t="shared" si="5"/>
        <v>178.69248542274056</v>
      </c>
      <c r="AG22" s="10">
        <f t="shared" si="6"/>
        <v>5000</v>
      </c>
      <c r="AH22" s="9">
        <v>44017</v>
      </c>
      <c r="AI22">
        <f t="shared" si="7"/>
        <v>497</v>
      </c>
      <c r="AK22" s="10" t="s">
        <v>29</v>
      </c>
      <c r="AL22">
        <v>497</v>
      </c>
    </row>
    <row r="23" spans="1:38" ht="15.75" customHeight="1" x14ac:dyDescent="0.35">
      <c r="A23" s="5">
        <v>22</v>
      </c>
      <c r="B23" s="5" t="s">
        <v>82</v>
      </c>
      <c r="C23" s="5" t="s">
        <v>94</v>
      </c>
      <c r="D23" s="5" t="s">
        <v>47</v>
      </c>
      <c r="E23" s="5">
        <f t="shared" si="0"/>
        <v>175</v>
      </c>
      <c r="F23" s="6" t="s">
        <v>158</v>
      </c>
      <c r="G23" s="5">
        <v>6</v>
      </c>
      <c r="H23" s="7" t="s">
        <v>159</v>
      </c>
      <c r="I23" s="8" t="e">
        <f t="shared" si="1"/>
        <v>#VALUE!</v>
      </c>
      <c r="J23" s="8">
        <f t="shared" si="2"/>
        <v>-444.5</v>
      </c>
      <c r="K23" s="8" t="e">
        <f t="shared" si="3"/>
        <v>#DIV/0!</v>
      </c>
      <c r="L23" s="6" t="s">
        <v>160</v>
      </c>
      <c r="M23" s="5" t="s">
        <v>39</v>
      </c>
      <c r="N23" s="5" t="s">
        <v>29</v>
      </c>
      <c r="O23" s="5" t="s">
        <v>41</v>
      </c>
      <c r="P23" s="5" t="s">
        <v>31</v>
      </c>
      <c r="Q23" s="9">
        <v>44018</v>
      </c>
      <c r="R23" s="5" t="s">
        <v>65</v>
      </c>
      <c r="S23" s="5">
        <v>2022</v>
      </c>
      <c r="T23" s="5">
        <v>24</v>
      </c>
      <c r="U23" s="5">
        <v>12</v>
      </c>
      <c r="V23" s="5">
        <v>2021</v>
      </c>
      <c r="W23" s="5" t="s">
        <v>161</v>
      </c>
      <c r="X23" s="5" t="s">
        <v>162</v>
      </c>
      <c r="Y23" s="5">
        <v>5</v>
      </c>
      <c r="Z23" s="10" t="s">
        <v>82</v>
      </c>
      <c r="AA23" s="10" t="s">
        <v>31</v>
      </c>
      <c r="AB23" s="10" t="s">
        <v>41</v>
      </c>
      <c r="AC23" s="10">
        <v>6</v>
      </c>
      <c r="AE23" s="10">
        <f t="shared" si="4"/>
        <v>29.166666666666668</v>
      </c>
      <c r="AF23" s="10">
        <f t="shared" si="5"/>
        <v>178.81860417984018</v>
      </c>
      <c r="AG23" s="10">
        <f t="shared" si="6"/>
        <v>4991</v>
      </c>
      <c r="AH23" s="9">
        <v>44018</v>
      </c>
      <c r="AI23">
        <f t="shared" si="7"/>
        <v>175</v>
      </c>
      <c r="AK23" s="10" t="s">
        <v>29</v>
      </c>
      <c r="AL23">
        <v>175</v>
      </c>
    </row>
    <row r="24" spans="1:38" ht="15.75" customHeight="1" x14ac:dyDescent="0.35">
      <c r="A24" s="5">
        <v>23</v>
      </c>
      <c r="B24" s="5" t="s">
        <v>163</v>
      </c>
      <c r="C24" s="5" t="s">
        <v>94</v>
      </c>
      <c r="D24" s="5" t="s">
        <v>24</v>
      </c>
      <c r="E24" s="5">
        <f t="shared" si="0"/>
        <v>117</v>
      </c>
      <c r="F24" s="6" t="s">
        <v>164</v>
      </c>
      <c r="G24" s="5">
        <v>7</v>
      </c>
      <c r="H24" s="7" t="s">
        <v>165</v>
      </c>
      <c r="I24" s="8" t="e">
        <f t="shared" si="1"/>
        <v>#VALUE!</v>
      </c>
      <c r="J24" s="8">
        <f t="shared" si="2"/>
        <v>-444.5</v>
      </c>
      <c r="K24" s="8" t="e">
        <f t="shared" si="3"/>
        <v>#DIV/0!</v>
      </c>
      <c r="L24" s="6" t="s">
        <v>166</v>
      </c>
      <c r="M24" s="5" t="s">
        <v>39</v>
      </c>
      <c r="N24" s="5" t="s">
        <v>50</v>
      </c>
      <c r="O24" s="5" t="s">
        <v>41</v>
      </c>
      <c r="P24" s="5" t="s">
        <v>31</v>
      </c>
      <c r="Q24" s="9">
        <v>44019</v>
      </c>
      <c r="R24" s="5" t="s">
        <v>65</v>
      </c>
      <c r="S24" s="5">
        <v>2021</v>
      </c>
      <c r="T24" s="5">
        <v>19</v>
      </c>
      <c r="U24" s="5">
        <v>5</v>
      </c>
      <c r="V24" s="5">
        <v>2021</v>
      </c>
      <c r="W24" s="5" t="s">
        <v>167</v>
      </c>
      <c r="X24" s="5" t="s">
        <v>168</v>
      </c>
      <c r="Y24" s="5">
        <v>5</v>
      </c>
      <c r="Z24" s="10" t="s">
        <v>163</v>
      </c>
      <c r="AA24" s="10" t="s">
        <v>31</v>
      </c>
      <c r="AB24" s="10" t="s">
        <v>41</v>
      </c>
      <c r="AC24" s="10">
        <v>7</v>
      </c>
      <c r="AE24" s="10">
        <f t="shared" si="4"/>
        <v>16.714285714285715</v>
      </c>
      <c r="AF24" s="10">
        <f t="shared" si="5"/>
        <v>178.97162252085568</v>
      </c>
      <c r="AG24" s="10">
        <f t="shared" si="6"/>
        <v>4985</v>
      </c>
      <c r="AH24" s="9">
        <v>44019</v>
      </c>
      <c r="AI24">
        <f t="shared" si="7"/>
        <v>117</v>
      </c>
      <c r="AK24" s="10" t="s">
        <v>50</v>
      </c>
      <c r="AL24">
        <v>117</v>
      </c>
    </row>
    <row r="25" spans="1:38" ht="15.75" customHeight="1" x14ac:dyDescent="0.35">
      <c r="A25" s="5">
        <v>24</v>
      </c>
      <c r="B25" s="5" t="s">
        <v>82</v>
      </c>
      <c r="C25" s="5" t="s">
        <v>23</v>
      </c>
      <c r="D25" s="5" t="s">
        <v>55</v>
      </c>
      <c r="E25" s="5">
        <f t="shared" si="0"/>
        <v>168</v>
      </c>
      <c r="F25" s="6" t="s">
        <v>169</v>
      </c>
      <c r="G25" s="5">
        <v>7</v>
      </c>
      <c r="H25" s="7" t="s">
        <v>165</v>
      </c>
      <c r="I25" s="8" t="e">
        <f t="shared" si="1"/>
        <v>#VALUE!</v>
      </c>
      <c r="J25" s="8">
        <f t="shared" si="2"/>
        <v>-444.5</v>
      </c>
      <c r="K25" s="8" t="e">
        <f t="shared" si="3"/>
        <v>#DIV/0!</v>
      </c>
      <c r="L25" s="6" t="s">
        <v>170</v>
      </c>
      <c r="M25" s="5" t="s">
        <v>39</v>
      </c>
      <c r="N25" s="5" t="s">
        <v>40</v>
      </c>
      <c r="O25" s="5" t="s">
        <v>30</v>
      </c>
      <c r="P25" s="5" t="s">
        <v>73</v>
      </c>
      <c r="Q25" s="9">
        <v>44020</v>
      </c>
      <c r="R25" s="5" t="s">
        <v>32</v>
      </c>
      <c r="S25" s="5">
        <v>2021</v>
      </c>
      <c r="T25" s="5">
        <v>3</v>
      </c>
      <c r="U25" s="5">
        <v>9</v>
      </c>
      <c r="V25" s="5">
        <v>2021</v>
      </c>
      <c r="W25" s="5" t="s">
        <v>171</v>
      </c>
      <c r="X25" s="5" t="s">
        <v>172</v>
      </c>
      <c r="Y25" s="5">
        <v>2</v>
      </c>
      <c r="Z25" s="10" t="s">
        <v>82</v>
      </c>
      <c r="AA25" s="10" t="s">
        <v>73</v>
      </c>
      <c r="AB25" s="10" t="s">
        <v>30</v>
      </c>
      <c r="AC25" s="10">
        <v>7</v>
      </c>
      <c r="AE25" s="10">
        <f t="shared" si="4"/>
        <v>24</v>
      </c>
      <c r="AF25" s="10">
        <f t="shared" si="5"/>
        <v>179.13769963120018</v>
      </c>
      <c r="AG25" s="10">
        <f t="shared" si="6"/>
        <v>4978</v>
      </c>
      <c r="AH25" s="9">
        <v>44020</v>
      </c>
      <c r="AI25">
        <f t="shared" si="7"/>
        <v>168</v>
      </c>
      <c r="AK25" s="10" t="s">
        <v>40</v>
      </c>
      <c r="AL25">
        <v>168</v>
      </c>
    </row>
    <row r="26" spans="1:38" ht="15.75" customHeight="1" x14ac:dyDescent="0.35">
      <c r="A26" s="5">
        <v>25</v>
      </c>
      <c r="B26" s="5" t="s">
        <v>136</v>
      </c>
      <c r="C26" s="5" t="s">
        <v>54</v>
      </c>
      <c r="D26" s="5" t="s">
        <v>69</v>
      </c>
      <c r="E26" s="5">
        <f t="shared" si="0"/>
        <v>571</v>
      </c>
      <c r="F26" s="6" t="s">
        <v>173</v>
      </c>
      <c r="G26" s="5">
        <v>4</v>
      </c>
      <c r="H26" s="7" t="s">
        <v>174</v>
      </c>
      <c r="I26" s="8" t="e">
        <f t="shared" si="1"/>
        <v>#VALUE!</v>
      </c>
      <c r="J26" s="8">
        <f t="shared" si="2"/>
        <v>-444.5</v>
      </c>
      <c r="K26" s="8" t="e">
        <f t="shared" si="3"/>
        <v>#DIV/0!</v>
      </c>
      <c r="L26" s="6" t="s">
        <v>56</v>
      </c>
      <c r="M26" s="5" t="s">
        <v>28</v>
      </c>
      <c r="N26" s="5" t="s">
        <v>50</v>
      </c>
      <c r="O26" s="5" t="s">
        <v>138</v>
      </c>
      <c r="P26" s="5" t="s">
        <v>139</v>
      </c>
      <c r="Q26" s="9">
        <v>44021</v>
      </c>
      <c r="R26" s="5" t="s">
        <v>65</v>
      </c>
      <c r="S26" s="5">
        <v>2021</v>
      </c>
      <c r="T26" s="5">
        <v>4</v>
      </c>
      <c r="U26" s="5">
        <v>11</v>
      </c>
      <c r="V26" s="5">
        <v>2020</v>
      </c>
      <c r="W26" s="5" t="s">
        <v>175</v>
      </c>
      <c r="X26" s="5" t="s">
        <v>176</v>
      </c>
      <c r="Y26" s="5">
        <v>3</v>
      </c>
      <c r="Z26" s="10" t="s">
        <v>136</v>
      </c>
      <c r="AA26" s="10" t="s">
        <v>139</v>
      </c>
      <c r="AB26" s="10" t="s">
        <v>138</v>
      </c>
      <c r="AC26" s="10">
        <v>4</v>
      </c>
      <c r="AE26" s="10">
        <f t="shared" si="4"/>
        <v>142.75</v>
      </c>
      <c r="AF26" s="10">
        <f t="shared" si="5"/>
        <v>179.29665219229773</v>
      </c>
      <c r="AG26" s="10">
        <f t="shared" si="6"/>
        <v>4971</v>
      </c>
      <c r="AH26" s="9">
        <v>44021</v>
      </c>
      <c r="AI26">
        <f t="shared" si="7"/>
        <v>571</v>
      </c>
      <c r="AK26" s="10" t="s">
        <v>50</v>
      </c>
      <c r="AL26">
        <v>571</v>
      </c>
    </row>
    <row r="27" spans="1:38" ht="15.75" customHeight="1" x14ac:dyDescent="0.35">
      <c r="A27" s="5">
        <v>26</v>
      </c>
      <c r="B27" s="5" t="s">
        <v>35</v>
      </c>
      <c r="C27" s="5" t="s">
        <v>88</v>
      </c>
      <c r="D27" s="5" t="s">
        <v>69</v>
      </c>
      <c r="E27" s="5">
        <f t="shared" si="0"/>
        <v>403</v>
      </c>
      <c r="F27" s="6" t="s">
        <v>177</v>
      </c>
      <c r="G27" s="5">
        <v>7</v>
      </c>
      <c r="H27" s="7" t="s">
        <v>49</v>
      </c>
      <c r="I27" s="8" t="e">
        <f t="shared" si="1"/>
        <v>#VALUE!</v>
      </c>
      <c r="J27" s="8">
        <f t="shared" si="2"/>
        <v>-444.5</v>
      </c>
      <c r="K27" s="8" t="e">
        <f t="shared" si="3"/>
        <v>#DIV/0!</v>
      </c>
      <c r="L27" s="6" t="s">
        <v>178</v>
      </c>
      <c r="M27" s="5" t="s">
        <v>39</v>
      </c>
      <c r="N27" s="5" t="s">
        <v>58</v>
      </c>
      <c r="O27" s="5" t="s">
        <v>30</v>
      </c>
      <c r="P27" s="5" t="s">
        <v>139</v>
      </c>
      <c r="Q27" s="9">
        <v>44022</v>
      </c>
      <c r="R27" s="5" t="s">
        <v>32</v>
      </c>
      <c r="S27" s="5">
        <v>2020</v>
      </c>
      <c r="T27" s="5">
        <v>1</v>
      </c>
      <c r="U27" s="5">
        <v>2</v>
      </c>
      <c r="V27" s="5">
        <v>2020</v>
      </c>
      <c r="W27" s="5" t="s">
        <v>179</v>
      </c>
      <c r="X27" s="5" t="s">
        <v>180</v>
      </c>
      <c r="Y27" s="5">
        <v>5</v>
      </c>
      <c r="Z27" s="10" t="s">
        <v>35</v>
      </c>
      <c r="AA27" s="10" t="s">
        <v>139</v>
      </c>
      <c r="AB27" s="10" t="s">
        <v>30</v>
      </c>
      <c r="AC27" s="10">
        <v>7</v>
      </c>
      <c r="AE27" s="10">
        <f t="shared" si="4"/>
        <v>57.571428571428569</v>
      </c>
      <c r="AF27" s="10">
        <f t="shared" si="5"/>
        <v>179.33413593813597</v>
      </c>
      <c r="AG27" s="10">
        <f t="shared" si="6"/>
        <v>4967</v>
      </c>
      <c r="AH27" s="9">
        <v>44022</v>
      </c>
      <c r="AI27">
        <f t="shared" si="7"/>
        <v>403</v>
      </c>
      <c r="AK27" s="10" t="s">
        <v>58</v>
      </c>
      <c r="AL27">
        <v>403</v>
      </c>
    </row>
    <row r="28" spans="1:38" ht="15.75" customHeight="1" x14ac:dyDescent="0.35">
      <c r="A28" s="5">
        <v>27</v>
      </c>
      <c r="B28" s="5" t="s">
        <v>35</v>
      </c>
      <c r="C28" s="5" t="s">
        <v>94</v>
      </c>
      <c r="D28" s="5" t="s">
        <v>24</v>
      </c>
      <c r="E28" s="5">
        <f t="shared" si="0"/>
        <v>430</v>
      </c>
      <c r="F28" s="6" t="s">
        <v>181</v>
      </c>
      <c r="G28" s="5">
        <v>1</v>
      </c>
      <c r="H28" s="7" t="s">
        <v>182</v>
      </c>
      <c r="I28" s="8" t="e">
        <f t="shared" si="1"/>
        <v>#VALUE!</v>
      </c>
      <c r="J28" s="8">
        <f t="shared" si="2"/>
        <v>-444.5</v>
      </c>
      <c r="K28" s="8" t="e">
        <f t="shared" si="3"/>
        <v>#DIV/0!</v>
      </c>
      <c r="L28" s="6" t="s">
        <v>183</v>
      </c>
      <c r="M28" s="5" t="s">
        <v>28</v>
      </c>
      <c r="N28" s="5" t="s">
        <v>50</v>
      </c>
      <c r="O28" s="5" t="s">
        <v>138</v>
      </c>
      <c r="P28" s="5" t="s">
        <v>31</v>
      </c>
      <c r="Q28" s="9">
        <v>44023</v>
      </c>
      <c r="R28" s="5" t="s">
        <v>65</v>
      </c>
      <c r="S28" s="5">
        <v>2022</v>
      </c>
      <c r="T28" s="5">
        <v>28</v>
      </c>
      <c r="U28" s="5">
        <v>12</v>
      </c>
      <c r="V28" s="5">
        <v>2022</v>
      </c>
      <c r="W28" s="5" t="s">
        <v>184</v>
      </c>
      <c r="X28" s="5" t="s">
        <v>185</v>
      </c>
      <c r="Y28" s="5">
        <v>4</v>
      </c>
      <c r="Z28" s="10" t="s">
        <v>35</v>
      </c>
      <c r="AA28" s="10" t="s">
        <v>31</v>
      </c>
      <c r="AB28" s="10" t="s">
        <v>138</v>
      </c>
      <c r="AC28" s="10">
        <v>1</v>
      </c>
      <c r="AE28" s="10">
        <f t="shared" si="4"/>
        <v>430</v>
      </c>
      <c r="AF28" s="10">
        <f t="shared" si="5"/>
        <v>179.45914898471372</v>
      </c>
      <c r="AG28" s="10">
        <f t="shared" si="6"/>
        <v>4960</v>
      </c>
      <c r="AH28" s="9">
        <v>44023</v>
      </c>
      <c r="AI28">
        <f t="shared" si="7"/>
        <v>430</v>
      </c>
      <c r="AK28" s="10" t="s">
        <v>50</v>
      </c>
      <c r="AL28">
        <v>430</v>
      </c>
    </row>
    <row r="29" spans="1:38" ht="15.75" customHeight="1" x14ac:dyDescent="0.35">
      <c r="A29" s="5">
        <v>28</v>
      </c>
      <c r="B29" s="5" t="s">
        <v>45</v>
      </c>
      <c r="C29" s="5" t="s">
        <v>88</v>
      </c>
      <c r="D29" s="5" t="s">
        <v>69</v>
      </c>
      <c r="E29" s="5">
        <f t="shared" si="0"/>
        <v>522</v>
      </c>
      <c r="F29" s="6" t="s">
        <v>186</v>
      </c>
      <c r="G29" s="5">
        <v>6</v>
      </c>
      <c r="H29" s="7" t="s">
        <v>187</v>
      </c>
      <c r="I29" s="8" t="e">
        <f t="shared" si="1"/>
        <v>#VALUE!</v>
      </c>
      <c r="J29" s="8">
        <f t="shared" si="2"/>
        <v>-444.5</v>
      </c>
      <c r="K29" s="8" t="e">
        <f t="shared" si="3"/>
        <v>#DIV/0!</v>
      </c>
      <c r="L29" s="6" t="s">
        <v>79</v>
      </c>
      <c r="M29" s="5" t="s">
        <v>39</v>
      </c>
      <c r="N29" s="5" t="s">
        <v>50</v>
      </c>
      <c r="O29" s="5" t="s">
        <v>41</v>
      </c>
      <c r="P29" s="5" t="s">
        <v>73</v>
      </c>
      <c r="Q29" s="9">
        <v>44024</v>
      </c>
      <c r="R29" s="5" t="s">
        <v>32</v>
      </c>
      <c r="S29" s="5">
        <v>2021</v>
      </c>
      <c r="T29" s="5">
        <v>29</v>
      </c>
      <c r="U29" s="5">
        <v>1</v>
      </c>
      <c r="V29" s="5">
        <v>2022</v>
      </c>
      <c r="W29" s="5" t="s">
        <v>188</v>
      </c>
      <c r="X29" s="5" t="s">
        <v>189</v>
      </c>
      <c r="Y29" s="5">
        <v>3</v>
      </c>
      <c r="Z29" s="10" t="s">
        <v>45</v>
      </c>
      <c r="AA29" s="10" t="s">
        <v>73</v>
      </c>
      <c r="AB29" s="10" t="s">
        <v>41</v>
      </c>
      <c r="AC29" s="10">
        <v>6</v>
      </c>
      <c r="AE29" s="10">
        <f t="shared" si="4"/>
        <v>87</v>
      </c>
      <c r="AF29" s="10">
        <f t="shared" si="5"/>
        <v>179.2016558182026</v>
      </c>
      <c r="AG29" s="10">
        <f t="shared" si="6"/>
        <v>4959</v>
      </c>
      <c r="AH29" s="9">
        <v>44024</v>
      </c>
      <c r="AI29">
        <f t="shared" si="7"/>
        <v>522</v>
      </c>
      <c r="AK29" s="10" t="s">
        <v>50</v>
      </c>
      <c r="AL29">
        <v>522</v>
      </c>
    </row>
    <row r="30" spans="1:38" ht="15.75" customHeight="1" x14ac:dyDescent="0.35">
      <c r="A30" s="5">
        <v>29</v>
      </c>
      <c r="B30" s="5" t="s">
        <v>87</v>
      </c>
      <c r="C30" s="5" t="s">
        <v>101</v>
      </c>
      <c r="D30" s="5" t="s">
        <v>24</v>
      </c>
      <c r="E30" s="5">
        <f t="shared" si="0"/>
        <v>728</v>
      </c>
      <c r="F30" s="6" t="s">
        <v>190</v>
      </c>
      <c r="G30" s="5">
        <v>7</v>
      </c>
      <c r="H30" s="7" t="s">
        <v>187</v>
      </c>
      <c r="I30" s="8" t="e">
        <f t="shared" si="1"/>
        <v>#VALUE!</v>
      </c>
      <c r="J30" s="8">
        <f t="shared" si="2"/>
        <v>-444.5</v>
      </c>
      <c r="K30" s="8" t="e">
        <f t="shared" si="3"/>
        <v>#DIV/0!</v>
      </c>
      <c r="L30" s="6" t="s">
        <v>191</v>
      </c>
      <c r="M30" s="5" t="s">
        <v>39</v>
      </c>
      <c r="N30" s="5" t="s">
        <v>50</v>
      </c>
      <c r="O30" s="5" t="s">
        <v>59</v>
      </c>
      <c r="P30" s="5" t="s">
        <v>139</v>
      </c>
      <c r="Q30" s="9">
        <v>44025</v>
      </c>
      <c r="R30" s="5" t="s">
        <v>32</v>
      </c>
      <c r="S30" s="5">
        <v>2021</v>
      </c>
      <c r="T30" s="5">
        <v>15</v>
      </c>
      <c r="U30" s="5">
        <v>8</v>
      </c>
      <c r="V30" s="5">
        <v>2022</v>
      </c>
      <c r="W30" s="5" t="s">
        <v>192</v>
      </c>
      <c r="X30" s="5" t="s">
        <v>193</v>
      </c>
      <c r="Y30" s="5">
        <v>5</v>
      </c>
      <c r="Z30" s="10" t="s">
        <v>87</v>
      </c>
      <c r="AA30" s="10" t="s">
        <v>139</v>
      </c>
      <c r="AB30" s="10" t="s">
        <v>59</v>
      </c>
      <c r="AC30" s="10">
        <v>7</v>
      </c>
      <c r="AE30" s="10">
        <f t="shared" si="4"/>
        <v>104</v>
      </c>
      <c r="AF30" s="10">
        <f t="shared" si="5"/>
        <v>179.29651348879747</v>
      </c>
      <c r="AG30" s="10">
        <f t="shared" si="6"/>
        <v>4953</v>
      </c>
      <c r="AH30" s="9">
        <v>44025</v>
      </c>
      <c r="AI30">
        <f t="shared" si="7"/>
        <v>728</v>
      </c>
      <c r="AK30" s="10" t="s">
        <v>50</v>
      </c>
      <c r="AL30">
        <v>728</v>
      </c>
    </row>
    <row r="31" spans="1:38" ht="15.75" customHeight="1" x14ac:dyDescent="0.35">
      <c r="A31" s="5">
        <v>30</v>
      </c>
      <c r="B31" s="5" t="s">
        <v>53</v>
      </c>
      <c r="C31" s="5" t="s">
        <v>46</v>
      </c>
      <c r="D31" s="5" t="s">
        <v>55</v>
      </c>
      <c r="E31" s="5">
        <f t="shared" si="0"/>
        <v>345</v>
      </c>
      <c r="F31" s="6" t="s">
        <v>194</v>
      </c>
      <c r="G31" s="5">
        <v>6</v>
      </c>
      <c r="H31" s="7" t="s">
        <v>195</v>
      </c>
      <c r="I31" s="8" t="e">
        <f t="shared" si="1"/>
        <v>#VALUE!</v>
      </c>
      <c r="J31" s="8">
        <f t="shared" si="2"/>
        <v>-444.5</v>
      </c>
      <c r="K31" s="8" t="e">
        <f t="shared" si="3"/>
        <v>#DIV/0!</v>
      </c>
      <c r="L31" s="6" t="s">
        <v>196</v>
      </c>
      <c r="M31" s="5" t="s">
        <v>39</v>
      </c>
      <c r="N31" s="5" t="s">
        <v>40</v>
      </c>
      <c r="O31" s="5" t="s">
        <v>30</v>
      </c>
      <c r="P31" s="5" t="s">
        <v>42</v>
      </c>
      <c r="Q31" s="9">
        <v>44026</v>
      </c>
      <c r="R31" s="5" t="s">
        <v>65</v>
      </c>
      <c r="S31" s="5">
        <v>2020</v>
      </c>
      <c r="T31" s="5">
        <v>10</v>
      </c>
      <c r="U31" s="5">
        <v>12</v>
      </c>
      <c r="V31" s="5">
        <v>2022</v>
      </c>
      <c r="W31" s="5" t="s">
        <v>197</v>
      </c>
      <c r="X31" s="5" t="s">
        <v>198</v>
      </c>
      <c r="Y31" s="5">
        <v>6</v>
      </c>
      <c r="Z31" s="10" t="s">
        <v>53</v>
      </c>
      <c r="AA31" s="10" t="s">
        <v>42</v>
      </c>
      <c r="AB31" s="10" t="s">
        <v>30</v>
      </c>
      <c r="AC31" s="10">
        <v>6</v>
      </c>
      <c r="AE31" s="10">
        <f t="shared" si="4"/>
        <v>57.5</v>
      </c>
      <c r="AF31" s="10">
        <f t="shared" si="5"/>
        <v>179.37405881679828</v>
      </c>
      <c r="AG31" s="10">
        <f t="shared" si="6"/>
        <v>4946</v>
      </c>
      <c r="AH31" s="9">
        <v>44026</v>
      </c>
      <c r="AI31">
        <f t="shared" si="7"/>
        <v>345</v>
      </c>
      <c r="AK31" s="10" t="s">
        <v>40</v>
      </c>
      <c r="AL31">
        <v>345</v>
      </c>
    </row>
    <row r="32" spans="1:38" ht="15.75" customHeight="1" x14ac:dyDescent="0.35">
      <c r="A32" s="5">
        <v>31</v>
      </c>
      <c r="B32" s="5" t="s">
        <v>130</v>
      </c>
      <c r="C32" s="5" t="s">
        <v>46</v>
      </c>
      <c r="D32" s="5" t="s">
        <v>47</v>
      </c>
      <c r="E32" s="5">
        <f t="shared" si="0"/>
        <v>970</v>
      </c>
      <c r="F32" s="6" t="s">
        <v>199</v>
      </c>
      <c r="G32" s="5">
        <v>5</v>
      </c>
      <c r="H32" s="7" t="s">
        <v>200</v>
      </c>
      <c r="I32" s="8" t="e">
        <f t="shared" si="1"/>
        <v>#VALUE!</v>
      </c>
      <c r="J32" s="8">
        <f t="shared" si="2"/>
        <v>-444.5</v>
      </c>
      <c r="K32" s="8" t="e">
        <f t="shared" si="3"/>
        <v>#DIV/0!</v>
      </c>
      <c r="L32" s="6" t="s">
        <v>201</v>
      </c>
      <c r="M32" s="5" t="s">
        <v>28</v>
      </c>
      <c r="N32" s="5" t="s">
        <v>58</v>
      </c>
      <c r="O32" s="5" t="s">
        <v>59</v>
      </c>
      <c r="P32" s="5" t="s">
        <v>73</v>
      </c>
      <c r="Q32" s="9">
        <v>44027</v>
      </c>
      <c r="R32" s="5" t="s">
        <v>32</v>
      </c>
      <c r="S32" s="5">
        <v>2022</v>
      </c>
      <c r="T32" s="5">
        <v>12</v>
      </c>
      <c r="U32" s="5">
        <v>6</v>
      </c>
      <c r="V32" s="5">
        <v>2022</v>
      </c>
      <c r="W32" s="5" t="s">
        <v>202</v>
      </c>
      <c r="X32" s="5" t="s">
        <v>203</v>
      </c>
      <c r="Y32" s="5">
        <v>3</v>
      </c>
      <c r="Z32" s="10" t="s">
        <v>130</v>
      </c>
      <c r="AA32" s="10" t="s">
        <v>73</v>
      </c>
      <c r="AB32" s="10" t="s">
        <v>59</v>
      </c>
      <c r="AC32" s="10">
        <v>5</v>
      </c>
      <c r="AE32" s="10">
        <f t="shared" si="4"/>
        <v>194</v>
      </c>
      <c r="AF32" s="10">
        <f t="shared" si="5"/>
        <v>179.49970217640322</v>
      </c>
      <c r="AG32" s="10">
        <f t="shared" si="6"/>
        <v>4940</v>
      </c>
      <c r="AH32" s="9">
        <v>44027</v>
      </c>
      <c r="AI32">
        <f t="shared" si="7"/>
        <v>970</v>
      </c>
      <c r="AK32" s="10" t="s">
        <v>58</v>
      </c>
      <c r="AL32">
        <v>970</v>
      </c>
    </row>
    <row r="33" spans="1:38" ht="15.75" customHeight="1" x14ac:dyDescent="0.35">
      <c r="A33" s="5">
        <v>32</v>
      </c>
      <c r="B33" s="5" t="s">
        <v>82</v>
      </c>
      <c r="C33" s="5" t="s">
        <v>101</v>
      </c>
      <c r="D33" s="5" t="s">
        <v>55</v>
      </c>
      <c r="E33" s="5">
        <f t="shared" si="0"/>
        <v>532</v>
      </c>
      <c r="F33" s="6" t="s">
        <v>204</v>
      </c>
      <c r="G33" s="5">
        <v>4</v>
      </c>
      <c r="H33" s="7" t="s">
        <v>165</v>
      </c>
      <c r="I33" s="8" t="e">
        <f t="shared" si="1"/>
        <v>#VALUE!</v>
      </c>
      <c r="J33" s="8">
        <f t="shared" si="2"/>
        <v>-444.5</v>
      </c>
      <c r="K33" s="8" t="e">
        <f t="shared" si="3"/>
        <v>#DIV/0!</v>
      </c>
      <c r="L33" s="6" t="s">
        <v>155</v>
      </c>
      <c r="M33" s="5" t="s">
        <v>39</v>
      </c>
      <c r="N33" s="5" t="s">
        <v>29</v>
      </c>
      <c r="O33" s="5" t="s">
        <v>59</v>
      </c>
      <c r="P33" s="5" t="s">
        <v>73</v>
      </c>
      <c r="Q33" s="9">
        <v>44028</v>
      </c>
      <c r="R33" s="5" t="s">
        <v>65</v>
      </c>
      <c r="S33" s="5">
        <v>2022</v>
      </c>
      <c r="T33" s="5">
        <v>26</v>
      </c>
      <c r="U33" s="5">
        <v>9</v>
      </c>
      <c r="V33" s="5">
        <v>2022</v>
      </c>
      <c r="W33" s="5" t="s">
        <v>205</v>
      </c>
      <c r="X33" s="5" t="s">
        <v>206</v>
      </c>
      <c r="Y33" s="5">
        <v>6</v>
      </c>
      <c r="Z33" s="10" t="s">
        <v>82</v>
      </c>
      <c r="AA33" s="10" t="s">
        <v>73</v>
      </c>
      <c r="AB33" s="10" t="s">
        <v>59</v>
      </c>
      <c r="AC33" s="10">
        <v>4</v>
      </c>
      <c r="AE33" s="10">
        <f t="shared" si="4"/>
        <v>133</v>
      </c>
      <c r="AF33" s="10">
        <f t="shared" si="5"/>
        <v>179.48473798876282</v>
      </c>
      <c r="AG33" s="10">
        <f t="shared" si="6"/>
        <v>4935</v>
      </c>
      <c r="AH33" s="9">
        <v>44028</v>
      </c>
      <c r="AI33">
        <f t="shared" si="7"/>
        <v>532</v>
      </c>
      <c r="AK33" s="10" t="s">
        <v>29</v>
      </c>
      <c r="AL33">
        <v>532</v>
      </c>
    </row>
    <row r="34" spans="1:38" ht="15.75" customHeight="1" x14ac:dyDescent="0.35">
      <c r="A34" s="5">
        <v>33</v>
      </c>
      <c r="B34" s="5" t="s">
        <v>82</v>
      </c>
      <c r="C34" s="5" t="s">
        <v>46</v>
      </c>
      <c r="D34" s="5" t="s">
        <v>24</v>
      </c>
      <c r="E34" s="5">
        <f t="shared" si="0"/>
        <v>648</v>
      </c>
      <c r="F34" s="6" t="s">
        <v>207</v>
      </c>
      <c r="G34" s="5">
        <v>1</v>
      </c>
      <c r="H34" s="7" t="s">
        <v>208</v>
      </c>
      <c r="I34" s="8" t="e">
        <f t="shared" si="1"/>
        <v>#VALUE!</v>
      </c>
      <c r="J34" s="8">
        <f t="shared" si="2"/>
        <v>-444.5</v>
      </c>
      <c r="K34" s="8" t="e">
        <f t="shared" si="3"/>
        <v>#DIV/0!</v>
      </c>
      <c r="L34" s="6" t="s">
        <v>127</v>
      </c>
      <c r="M34" s="5" t="s">
        <v>39</v>
      </c>
      <c r="N34" s="5" t="s">
        <v>58</v>
      </c>
      <c r="O34" s="5" t="s">
        <v>41</v>
      </c>
      <c r="P34" s="5" t="s">
        <v>42</v>
      </c>
      <c r="Q34" s="9">
        <v>44029</v>
      </c>
      <c r="R34" s="5" t="s">
        <v>65</v>
      </c>
      <c r="S34" s="5">
        <v>2022</v>
      </c>
      <c r="T34" s="5">
        <v>24</v>
      </c>
      <c r="U34" s="5">
        <v>10</v>
      </c>
      <c r="V34" s="5">
        <v>2022</v>
      </c>
      <c r="W34" s="5" t="s">
        <v>209</v>
      </c>
      <c r="X34" s="5" t="s">
        <v>210</v>
      </c>
      <c r="Y34" s="5">
        <v>3</v>
      </c>
      <c r="Z34" s="10" t="s">
        <v>82</v>
      </c>
      <c r="AA34" s="10" t="s">
        <v>42</v>
      </c>
      <c r="AB34" s="10" t="s">
        <v>41</v>
      </c>
      <c r="AC34" s="10">
        <v>1</v>
      </c>
      <c r="AE34" s="10">
        <f t="shared" si="4"/>
        <v>648</v>
      </c>
      <c r="AF34" s="10">
        <f t="shared" si="5"/>
        <v>179.53275941230493</v>
      </c>
      <c r="AG34" s="10">
        <f t="shared" si="6"/>
        <v>4931</v>
      </c>
      <c r="AH34" s="9">
        <v>44029</v>
      </c>
      <c r="AI34">
        <f t="shared" si="7"/>
        <v>648</v>
      </c>
      <c r="AK34" s="10" t="s">
        <v>58</v>
      </c>
      <c r="AL34">
        <v>648</v>
      </c>
    </row>
    <row r="35" spans="1:38" ht="15.75" customHeight="1" x14ac:dyDescent="0.35">
      <c r="A35" s="5">
        <v>34</v>
      </c>
      <c r="B35" s="5" t="s">
        <v>82</v>
      </c>
      <c r="C35" s="5" t="s">
        <v>94</v>
      </c>
      <c r="D35" s="5" t="s">
        <v>36</v>
      </c>
      <c r="E35" s="5">
        <f t="shared" si="0"/>
        <v>577</v>
      </c>
      <c r="F35" s="6" t="s">
        <v>211</v>
      </c>
      <c r="G35" s="5">
        <v>6</v>
      </c>
      <c r="H35" s="7" t="s">
        <v>132</v>
      </c>
      <c r="I35" s="8" t="e">
        <f t="shared" si="1"/>
        <v>#VALUE!</v>
      </c>
      <c r="J35" s="8">
        <f t="shared" si="2"/>
        <v>-444.5</v>
      </c>
      <c r="K35" s="8" t="e">
        <f t="shared" si="3"/>
        <v>#DIV/0!</v>
      </c>
      <c r="L35" s="6" t="s">
        <v>212</v>
      </c>
      <c r="M35" s="5" t="s">
        <v>28</v>
      </c>
      <c r="N35" s="5" t="s">
        <v>50</v>
      </c>
      <c r="O35" s="5" t="s">
        <v>41</v>
      </c>
      <c r="P35" s="5" t="s">
        <v>73</v>
      </c>
      <c r="Q35" s="9">
        <v>44030</v>
      </c>
      <c r="R35" s="5" t="s">
        <v>65</v>
      </c>
      <c r="S35" s="5">
        <v>2022</v>
      </c>
      <c r="T35" s="5">
        <v>21</v>
      </c>
      <c r="U35" s="5">
        <v>1</v>
      </c>
      <c r="V35" s="5">
        <v>2021</v>
      </c>
      <c r="W35" s="5" t="s">
        <v>213</v>
      </c>
      <c r="X35" s="5" t="s">
        <v>214</v>
      </c>
      <c r="Y35" s="5">
        <v>3</v>
      </c>
      <c r="Z35" s="10" t="s">
        <v>82</v>
      </c>
      <c r="AA35" s="10" t="s">
        <v>73</v>
      </c>
      <c r="AB35" s="10" t="s">
        <v>41</v>
      </c>
      <c r="AC35" s="10">
        <v>6</v>
      </c>
      <c r="AE35" s="10">
        <f t="shared" si="4"/>
        <v>96.166666666666671</v>
      </c>
      <c r="AF35" s="10">
        <f t="shared" si="5"/>
        <v>179.04830518212114</v>
      </c>
      <c r="AG35" s="10">
        <f t="shared" si="6"/>
        <v>4930</v>
      </c>
      <c r="AH35" s="9">
        <v>44030</v>
      </c>
      <c r="AI35">
        <f t="shared" si="7"/>
        <v>577</v>
      </c>
      <c r="AK35" s="10" t="s">
        <v>50</v>
      </c>
      <c r="AL35">
        <v>577</v>
      </c>
    </row>
    <row r="36" spans="1:38" ht="15.75" customHeight="1" x14ac:dyDescent="0.35">
      <c r="A36" s="5">
        <v>35</v>
      </c>
      <c r="B36" s="5" t="s">
        <v>124</v>
      </c>
      <c r="C36" s="5" t="s">
        <v>54</v>
      </c>
      <c r="D36" s="5" t="s">
        <v>36</v>
      </c>
      <c r="E36" s="5">
        <f t="shared" si="0"/>
        <v>893</v>
      </c>
      <c r="F36" s="6" t="s">
        <v>215</v>
      </c>
      <c r="G36" s="5">
        <v>2</v>
      </c>
      <c r="H36" s="7" t="s">
        <v>216</v>
      </c>
      <c r="I36" s="8" t="e">
        <f t="shared" si="1"/>
        <v>#VALUE!</v>
      </c>
      <c r="J36" s="8">
        <f t="shared" si="2"/>
        <v>-444.5</v>
      </c>
      <c r="K36" s="8" t="e">
        <f t="shared" si="3"/>
        <v>#DIV/0!</v>
      </c>
      <c r="L36" s="6" t="s">
        <v>217</v>
      </c>
      <c r="M36" s="5" t="s">
        <v>28</v>
      </c>
      <c r="N36" s="5" t="s">
        <v>58</v>
      </c>
      <c r="O36" s="5" t="s">
        <v>41</v>
      </c>
      <c r="P36" s="5" t="s">
        <v>42</v>
      </c>
      <c r="Q36" s="9">
        <v>44031</v>
      </c>
      <c r="R36" s="5" t="s">
        <v>65</v>
      </c>
      <c r="S36" s="5">
        <v>2022</v>
      </c>
      <c r="T36" s="5">
        <v>28</v>
      </c>
      <c r="U36" s="5">
        <v>11</v>
      </c>
      <c r="V36" s="5">
        <v>2020</v>
      </c>
      <c r="W36" s="5" t="s">
        <v>218</v>
      </c>
      <c r="X36" s="5" t="s">
        <v>219</v>
      </c>
      <c r="Y36" s="5">
        <v>2</v>
      </c>
      <c r="Z36" s="10" t="s">
        <v>124</v>
      </c>
      <c r="AA36" s="10" t="s">
        <v>42</v>
      </c>
      <c r="AB36" s="10" t="s">
        <v>41</v>
      </c>
      <c r="AC36" s="10">
        <v>2</v>
      </c>
      <c r="AE36" s="10">
        <f t="shared" si="4"/>
        <v>446.5</v>
      </c>
      <c r="AF36" s="10">
        <f t="shared" si="5"/>
        <v>179.13410397975622</v>
      </c>
      <c r="AG36" s="10">
        <f t="shared" si="6"/>
        <v>4924</v>
      </c>
      <c r="AH36" s="9">
        <v>44031</v>
      </c>
      <c r="AI36">
        <f t="shared" si="7"/>
        <v>893</v>
      </c>
      <c r="AK36" s="10" t="s">
        <v>58</v>
      </c>
      <c r="AL36">
        <v>893</v>
      </c>
    </row>
    <row r="37" spans="1:38" ht="15.75" customHeight="1" x14ac:dyDescent="0.35">
      <c r="A37" s="5">
        <v>36</v>
      </c>
      <c r="B37" s="5" t="s">
        <v>68</v>
      </c>
      <c r="C37" s="5" t="s">
        <v>23</v>
      </c>
      <c r="D37" s="5" t="s">
        <v>95</v>
      </c>
      <c r="E37" s="5">
        <f t="shared" si="0"/>
        <v>647</v>
      </c>
      <c r="F37" s="6" t="s">
        <v>220</v>
      </c>
      <c r="G37" s="5">
        <v>6</v>
      </c>
      <c r="H37" s="7" t="s">
        <v>113</v>
      </c>
      <c r="I37" s="8" t="e">
        <f t="shared" si="1"/>
        <v>#VALUE!</v>
      </c>
      <c r="J37" s="8">
        <f t="shared" si="2"/>
        <v>-444.5</v>
      </c>
      <c r="K37" s="8" t="e">
        <f t="shared" si="3"/>
        <v>#DIV/0!</v>
      </c>
      <c r="L37" s="6" t="s">
        <v>221</v>
      </c>
      <c r="M37" s="5" t="s">
        <v>39</v>
      </c>
      <c r="N37" s="5" t="s">
        <v>40</v>
      </c>
      <c r="O37" s="5" t="s">
        <v>41</v>
      </c>
      <c r="P37" s="5" t="s">
        <v>139</v>
      </c>
      <c r="Q37" s="9">
        <v>44032</v>
      </c>
      <c r="R37" s="5" t="s">
        <v>32</v>
      </c>
      <c r="S37" s="5">
        <v>2022</v>
      </c>
      <c r="T37" s="5">
        <v>14</v>
      </c>
      <c r="U37" s="5">
        <v>8</v>
      </c>
      <c r="V37" s="5">
        <v>2022</v>
      </c>
      <c r="W37" s="5" t="s">
        <v>222</v>
      </c>
      <c r="X37" s="5" t="s">
        <v>223</v>
      </c>
      <c r="Y37" s="5">
        <v>3</v>
      </c>
      <c r="Z37" s="10" t="s">
        <v>68</v>
      </c>
      <c r="AA37" s="10" t="s">
        <v>139</v>
      </c>
      <c r="AB37" s="10" t="s">
        <v>41</v>
      </c>
      <c r="AC37" s="10">
        <v>6</v>
      </c>
      <c r="AE37" s="10">
        <f t="shared" si="4"/>
        <v>107.83333333333333</v>
      </c>
      <c r="AF37" s="10">
        <f t="shared" si="5"/>
        <v>178.85704087507199</v>
      </c>
      <c r="AG37" s="10">
        <f t="shared" si="6"/>
        <v>4922</v>
      </c>
      <c r="AH37" s="9">
        <v>44032</v>
      </c>
      <c r="AI37">
        <f t="shared" si="7"/>
        <v>647</v>
      </c>
      <c r="AK37" s="10" t="s">
        <v>40</v>
      </c>
      <c r="AL37">
        <v>647</v>
      </c>
    </row>
    <row r="38" spans="1:38" ht="15.75" customHeight="1" x14ac:dyDescent="0.35">
      <c r="A38" s="5">
        <v>37</v>
      </c>
      <c r="B38" s="5" t="s">
        <v>45</v>
      </c>
      <c r="C38" s="5" t="s">
        <v>46</v>
      </c>
      <c r="D38" s="5" t="s">
        <v>95</v>
      </c>
      <c r="E38" s="5">
        <f t="shared" si="0"/>
        <v>555</v>
      </c>
      <c r="F38" s="6" t="s">
        <v>224</v>
      </c>
      <c r="G38" s="5">
        <v>2</v>
      </c>
      <c r="H38" s="7" t="s">
        <v>216</v>
      </c>
      <c r="I38" s="8" t="e">
        <f t="shared" si="1"/>
        <v>#VALUE!</v>
      </c>
      <c r="J38" s="8">
        <f t="shared" si="2"/>
        <v>-444.5</v>
      </c>
      <c r="K38" s="8" t="e">
        <f t="shared" si="3"/>
        <v>#DIV/0!</v>
      </c>
      <c r="L38" s="6" t="s">
        <v>225</v>
      </c>
      <c r="M38" s="5" t="s">
        <v>28</v>
      </c>
      <c r="N38" s="5" t="s">
        <v>29</v>
      </c>
      <c r="O38" s="5" t="s">
        <v>138</v>
      </c>
      <c r="P38" s="5" t="s">
        <v>139</v>
      </c>
      <c r="Q38" s="9">
        <v>44033</v>
      </c>
      <c r="R38" s="5" t="s">
        <v>65</v>
      </c>
      <c r="S38" s="5">
        <v>2020</v>
      </c>
      <c r="T38" s="5">
        <v>9</v>
      </c>
      <c r="U38" s="5">
        <v>12</v>
      </c>
      <c r="V38" s="5">
        <v>2020</v>
      </c>
      <c r="W38" s="5" t="s">
        <v>226</v>
      </c>
      <c r="X38" s="5" t="s">
        <v>227</v>
      </c>
      <c r="Y38" s="5">
        <v>4</v>
      </c>
      <c r="Z38" s="10" t="s">
        <v>45</v>
      </c>
      <c r="AA38" s="10" t="s">
        <v>139</v>
      </c>
      <c r="AB38" s="10" t="s">
        <v>138</v>
      </c>
      <c r="AC38" s="10">
        <v>2</v>
      </c>
      <c r="AE38" s="10">
        <f t="shared" si="4"/>
        <v>277.5</v>
      </c>
      <c r="AF38" s="10">
        <f t="shared" si="5"/>
        <v>178.9307169202398</v>
      </c>
      <c r="AG38" s="10">
        <f t="shared" si="6"/>
        <v>4916</v>
      </c>
      <c r="AH38" s="9">
        <v>44033</v>
      </c>
      <c r="AI38">
        <f t="shared" si="7"/>
        <v>555</v>
      </c>
      <c r="AK38" s="10" t="s">
        <v>29</v>
      </c>
      <c r="AL38">
        <v>555</v>
      </c>
    </row>
    <row r="39" spans="1:38" ht="15.75" customHeight="1" x14ac:dyDescent="0.35">
      <c r="A39" s="5">
        <v>38</v>
      </c>
      <c r="B39" s="5" t="s">
        <v>62</v>
      </c>
      <c r="C39" s="5" t="s">
        <v>101</v>
      </c>
      <c r="D39" s="5" t="s">
        <v>95</v>
      </c>
      <c r="E39" s="5">
        <f t="shared" si="0"/>
        <v>932</v>
      </c>
      <c r="F39" s="6" t="s">
        <v>96</v>
      </c>
      <c r="G39" s="5">
        <v>2</v>
      </c>
      <c r="H39" s="7" t="s">
        <v>182</v>
      </c>
      <c r="I39" s="8" t="e">
        <f t="shared" si="1"/>
        <v>#VALUE!</v>
      </c>
      <c r="J39" s="8">
        <f t="shared" si="2"/>
        <v>-444.5</v>
      </c>
      <c r="K39" s="8" t="e">
        <f t="shared" si="3"/>
        <v>#DIV/0!</v>
      </c>
      <c r="L39" s="6" t="s">
        <v>228</v>
      </c>
      <c r="M39" s="5" t="s">
        <v>39</v>
      </c>
      <c r="N39" s="5" t="s">
        <v>29</v>
      </c>
      <c r="O39" s="5" t="s">
        <v>59</v>
      </c>
      <c r="P39" s="5" t="s">
        <v>42</v>
      </c>
      <c r="Q39" s="9">
        <v>44034</v>
      </c>
      <c r="R39" s="5" t="s">
        <v>32</v>
      </c>
      <c r="S39" s="5">
        <v>2020</v>
      </c>
      <c r="T39" s="5">
        <v>19</v>
      </c>
      <c r="U39" s="5">
        <v>5</v>
      </c>
      <c r="V39" s="5">
        <v>2022</v>
      </c>
      <c r="W39" s="5" t="s">
        <v>229</v>
      </c>
      <c r="X39" s="5" t="s">
        <v>227</v>
      </c>
      <c r="Y39" s="5">
        <v>4</v>
      </c>
      <c r="Z39" s="10" t="s">
        <v>62</v>
      </c>
      <c r="AA39" s="10" t="s">
        <v>42</v>
      </c>
      <c r="AB39" s="10" t="s">
        <v>59</v>
      </c>
      <c r="AC39" s="10">
        <v>2</v>
      </c>
      <c r="AE39" s="10">
        <f t="shared" si="4"/>
        <v>466</v>
      </c>
      <c r="AF39" s="10">
        <f t="shared" si="5"/>
        <v>178.8283604476751</v>
      </c>
      <c r="AG39" s="10">
        <f t="shared" si="6"/>
        <v>4914</v>
      </c>
      <c r="AH39" s="9">
        <v>44034</v>
      </c>
      <c r="AI39">
        <f t="shared" si="7"/>
        <v>932</v>
      </c>
      <c r="AK39" s="10" t="s">
        <v>29</v>
      </c>
      <c r="AL39">
        <v>932</v>
      </c>
    </row>
    <row r="40" spans="1:38" ht="15.75" customHeight="1" x14ac:dyDescent="0.35">
      <c r="A40" s="5">
        <v>39</v>
      </c>
      <c r="B40" s="5" t="s">
        <v>76</v>
      </c>
      <c r="C40" s="5" t="s">
        <v>23</v>
      </c>
      <c r="D40" s="5" t="s">
        <v>24</v>
      </c>
      <c r="E40" s="5">
        <f t="shared" si="0"/>
        <v>108</v>
      </c>
      <c r="F40" s="6" t="s">
        <v>230</v>
      </c>
      <c r="G40" s="5">
        <v>9</v>
      </c>
      <c r="H40" s="7" t="s">
        <v>231</v>
      </c>
      <c r="I40" s="8" t="e">
        <f t="shared" si="1"/>
        <v>#VALUE!</v>
      </c>
      <c r="J40" s="8">
        <f t="shared" si="2"/>
        <v>-444.5</v>
      </c>
      <c r="K40" s="8" t="e">
        <f t="shared" si="3"/>
        <v>#DIV/0!</v>
      </c>
      <c r="L40" s="6" t="s">
        <v>232</v>
      </c>
      <c r="M40" s="5" t="s">
        <v>28</v>
      </c>
      <c r="N40" s="5" t="s">
        <v>29</v>
      </c>
      <c r="O40" s="5" t="s">
        <v>30</v>
      </c>
      <c r="P40" s="5" t="s">
        <v>42</v>
      </c>
      <c r="Q40" s="9">
        <v>44035</v>
      </c>
      <c r="R40" s="5" t="s">
        <v>32</v>
      </c>
      <c r="S40" s="5">
        <v>2020</v>
      </c>
      <c r="T40" s="5">
        <v>17</v>
      </c>
      <c r="U40" s="5">
        <v>7</v>
      </c>
      <c r="V40" s="5">
        <v>2020</v>
      </c>
      <c r="W40" s="5" t="s">
        <v>233</v>
      </c>
      <c r="X40" s="5" t="s">
        <v>234</v>
      </c>
      <c r="Y40" s="5">
        <v>4</v>
      </c>
      <c r="Z40" s="10" t="s">
        <v>76</v>
      </c>
      <c r="AA40" s="10" t="s">
        <v>42</v>
      </c>
      <c r="AB40" s="10" t="s">
        <v>30</v>
      </c>
      <c r="AC40" s="10">
        <v>9</v>
      </c>
      <c r="AE40" s="10">
        <f t="shared" si="4"/>
        <v>12</v>
      </c>
      <c r="AF40" s="10">
        <f t="shared" si="5"/>
        <v>178.52984522984528</v>
      </c>
      <c r="AG40" s="10">
        <f t="shared" si="6"/>
        <v>4912</v>
      </c>
      <c r="AH40" s="9">
        <v>44035</v>
      </c>
      <c r="AI40">
        <f t="shared" si="7"/>
        <v>108</v>
      </c>
      <c r="AK40" s="10" t="s">
        <v>29</v>
      </c>
      <c r="AL40">
        <v>108</v>
      </c>
    </row>
    <row r="41" spans="1:38" ht="15.75" customHeight="1" x14ac:dyDescent="0.35">
      <c r="A41" s="5">
        <v>40</v>
      </c>
      <c r="B41" s="5" t="s">
        <v>45</v>
      </c>
      <c r="C41" s="5" t="s">
        <v>101</v>
      </c>
      <c r="D41" s="5" t="s">
        <v>69</v>
      </c>
      <c r="E41" s="5">
        <f t="shared" si="0"/>
        <v>874</v>
      </c>
      <c r="F41" s="6" t="s">
        <v>235</v>
      </c>
      <c r="G41" s="5">
        <v>8</v>
      </c>
      <c r="H41" s="7" t="s">
        <v>200</v>
      </c>
      <c r="I41" s="8" t="e">
        <f t="shared" si="1"/>
        <v>#VALUE!</v>
      </c>
      <c r="J41" s="8">
        <f t="shared" si="2"/>
        <v>-444.5</v>
      </c>
      <c r="K41" s="8" t="e">
        <f t="shared" si="3"/>
        <v>#DIV/0!</v>
      </c>
      <c r="L41" s="6" t="s">
        <v>236</v>
      </c>
      <c r="M41" s="5" t="s">
        <v>39</v>
      </c>
      <c r="N41" s="5" t="s">
        <v>50</v>
      </c>
      <c r="O41" s="5" t="s">
        <v>138</v>
      </c>
      <c r="P41" s="5" t="s">
        <v>73</v>
      </c>
      <c r="Q41" s="9">
        <v>44036</v>
      </c>
      <c r="R41" s="5" t="s">
        <v>32</v>
      </c>
      <c r="S41" s="5">
        <v>2022</v>
      </c>
      <c r="T41" s="5">
        <v>5</v>
      </c>
      <c r="U41" s="5">
        <v>1</v>
      </c>
      <c r="V41" s="5">
        <v>2020</v>
      </c>
      <c r="W41" s="5" t="s">
        <v>237</v>
      </c>
      <c r="X41" s="5" t="s">
        <v>234</v>
      </c>
      <c r="Y41" s="5">
        <v>5</v>
      </c>
      <c r="Z41" s="10" t="s">
        <v>45</v>
      </c>
      <c r="AA41" s="10" t="s">
        <v>73</v>
      </c>
      <c r="AB41" s="10" t="s">
        <v>138</v>
      </c>
      <c r="AC41" s="10">
        <v>8</v>
      </c>
      <c r="AE41" s="10">
        <f t="shared" si="4"/>
        <v>109.25</v>
      </c>
      <c r="AF41" s="10">
        <f t="shared" si="5"/>
        <v>178.70313331020932</v>
      </c>
      <c r="AG41" s="10">
        <f t="shared" si="6"/>
        <v>4903</v>
      </c>
      <c r="AH41" s="9">
        <v>44036</v>
      </c>
      <c r="AI41">
        <f t="shared" si="7"/>
        <v>874</v>
      </c>
      <c r="AK41" s="10" t="s">
        <v>50</v>
      </c>
      <c r="AL41">
        <v>874</v>
      </c>
    </row>
    <row r="42" spans="1:38" ht="15.75" customHeight="1" x14ac:dyDescent="0.35">
      <c r="A42" s="5">
        <v>41</v>
      </c>
      <c r="B42" s="5" t="s">
        <v>238</v>
      </c>
      <c r="C42" s="5" t="s">
        <v>94</v>
      </c>
      <c r="D42" s="5" t="s">
        <v>24</v>
      </c>
      <c r="E42" s="5">
        <f t="shared" si="0"/>
        <v>201</v>
      </c>
      <c r="F42" s="6" t="s">
        <v>239</v>
      </c>
      <c r="G42" s="5">
        <v>4</v>
      </c>
      <c r="H42" s="7" t="s">
        <v>159</v>
      </c>
      <c r="I42" s="8" t="e">
        <f t="shared" si="1"/>
        <v>#VALUE!</v>
      </c>
      <c r="J42" s="8">
        <f t="shared" si="2"/>
        <v>-444.5</v>
      </c>
      <c r="K42" s="8" t="e">
        <f t="shared" si="3"/>
        <v>#DIV/0!</v>
      </c>
      <c r="L42" s="6" t="s">
        <v>240</v>
      </c>
      <c r="M42" s="5" t="s">
        <v>39</v>
      </c>
      <c r="N42" s="5" t="s">
        <v>40</v>
      </c>
      <c r="O42" s="5" t="s">
        <v>30</v>
      </c>
      <c r="P42" s="5" t="s">
        <v>31</v>
      </c>
      <c r="Q42" s="9">
        <v>44037</v>
      </c>
      <c r="R42" s="5" t="s">
        <v>32</v>
      </c>
      <c r="S42" s="5">
        <v>2022</v>
      </c>
      <c r="T42" s="5">
        <v>15</v>
      </c>
      <c r="U42" s="5">
        <v>9</v>
      </c>
      <c r="V42" s="5">
        <v>2021</v>
      </c>
      <c r="W42" s="5" t="s">
        <v>241</v>
      </c>
      <c r="X42" s="5" t="s">
        <v>242</v>
      </c>
      <c r="Y42" s="5">
        <v>2</v>
      </c>
      <c r="Z42" s="10" t="s">
        <v>238</v>
      </c>
      <c r="AA42" s="10" t="s">
        <v>31</v>
      </c>
      <c r="AB42" s="10" t="s">
        <v>30</v>
      </c>
      <c r="AC42" s="10">
        <v>4</v>
      </c>
      <c r="AE42" s="10">
        <f t="shared" si="4"/>
        <v>50.25</v>
      </c>
      <c r="AF42" s="10">
        <f t="shared" si="5"/>
        <v>178.77548032407412</v>
      </c>
      <c r="AG42" s="10">
        <f t="shared" si="6"/>
        <v>4895</v>
      </c>
      <c r="AH42" s="9">
        <v>44037</v>
      </c>
      <c r="AI42">
        <f t="shared" si="7"/>
        <v>201</v>
      </c>
      <c r="AK42" s="10" t="s">
        <v>40</v>
      </c>
      <c r="AL42">
        <v>201</v>
      </c>
    </row>
    <row r="43" spans="1:38" ht="15.75" customHeight="1" x14ac:dyDescent="0.35">
      <c r="A43" s="5">
        <v>42</v>
      </c>
      <c r="B43" s="5" t="s">
        <v>53</v>
      </c>
      <c r="C43" s="5" t="s">
        <v>101</v>
      </c>
      <c r="D43" s="5" t="s">
        <v>95</v>
      </c>
      <c r="E43" s="5">
        <f t="shared" si="0"/>
        <v>491</v>
      </c>
      <c r="F43" s="6" t="s">
        <v>243</v>
      </c>
      <c r="G43" s="5">
        <v>6</v>
      </c>
      <c r="H43" s="7" t="s">
        <v>244</v>
      </c>
      <c r="I43" s="8" t="e">
        <f t="shared" si="1"/>
        <v>#VALUE!</v>
      </c>
      <c r="J43" s="8">
        <f t="shared" si="2"/>
        <v>-444.5</v>
      </c>
      <c r="K43" s="8" t="e">
        <f t="shared" si="3"/>
        <v>#DIV/0!</v>
      </c>
      <c r="L43" s="6" t="s">
        <v>133</v>
      </c>
      <c r="M43" s="5" t="s">
        <v>39</v>
      </c>
      <c r="N43" s="5" t="s">
        <v>50</v>
      </c>
      <c r="O43" s="5" t="s">
        <v>41</v>
      </c>
      <c r="P43" s="5" t="s">
        <v>139</v>
      </c>
      <c r="Q43" s="9">
        <v>44038</v>
      </c>
      <c r="R43" s="5" t="s">
        <v>32</v>
      </c>
      <c r="S43" s="5">
        <v>2022</v>
      </c>
      <c r="T43" s="5">
        <v>24</v>
      </c>
      <c r="U43" s="5">
        <v>3</v>
      </c>
      <c r="V43" s="5">
        <v>2021</v>
      </c>
      <c r="W43" s="5" t="s">
        <v>245</v>
      </c>
      <c r="X43" s="5" t="s">
        <v>246</v>
      </c>
      <c r="Y43" s="5">
        <v>1</v>
      </c>
      <c r="Z43" s="10" t="s">
        <v>53</v>
      </c>
      <c r="AA43" s="10" t="s">
        <v>139</v>
      </c>
      <c r="AB43" s="10" t="s">
        <v>41</v>
      </c>
      <c r="AC43" s="10">
        <v>6</v>
      </c>
      <c r="AE43" s="10">
        <f t="shared" si="4"/>
        <v>81.833333333333329</v>
      </c>
      <c r="AF43" s="10">
        <f t="shared" si="5"/>
        <v>178.90950063723793</v>
      </c>
      <c r="AG43" s="10">
        <f t="shared" si="6"/>
        <v>4891</v>
      </c>
      <c r="AH43" s="9">
        <v>44038</v>
      </c>
      <c r="AI43">
        <f t="shared" si="7"/>
        <v>491</v>
      </c>
      <c r="AK43" s="10" t="s">
        <v>50</v>
      </c>
      <c r="AL43">
        <v>491</v>
      </c>
    </row>
    <row r="44" spans="1:38" ht="15.75" customHeight="1" x14ac:dyDescent="0.35">
      <c r="A44" s="5">
        <v>43</v>
      </c>
      <c r="B44" s="5" t="s">
        <v>247</v>
      </c>
      <c r="C44" s="5" t="s">
        <v>54</v>
      </c>
      <c r="D44" s="5" t="s">
        <v>47</v>
      </c>
      <c r="E44" s="5">
        <f t="shared" si="0"/>
        <v>561</v>
      </c>
      <c r="F44" s="6" t="s">
        <v>248</v>
      </c>
      <c r="G44" s="5">
        <v>3</v>
      </c>
      <c r="H44" s="7" t="s">
        <v>26</v>
      </c>
      <c r="I44" s="8" t="e">
        <f t="shared" si="1"/>
        <v>#VALUE!</v>
      </c>
      <c r="J44" s="8">
        <f t="shared" si="2"/>
        <v>-444.5</v>
      </c>
      <c r="K44" s="8" t="e">
        <f t="shared" si="3"/>
        <v>#DIV/0!</v>
      </c>
      <c r="L44" s="6" t="s">
        <v>249</v>
      </c>
      <c r="M44" s="5" t="s">
        <v>28</v>
      </c>
      <c r="N44" s="5" t="s">
        <v>50</v>
      </c>
      <c r="O44" s="5" t="s">
        <v>30</v>
      </c>
      <c r="P44" s="5" t="s">
        <v>139</v>
      </c>
      <c r="Q44" s="9">
        <v>44039</v>
      </c>
      <c r="R44" s="5" t="s">
        <v>32</v>
      </c>
      <c r="S44" s="5">
        <v>2020</v>
      </c>
      <c r="T44" s="5">
        <v>12</v>
      </c>
      <c r="U44" s="5">
        <v>1</v>
      </c>
      <c r="V44" s="5">
        <v>2021</v>
      </c>
      <c r="W44" s="5" t="s">
        <v>250</v>
      </c>
      <c r="X44" s="5" t="s">
        <v>251</v>
      </c>
      <c r="Y44" s="5">
        <v>6</v>
      </c>
      <c r="Z44" s="10" t="s">
        <v>247</v>
      </c>
      <c r="AA44" s="10" t="s">
        <v>139</v>
      </c>
      <c r="AB44" s="10" t="s">
        <v>30</v>
      </c>
      <c r="AC44" s="10">
        <v>3</v>
      </c>
      <c r="AE44" s="10">
        <f t="shared" si="4"/>
        <v>187</v>
      </c>
      <c r="AF44" s="10">
        <f t="shared" si="5"/>
        <v>179.01083275342151</v>
      </c>
      <c r="AG44" s="10">
        <f t="shared" si="6"/>
        <v>4885</v>
      </c>
      <c r="AH44" s="9">
        <v>44039</v>
      </c>
      <c r="AI44">
        <f t="shared" si="7"/>
        <v>561</v>
      </c>
      <c r="AK44" s="10" t="s">
        <v>50</v>
      </c>
      <c r="AL44">
        <v>561</v>
      </c>
    </row>
    <row r="45" spans="1:38" ht="15.75" customHeight="1" x14ac:dyDescent="0.35">
      <c r="A45" s="5">
        <v>44</v>
      </c>
      <c r="B45" s="5" t="s">
        <v>87</v>
      </c>
      <c r="C45" s="5" t="s">
        <v>94</v>
      </c>
      <c r="D45" s="5" t="s">
        <v>55</v>
      </c>
      <c r="E45" s="5">
        <f t="shared" si="0"/>
        <v>182</v>
      </c>
      <c r="F45" s="6" t="s">
        <v>252</v>
      </c>
      <c r="G45" s="5">
        <v>7</v>
      </c>
      <c r="H45" s="7" t="s">
        <v>84</v>
      </c>
      <c r="I45" s="8" t="e">
        <f t="shared" si="1"/>
        <v>#VALUE!</v>
      </c>
      <c r="J45" s="8">
        <f t="shared" si="2"/>
        <v>-444.5</v>
      </c>
      <c r="K45" s="8" t="e">
        <f t="shared" si="3"/>
        <v>#DIV/0!</v>
      </c>
      <c r="L45" s="6" t="s">
        <v>253</v>
      </c>
      <c r="M45" s="5" t="s">
        <v>39</v>
      </c>
      <c r="N45" s="5" t="s">
        <v>40</v>
      </c>
      <c r="O45" s="5" t="s">
        <v>138</v>
      </c>
      <c r="P45" s="5" t="s">
        <v>42</v>
      </c>
      <c r="Q45" s="9">
        <v>44040</v>
      </c>
      <c r="R45" s="5" t="s">
        <v>32</v>
      </c>
      <c r="S45" s="5">
        <v>2022</v>
      </c>
      <c r="T45" s="5">
        <v>24</v>
      </c>
      <c r="U45" s="5">
        <v>8</v>
      </c>
      <c r="V45" s="5">
        <v>2022</v>
      </c>
      <c r="W45" s="5" t="s">
        <v>254</v>
      </c>
      <c r="X45" s="5" t="s">
        <v>214</v>
      </c>
      <c r="Y45" s="5">
        <v>6</v>
      </c>
      <c r="Z45" s="10" t="s">
        <v>87</v>
      </c>
      <c r="AA45" s="10" t="s">
        <v>42</v>
      </c>
      <c r="AB45" s="10" t="s">
        <v>138</v>
      </c>
      <c r="AC45" s="10">
        <v>7</v>
      </c>
      <c r="AE45" s="10">
        <f t="shared" si="4"/>
        <v>26</v>
      </c>
      <c r="AF45" s="10">
        <f t="shared" si="5"/>
        <v>179.00248461627777</v>
      </c>
      <c r="AG45" s="10">
        <f t="shared" si="6"/>
        <v>4882</v>
      </c>
      <c r="AH45" s="9">
        <v>44040</v>
      </c>
      <c r="AI45">
        <f t="shared" si="7"/>
        <v>182</v>
      </c>
      <c r="AK45" s="10" t="s">
        <v>40</v>
      </c>
      <c r="AL45">
        <v>182</v>
      </c>
    </row>
    <row r="46" spans="1:38" ht="15.75" customHeight="1" x14ac:dyDescent="0.35">
      <c r="A46" s="5">
        <v>45</v>
      </c>
      <c r="B46" s="5" t="s">
        <v>255</v>
      </c>
      <c r="C46" s="5" t="s">
        <v>46</v>
      </c>
      <c r="D46" s="5" t="s">
        <v>24</v>
      </c>
      <c r="E46" s="5">
        <f t="shared" si="0"/>
        <v>476</v>
      </c>
      <c r="F46" s="6" t="s">
        <v>256</v>
      </c>
      <c r="G46" s="5">
        <v>4</v>
      </c>
      <c r="H46" s="7" t="s">
        <v>257</v>
      </c>
      <c r="I46" s="8" t="e">
        <f t="shared" si="1"/>
        <v>#VALUE!</v>
      </c>
      <c r="J46" s="8">
        <f t="shared" si="2"/>
        <v>-444.5</v>
      </c>
      <c r="K46" s="8" t="e">
        <f t="shared" si="3"/>
        <v>#DIV/0!</v>
      </c>
      <c r="L46" s="6" t="s">
        <v>249</v>
      </c>
      <c r="M46" s="5" t="s">
        <v>28</v>
      </c>
      <c r="N46" s="5" t="s">
        <v>50</v>
      </c>
      <c r="O46" s="5" t="s">
        <v>138</v>
      </c>
      <c r="P46" s="5" t="s">
        <v>139</v>
      </c>
      <c r="Q46" s="9">
        <v>44041</v>
      </c>
      <c r="R46" s="5" t="s">
        <v>32</v>
      </c>
      <c r="S46" s="5">
        <v>2022</v>
      </c>
      <c r="T46" s="5">
        <v>2</v>
      </c>
      <c r="U46" s="5">
        <v>8</v>
      </c>
      <c r="V46" s="5">
        <v>2022</v>
      </c>
      <c r="W46" s="5" t="s">
        <v>258</v>
      </c>
      <c r="X46" s="5" t="s">
        <v>259</v>
      </c>
      <c r="Y46" s="5">
        <v>2</v>
      </c>
      <c r="Z46" s="10" t="s">
        <v>255</v>
      </c>
      <c r="AA46" s="10" t="s">
        <v>139</v>
      </c>
      <c r="AB46" s="10" t="s">
        <v>138</v>
      </c>
      <c r="AC46" s="10">
        <v>4</v>
      </c>
      <c r="AE46" s="10">
        <f t="shared" si="4"/>
        <v>119</v>
      </c>
      <c r="AF46" s="10">
        <f t="shared" si="5"/>
        <v>179.16252905625294</v>
      </c>
      <c r="AG46" s="10">
        <f t="shared" si="6"/>
        <v>4875</v>
      </c>
      <c r="AH46" s="9">
        <v>44041</v>
      </c>
      <c r="AI46">
        <f t="shared" si="7"/>
        <v>476</v>
      </c>
      <c r="AK46" s="10" t="s">
        <v>50</v>
      </c>
      <c r="AL46">
        <v>476</v>
      </c>
    </row>
    <row r="47" spans="1:38" ht="15.75" customHeight="1" x14ac:dyDescent="0.35">
      <c r="A47" s="5">
        <v>46</v>
      </c>
      <c r="B47" s="5" t="s">
        <v>45</v>
      </c>
      <c r="C47" s="5" t="s">
        <v>23</v>
      </c>
      <c r="D47" s="5" t="s">
        <v>95</v>
      </c>
      <c r="E47" s="5">
        <f t="shared" si="0"/>
        <v>629</v>
      </c>
      <c r="F47" s="6" t="s">
        <v>260</v>
      </c>
      <c r="G47" s="5">
        <v>9</v>
      </c>
      <c r="H47" s="7" t="s">
        <v>103</v>
      </c>
      <c r="I47" s="8" t="e">
        <f t="shared" si="1"/>
        <v>#VALUE!</v>
      </c>
      <c r="J47" s="8">
        <f t="shared" si="2"/>
        <v>-444.5</v>
      </c>
      <c r="K47" s="8" t="e">
        <f t="shared" si="3"/>
        <v>#DIV/0!</v>
      </c>
      <c r="L47" s="6" t="s">
        <v>261</v>
      </c>
      <c r="M47" s="5" t="s">
        <v>39</v>
      </c>
      <c r="N47" s="5" t="s">
        <v>29</v>
      </c>
      <c r="O47" s="5" t="s">
        <v>30</v>
      </c>
      <c r="P47" s="5" t="s">
        <v>42</v>
      </c>
      <c r="Q47" s="9">
        <v>44042</v>
      </c>
      <c r="R47" s="5" t="s">
        <v>32</v>
      </c>
      <c r="S47" s="5">
        <v>2022</v>
      </c>
      <c r="T47" s="5">
        <v>13</v>
      </c>
      <c r="U47" s="5">
        <v>11</v>
      </c>
      <c r="V47" s="5">
        <v>2022</v>
      </c>
      <c r="W47" s="5" t="s">
        <v>250</v>
      </c>
      <c r="X47" s="5" t="s">
        <v>262</v>
      </c>
      <c r="Y47" s="5">
        <v>3</v>
      </c>
      <c r="Z47" s="10" t="s">
        <v>45</v>
      </c>
      <c r="AA47" s="10" t="s">
        <v>42</v>
      </c>
      <c r="AB47" s="10" t="s">
        <v>30</v>
      </c>
      <c r="AC47" s="10">
        <v>9</v>
      </c>
      <c r="AE47" s="10">
        <f t="shared" si="4"/>
        <v>69.888888888888886</v>
      </c>
      <c r="AF47" s="10">
        <f t="shared" si="5"/>
        <v>179.22552646887729</v>
      </c>
      <c r="AG47" s="10">
        <f t="shared" si="6"/>
        <v>4871</v>
      </c>
      <c r="AH47" s="9">
        <v>44042</v>
      </c>
      <c r="AI47">
        <f t="shared" si="7"/>
        <v>629</v>
      </c>
      <c r="AK47" s="10" t="s">
        <v>29</v>
      </c>
      <c r="AL47">
        <v>629</v>
      </c>
    </row>
    <row r="48" spans="1:38" ht="15.75" customHeight="1" x14ac:dyDescent="0.35">
      <c r="A48" s="5">
        <v>47</v>
      </c>
      <c r="B48" s="5" t="s">
        <v>45</v>
      </c>
      <c r="C48" s="5" t="s">
        <v>88</v>
      </c>
      <c r="D48" s="5" t="s">
        <v>47</v>
      </c>
      <c r="E48" s="5">
        <f t="shared" si="0"/>
        <v>871</v>
      </c>
      <c r="F48" s="6" t="s">
        <v>263</v>
      </c>
      <c r="G48" s="5">
        <v>5</v>
      </c>
      <c r="H48" s="7" t="s">
        <v>264</v>
      </c>
      <c r="I48" s="8" t="e">
        <f t="shared" si="1"/>
        <v>#VALUE!</v>
      </c>
      <c r="J48" s="8">
        <f t="shared" si="2"/>
        <v>-444.5</v>
      </c>
      <c r="K48" s="8" t="e">
        <f t="shared" si="3"/>
        <v>#DIV/0!</v>
      </c>
      <c r="L48" s="6" t="s">
        <v>236</v>
      </c>
      <c r="M48" s="5" t="s">
        <v>39</v>
      </c>
      <c r="N48" s="5" t="s">
        <v>29</v>
      </c>
      <c r="O48" s="5" t="s">
        <v>30</v>
      </c>
      <c r="P48" s="5" t="s">
        <v>42</v>
      </c>
      <c r="Q48" s="9">
        <v>44043</v>
      </c>
      <c r="R48" s="5" t="s">
        <v>32</v>
      </c>
      <c r="S48" s="5">
        <v>2021</v>
      </c>
      <c r="T48" s="5">
        <v>28</v>
      </c>
      <c r="U48" s="5">
        <v>6</v>
      </c>
      <c r="V48" s="5">
        <v>2021</v>
      </c>
      <c r="W48" s="5" t="s">
        <v>265</v>
      </c>
      <c r="X48" s="5" t="s">
        <v>266</v>
      </c>
      <c r="Y48" s="5">
        <v>5</v>
      </c>
      <c r="Z48" s="10" t="s">
        <v>45</v>
      </c>
      <c r="AA48" s="10" t="s">
        <v>42</v>
      </c>
      <c r="AB48" s="10" t="s">
        <v>30</v>
      </c>
      <c r="AC48" s="10">
        <v>5</v>
      </c>
      <c r="AE48" s="10">
        <f t="shared" si="4"/>
        <v>174.2</v>
      </c>
      <c r="AF48" s="10">
        <f t="shared" si="5"/>
        <v>179.34013510365716</v>
      </c>
      <c r="AG48" s="10">
        <f t="shared" si="6"/>
        <v>4862</v>
      </c>
      <c r="AH48" s="9">
        <v>44043</v>
      </c>
      <c r="AI48">
        <f t="shared" si="7"/>
        <v>871</v>
      </c>
      <c r="AK48" s="10" t="s">
        <v>29</v>
      </c>
      <c r="AL48">
        <v>871</v>
      </c>
    </row>
    <row r="49" spans="1:38" ht="15.75" customHeight="1" x14ac:dyDescent="0.35">
      <c r="A49" s="5">
        <v>48</v>
      </c>
      <c r="B49" s="5" t="s">
        <v>93</v>
      </c>
      <c r="C49" s="5" t="s">
        <v>54</v>
      </c>
      <c r="D49" s="5" t="s">
        <v>36</v>
      </c>
      <c r="E49" s="5">
        <f t="shared" si="0"/>
        <v>226</v>
      </c>
      <c r="F49" s="6" t="s">
        <v>267</v>
      </c>
      <c r="G49" s="5">
        <v>9</v>
      </c>
      <c r="H49" s="7" t="s">
        <v>174</v>
      </c>
      <c r="I49" s="8" t="e">
        <f t="shared" si="1"/>
        <v>#VALUE!</v>
      </c>
      <c r="J49" s="8">
        <f t="shared" si="2"/>
        <v>-444.5</v>
      </c>
      <c r="K49" s="8" t="e">
        <f t="shared" si="3"/>
        <v>#DIV/0!</v>
      </c>
      <c r="L49" s="6" t="s">
        <v>268</v>
      </c>
      <c r="M49" s="5" t="s">
        <v>39</v>
      </c>
      <c r="N49" s="5" t="s">
        <v>40</v>
      </c>
      <c r="O49" s="5" t="s">
        <v>138</v>
      </c>
      <c r="P49" s="5" t="s">
        <v>42</v>
      </c>
      <c r="Q49" s="9">
        <v>44044</v>
      </c>
      <c r="R49" s="5" t="s">
        <v>32</v>
      </c>
      <c r="S49" s="5">
        <v>2021</v>
      </c>
      <c r="T49" s="5">
        <v>19</v>
      </c>
      <c r="U49" s="5">
        <v>9</v>
      </c>
      <c r="V49" s="5">
        <v>2020</v>
      </c>
      <c r="W49" s="5" t="s">
        <v>269</v>
      </c>
      <c r="X49" s="5" t="s">
        <v>270</v>
      </c>
      <c r="Y49" s="5">
        <v>4</v>
      </c>
      <c r="Z49" s="10" t="s">
        <v>93</v>
      </c>
      <c r="AA49" s="10" t="s">
        <v>42</v>
      </c>
      <c r="AB49" s="10" t="s">
        <v>138</v>
      </c>
      <c r="AC49" s="10">
        <v>9</v>
      </c>
      <c r="AE49" s="10">
        <f t="shared" si="4"/>
        <v>25.111111111111111</v>
      </c>
      <c r="AF49" s="10">
        <f t="shared" si="5"/>
        <v>179.34552873965259</v>
      </c>
      <c r="AG49" s="10">
        <f t="shared" si="6"/>
        <v>4857</v>
      </c>
      <c r="AH49" s="9">
        <v>44044</v>
      </c>
      <c r="AI49">
        <f t="shared" si="7"/>
        <v>226</v>
      </c>
      <c r="AK49" s="10" t="s">
        <v>40</v>
      </c>
      <c r="AL49">
        <v>226</v>
      </c>
    </row>
    <row r="50" spans="1:38" ht="15.75" customHeight="1" x14ac:dyDescent="0.35">
      <c r="A50" s="5">
        <v>49</v>
      </c>
      <c r="B50" s="5" t="s">
        <v>136</v>
      </c>
      <c r="C50" s="5" t="s">
        <v>23</v>
      </c>
      <c r="D50" s="5" t="s">
        <v>24</v>
      </c>
      <c r="E50" s="5">
        <f t="shared" si="0"/>
        <v>364</v>
      </c>
      <c r="F50" s="6" t="s">
        <v>271</v>
      </c>
      <c r="G50" s="5">
        <v>1</v>
      </c>
      <c r="H50" s="7" t="s">
        <v>264</v>
      </c>
      <c r="I50" s="8" t="e">
        <f t="shared" si="1"/>
        <v>#VALUE!</v>
      </c>
      <c r="J50" s="8">
        <f t="shared" si="2"/>
        <v>-444.5</v>
      </c>
      <c r="K50" s="8" t="e">
        <f t="shared" si="3"/>
        <v>#DIV/0!</v>
      </c>
      <c r="L50" s="6" t="s">
        <v>127</v>
      </c>
      <c r="M50" s="5" t="s">
        <v>28</v>
      </c>
      <c r="N50" s="5" t="s">
        <v>29</v>
      </c>
      <c r="O50" s="5" t="s">
        <v>59</v>
      </c>
      <c r="P50" s="5" t="s">
        <v>139</v>
      </c>
      <c r="Q50" s="9">
        <v>44045</v>
      </c>
      <c r="R50" s="5" t="s">
        <v>65</v>
      </c>
      <c r="S50" s="5">
        <v>2022</v>
      </c>
      <c r="T50" s="5">
        <v>8</v>
      </c>
      <c r="U50" s="5">
        <v>1</v>
      </c>
      <c r="V50" s="5">
        <v>2020</v>
      </c>
      <c r="W50" s="5" t="s">
        <v>272</v>
      </c>
      <c r="X50" s="5" t="s">
        <v>273</v>
      </c>
      <c r="Y50" s="5">
        <v>1</v>
      </c>
      <c r="Z50" s="10" t="s">
        <v>136</v>
      </c>
      <c r="AA50" s="10" t="s">
        <v>139</v>
      </c>
      <c r="AB50" s="10" t="s">
        <v>59</v>
      </c>
      <c r="AC50" s="10">
        <v>1</v>
      </c>
      <c r="AE50" s="10">
        <f t="shared" si="4"/>
        <v>364</v>
      </c>
      <c r="AF50" s="10">
        <f t="shared" si="5"/>
        <v>179.50753968253971</v>
      </c>
      <c r="AG50" s="10">
        <f t="shared" si="6"/>
        <v>4848</v>
      </c>
      <c r="AH50" s="9">
        <v>44045</v>
      </c>
      <c r="AI50">
        <f t="shared" si="7"/>
        <v>364</v>
      </c>
      <c r="AK50" s="10" t="s">
        <v>29</v>
      </c>
      <c r="AL50">
        <v>364</v>
      </c>
    </row>
    <row r="51" spans="1:38" ht="15.75" customHeight="1" x14ac:dyDescent="0.35">
      <c r="A51" s="5">
        <v>50</v>
      </c>
      <c r="B51" s="5" t="s">
        <v>100</v>
      </c>
      <c r="C51" s="5" t="s">
        <v>88</v>
      </c>
      <c r="D51" s="5" t="s">
        <v>69</v>
      </c>
      <c r="E51" s="5">
        <f t="shared" si="0"/>
        <v>147</v>
      </c>
      <c r="F51" s="6" t="s">
        <v>274</v>
      </c>
      <c r="G51" s="5">
        <v>9</v>
      </c>
      <c r="H51" s="7" t="s">
        <v>264</v>
      </c>
      <c r="I51" s="8" t="e">
        <f t="shared" si="1"/>
        <v>#VALUE!</v>
      </c>
      <c r="J51" s="8">
        <f t="shared" si="2"/>
        <v>-444.5</v>
      </c>
      <c r="K51" s="8" t="e">
        <f t="shared" si="3"/>
        <v>#DIV/0!</v>
      </c>
      <c r="L51" s="6" t="s">
        <v>109</v>
      </c>
      <c r="M51" s="5" t="s">
        <v>39</v>
      </c>
      <c r="N51" s="5" t="s">
        <v>50</v>
      </c>
      <c r="O51" s="5" t="s">
        <v>41</v>
      </c>
      <c r="P51" s="5" t="s">
        <v>73</v>
      </c>
      <c r="Q51" s="9">
        <v>44046</v>
      </c>
      <c r="R51" s="5" t="s">
        <v>32</v>
      </c>
      <c r="S51" s="5">
        <v>2020</v>
      </c>
      <c r="T51" s="5">
        <v>27</v>
      </c>
      <c r="U51" s="5">
        <v>3</v>
      </c>
      <c r="V51" s="5">
        <v>2020</v>
      </c>
      <c r="W51" s="5" t="s">
        <v>275</v>
      </c>
      <c r="X51" s="5" t="s">
        <v>276</v>
      </c>
      <c r="Y51" s="5">
        <v>2</v>
      </c>
      <c r="Z51" s="10" t="s">
        <v>100</v>
      </c>
      <c r="AA51" s="10" t="s">
        <v>73</v>
      </c>
      <c r="AB51" s="10" t="s">
        <v>41</v>
      </c>
      <c r="AC51" s="10">
        <v>9</v>
      </c>
      <c r="AE51" s="10">
        <f t="shared" si="4"/>
        <v>16.333333333333332</v>
      </c>
      <c r="AF51" s="10">
        <f t="shared" si="5"/>
        <v>179.31354130155398</v>
      </c>
      <c r="AG51" s="10">
        <f t="shared" si="6"/>
        <v>4847</v>
      </c>
      <c r="AH51" s="9">
        <v>44046</v>
      </c>
      <c r="AI51">
        <f t="shared" si="7"/>
        <v>147</v>
      </c>
      <c r="AK51" s="10" t="s">
        <v>50</v>
      </c>
      <c r="AL51">
        <v>147</v>
      </c>
    </row>
    <row r="52" spans="1:38" ht="15.75" customHeight="1" x14ac:dyDescent="0.35">
      <c r="A52" s="5">
        <v>51</v>
      </c>
      <c r="B52" s="5" t="s">
        <v>148</v>
      </c>
      <c r="C52" s="5" t="s">
        <v>46</v>
      </c>
      <c r="D52" s="5" t="s">
        <v>95</v>
      </c>
      <c r="E52" s="5">
        <f t="shared" si="0"/>
        <v>655</v>
      </c>
      <c r="F52" s="6" t="s">
        <v>277</v>
      </c>
      <c r="G52" s="5">
        <v>5</v>
      </c>
      <c r="H52" s="7" t="s">
        <v>278</v>
      </c>
      <c r="I52" s="8" t="e">
        <f t="shared" si="1"/>
        <v>#VALUE!</v>
      </c>
      <c r="J52" s="8">
        <f t="shared" si="2"/>
        <v>-444.5</v>
      </c>
      <c r="K52" s="8" t="e">
        <f t="shared" si="3"/>
        <v>#DIV/0!</v>
      </c>
      <c r="L52" s="6" t="s">
        <v>279</v>
      </c>
      <c r="M52" s="5" t="s">
        <v>28</v>
      </c>
      <c r="N52" s="5" t="s">
        <v>29</v>
      </c>
      <c r="O52" s="5" t="s">
        <v>41</v>
      </c>
      <c r="P52" s="5" t="s">
        <v>139</v>
      </c>
      <c r="Q52" s="9">
        <v>44047</v>
      </c>
      <c r="R52" s="5" t="s">
        <v>32</v>
      </c>
      <c r="S52" s="5">
        <v>2022</v>
      </c>
      <c r="T52" s="5">
        <v>22</v>
      </c>
      <c r="U52" s="5">
        <v>11</v>
      </c>
      <c r="V52" s="5">
        <v>2022</v>
      </c>
      <c r="W52" s="5" t="s">
        <v>280</v>
      </c>
      <c r="X52" s="5" t="s">
        <v>281</v>
      </c>
      <c r="Y52" s="5">
        <v>1</v>
      </c>
      <c r="Z52" s="10" t="s">
        <v>148</v>
      </c>
      <c r="AA52" s="10" t="s">
        <v>139</v>
      </c>
      <c r="AB52" s="10" t="s">
        <v>41</v>
      </c>
      <c r="AC52" s="10">
        <v>5</v>
      </c>
      <c r="AE52" s="10">
        <f t="shared" si="4"/>
        <v>131</v>
      </c>
      <c r="AF52" s="10">
        <f t="shared" si="5"/>
        <v>179.48509941520473</v>
      </c>
      <c r="AG52" s="10">
        <f t="shared" si="6"/>
        <v>4838</v>
      </c>
      <c r="AH52" s="9">
        <v>44047</v>
      </c>
      <c r="AI52">
        <f t="shared" si="7"/>
        <v>655</v>
      </c>
      <c r="AK52" s="10" t="s">
        <v>29</v>
      </c>
      <c r="AL52">
        <v>655</v>
      </c>
    </row>
    <row r="53" spans="1:38" ht="15.75" customHeight="1" x14ac:dyDescent="0.35">
      <c r="A53" s="5">
        <v>52</v>
      </c>
      <c r="B53" s="5" t="s">
        <v>130</v>
      </c>
      <c r="C53" s="5" t="s">
        <v>101</v>
      </c>
      <c r="D53" s="5" t="s">
        <v>24</v>
      </c>
      <c r="E53" s="5">
        <f t="shared" si="0"/>
        <v>801</v>
      </c>
      <c r="F53" s="6" t="s">
        <v>282</v>
      </c>
      <c r="G53" s="5">
        <v>1</v>
      </c>
      <c r="H53" s="7" t="s">
        <v>126</v>
      </c>
      <c r="I53" s="8" t="e">
        <f t="shared" si="1"/>
        <v>#VALUE!</v>
      </c>
      <c r="J53" s="8">
        <f t="shared" si="2"/>
        <v>-444.5</v>
      </c>
      <c r="K53" s="8" t="e">
        <f t="shared" si="3"/>
        <v>#DIV/0!</v>
      </c>
      <c r="L53" s="6" t="s">
        <v>283</v>
      </c>
      <c r="M53" s="5" t="s">
        <v>28</v>
      </c>
      <c r="N53" s="5" t="s">
        <v>40</v>
      </c>
      <c r="O53" s="5" t="s">
        <v>59</v>
      </c>
      <c r="P53" s="5" t="s">
        <v>73</v>
      </c>
      <c r="Q53" s="9">
        <v>44048</v>
      </c>
      <c r="R53" s="5" t="s">
        <v>32</v>
      </c>
      <c r="S53" s="5">
        <v>2020</v>
      </c>
      <c r="T53" s="5">
        <v>13</v>
      </c>
      <c r="U53" s="5">
        <v>6</v>
      </c>
      <c r="V53" s="5">
        <v>2022</v>
      </c>
      <c r="W53" s="5" t="s">
        <v>284</v>
      </c>
      <c r="X53" s="5" t="s">
        <v>285</v>
      </c>
      <c r="Y53" s="5">
        <v>3</v>
      </c>
      <c r="Z53" s="10" t="s">
        <v>130</v>
      </c>
      <c r="AA53" s="10" t="s">
        <v>73</v>
      </c>
      <c r="AB53" s="10" t="s">
        <v>59</v>
      </c>
      <c r="AC53" s="10">
        <v>1</v>
      </c>
      <c r="AE53" s="10">
        <f t="shared" si="4"/>
        <v>801</v>
      </c>
      <c r="AF53" s="10">
        <f t="shared" si="5"/>
        <v>179.53619014166966</v>
      </c>
      <c r="AG53" s="10">
        <f t="shared" si="6"/>
        <v>4833</v>
      </c>
      <c r="AH53" s="9">
        <v>44048</v>
      </c>
      <c r="AI53">
        <f t="shared" si="7"/>
        <v>801</v>
      </c>
      <c r="AK53" s="10" t="s">
        <v>40</v>
      </c>
      <c r="AL53">
        <v>801</v>
      </c>
    </row>
    <row r="54" spans="1:38" ht="15.75" customHeight="1" x14ac:dyDescent="0.35">
      <c r="A54" s="5">
        <v>53</v>
      </c>
      <c r="B54" s="5" t="s">
        <v>35</v>
      </c>
      <c r="C54" s="5" t="s">
        <v>54</v>
      </c>
      <c r="D54" s="5" t="s">
        <v>95</v>
      </c>
      <c r="E54" s="5">
        <f t="shared" si="0"/>
        <v>871</v>
      </c>
      <c r="F54" s="6" t="s">
        <v>263</v>
      </c>
      <c r="G54" s="5">
        <v>6</v>
      </c>
      <c r="H54" s="7" t="s">
        <v>174</v>
      </c>
      <c r="I54" s="8" t="e">
        <f t="shared" si="1"/>
        <v>#VALUE!</v>
      </c>
      <c r="J54" s="8">
        <f t="shared" si="2"/>
        <v>-444.5</v>
      </c>
      <c r="K54" s="8" t="e">
        <f t="shared" si="3"/>
        <v>#DIV/0!</v>
      </c>
      <c r="L54" s="6" t="s">
        <v>286</v>
      </c>
      <c r="M54" s="5" t="s">
        <v>28</v>
      </c>
      <c r="N54" s="5" t="s">
        <v>58</v>
      </c>
      <c r="O54" s="5" t="s">
        <v>59</v>
      </c>
      <c r="P54" s="5" t="s">
        <v>73</v>
      </c>
      <c r="Q54" s="9">
        <v>44049</v>
      </c>
      <c r="R54" s="5" t="s">
        <v>32</v>
      </c>
      <c r="S54" s="5">
        <v>2021</v>
      </c>
      <c r="T54" s="5">
        <v>10</v>
      </c>
      <c r="U54" s="5">
        <v>5</v>
      </c>
      <c r="V54" s="5">
        <v>2022</v>
      </c>
      <c r="W54" s="5" t="s">
        <v>287</v>
      </c>
      <c r="X54" s="5" t="s">
        <v>288</v>
      </c>
      <c r="Y54" s="5">
        <v>4</v>
      </c>
      <c r="Z54" s="10" t="s">
        <v>35</v>
      </c>
      <c r="AA54" s="10" t="s">
        <v>73</v>
      </c>
      <c r="AB54" s="10" t="s">
        <v>59</v>
      </c>
      <c r="AC54" s="10">
        <v>6</v>
      </c>
      <c r="AE54" s="10">
        <f t="shared" si="4"/>
        <v>145.16666666666666</v>
      </c>
      <c r="AF54" s="10">
        <f t="shared" si="5"/>
        <v>178.880637599625</v>
      </c>
      <c r="AG54" s="10">
        <f t="shared" si="6"/>
        <v>4832</v>
      </c>
      <c r="AH54" s="9">
        <v>44049</v>
      </c>
      <c r="AI54">
        <f t="shared" si="7"/>
        <v>871</v>
      </c>
      <c r="AK54" s="10" t="s">
        <v>58</v>
      </c>
      <c r="AL54">
        <v>871</v>
      </c>
    </row>
    <row r="55" spans="1:38" ht="15.75" customHeight="1" x14ac:dyDescent="0.35">
      <c r="A55" s="5">
        <v>54</v>
      </c>
      <c r="B55" s="5" t="s">
        <v>93</v>
      </c>
      <c r="C55" s="5" t="s">
        <v>54</v>
      </c>
      <c r="D55" s="5" t="s">
        <v>36</v>
      </c>
      <c r="E55" s="5">
        <f t="shared" si="0"/>
        <v>400</v>
      </c>
      <c r="F55" s="6" t="s">
        <v>289</v>
      </c>
      <c r="G55" s="5">
        <v>6</v>
      </c>
      <c r="H55" s="7" t="s">
        <v>264</v>
      </c>
      <c r="I55" s="8" t="e">
        <f t="shared" si="1"/>
        <v>#VALUE!</v>
      </c>
      <c r="J55" s="8">
        <f t="shared" si="2"/>
        <v>-444.5</v>
      </c>
      <c r="K55" s="8" t="e">
        <f t="shared" si="3"/>
        <v>#DIV/0!</v>
      </c>
      <c r="L55" s="6" t="s">
        <v>290</v>
      </c>
      <c r="M55" s="5" t="s">
        <v>28</v>
      </c>
      <c r="N55" s="5" t="s">
        <v>58</v>
      </c>
      <c r="O55" s="5" t="s">
        <v>59</v>
      </c>
      <c r="P55" s="5" t="s">
        <v>139</v>
      </c>
      <c r="Q55" s="9">
        <v>44050</v>
      </c>
      <c r="R55" s="5" t="s">
        <v>32</v>
      </c>
      <c r="S55" s="5">
        <v>2021</v>
      </c>
      <c r="T55" s="5">
        <v>10</v>
      </c>
      <c r="U55" s="5">
        <v>7</v>
      </c>
      <c r="V55" s="5">
        <v>2020</v>
      </c>
      <c r="W55" s="5" t="s">
        <v>291</v>
      </c>
      <c r="X55" s="5" t="s">
        <v>292</v>
      </c>
      <c r="Y55" s="5">
        <v>5</v>
      </c>
      <c r="Z55" s="10" t="s">
        <v>93</v>
      </c>
      <c r="AA55" s="10" t="s">
        <v>139</v>
      </c>
      <c r="AB55" s="10" t="s">
        <v>59</v>
      </c>
      <c r="AC55" s="10">
        <v>6</v>
      </c>
      <c r="AE55" s="10">
        <f t="shared" si="4"/>
        <v>66.666666666666671</v>
      </c>
      <c r="AF55" s="10">
        <f t="shared" si="5"/>
        <v>178.91623841370412</v>
      </c>
      <c r="AG55" s="10">
        <f t="shared" si="6"/>
        <v>4826</v>
      </c>
      <c r="AH55" s="9">
        <v>44050</v>
      </c>
      <c r="AI55">
        <f t="shared" si="7"/>
        <v>400</v>
      </c>
      <c r="AK55" s="10" t="s">
        <v>58</v>
      </c>
      <c r="AL55">
        <v>400</v>
      </c>
    </row>
    <row r="56" spans="1:38" ht="15.75" customHeight="1" x14ac:dyDescent="0.35">
      <c r="A56" s="5">
        <v>55</v>
      </c>
      <c r="B56" s="5" t="s">
        <v>76</v>
      </c>
      <c r="C56" s="5" t="s">
        <v>94</v>
      </c>
      <c r="D56" s="5" t="s">
        <v>95</v>
      </c>
      <c r="E56" s="5">
        <f t="shared" si="0"/>
        <v>175</v>
      </c>
      <c r="F56" s="6" t="s">
        <v>158</v>
      </c>
      <c r="G56" s="5">
        <v>3</v>
      </c>
      <c r="H56" s="7" t="s">
        <v>278</v>
      </c>
      <c r="I56" s="8" t="e">
        <f t="shared" si="1"/>
        <v>#VALUE!</v>
      </c>
      <c r="J56" s="8">
        <f t="shared" si="2"/>
        <v>-444.5</v>
      </c>
      <c r="K56" s="8" t="e">
        <f t="shared" si="3"/>
        <v>#DIV/0!</v>
      </c>
      <c r="L56" s="6" t="s">
        <v>293</v>
      </c>
      <c r="M56" s="5" t="s">
        <v>28</v>
      </c>
      <c r="N56" s="5" t="s">
        <v>50</v>
      </c>
      <c r="O56" s="5" t="s">
        <v>30</v>
      </c>
      <c r="P56" s="5" t="s">
        <v>139</v>
      </c>
      <c r="Q56" s="9">
        <v>44051</v>
      </c>
      <c r="R56" s="5" t="s">
        <v>65</v>
      </c>
      <c r="S56" s="5">
        <v>2022</v>
      </c>
      <c r="T56" s="5">
        <v>17</v>
      </c>
      <c r="U56" s="5">
        <v>5</v>
      </c>
      <c r="V56" s="5">
        <v>2021</v>
      </c>
      <c r="W56" s="5" t="s">
        <v>294</v>
      </c>
      <c r="X56" s="5" t="s">
        <v>219</v>
      </c>
      <c r="Y56" s="5">
        <v>5</v>
      </c>
      <c r="Z56" s="10" t="s">
        <v>76</v>
      </c>
      <c r="AA56" s="10" t="s">
        <v>139</v>
      </c>
      <c r="AB56" s="10" t="s">
        <v>30</v>
      </c>
      <c r="AC56" s="10">
        <v>3</v>
      </c>
      <c r="AE56" s="10">
        <f t="shared" si="4"/>
        <v>58.333333333333336</v>
      </c>
      <c r="AF56" s="10">
        <f t="shared" si="5"/>
        <v>179.03489546629086</v>
      </c>
      <c r="AG56" s="10">
        <f t="shared" si="6"/>
        <v>4820</v>
      </c>
      <c r="AH56" s="9">
        <v>44051</v>
      </c>
      <c r="AI56">
        <f t="shared" si="7"/>
        <v>175</v>
      </c>
      <c r="AK56" s="10" t="s">
        <v>50</v>
      </c>
      <c r="AL56">
        <v>175</v>
      </c>
    </row>
    <row r="57" spans="1:38" ht="15.75" customHeight="1" x14ac:dyDescent="0.35">
      <c r="A57" s="5">
        <v>56</v>
      </c>
      <c r="B57" s="5" t="s">
        <v>238</v>
      </c>
      <c r="C57" s="5" t="s">
        <v>94</v>
      </c>
      <c r="D57" s="5" t="s">
        <v>95</v>
      </c>
      <c r="E57" s="5">
        <f t="shared" si="0"/>
        <v>405</v>
      </c>
      <c r="F57" s="6" t="s">
        <v>295</v>
      </c>
      <c r="G57" s="5">
        <v>5</v>
      </c>
      <c r="H57" s="7" t="s">
        <v>296</v>
      </c>
      <c r="I57" s="8" t="e">
        <f t="shared" si="1"/>
        <v>#VALUE!</v>
      </c>
      <c r="J57" s="8">
        <f t="shared" si="2"/>
        <v>-444.5</v>
      </c>
      <c r="K57" s="8" t="e">
        <f t="shared" si="3"/>
        <v>#DIV/0!</v>
      </c>
      <c r="L57" s="6" t="s">
        <v>230</v>
      </c>
      <c r="M57" s="5" t="s">
        <v>39</v>
      </c>
      <c r="N57" s="5" t="s">
        <v>58</v>
      </c>
      <c r="O57" s="5" t="s">
        <v>59</v>
      </c>
      <c r="P57" s="5" t="s">
        <v>139</v>
      </c>
      <c r="Q57" s="9">
        <v>44052</v>
      </c>
      <c r="R57" s="5" t="s">
        <v>65</v>
      </c>
      <c r="S57" s="5">
        <v>2021</v>
      </c>
      <c r="T57" s="5">
        <v>19</v>
      </c>
      <c r="U57" s="5">
        <v>7</v>
      </c>
      <c r="V57" s="5">
        <v>2020</v>
      </c>
      <c r="W57" s="5" t="s">
        <v>297</v>
      </c>
      <c r="X57" s="5" t="s">
        <v>298</v>
      </c>
      <c r="Y57" s="5">
        <v>1</v>
      </c>
      <c r="Z57" s="10" t="s">
        <v>238</v>
      </c>
      <c r="AA57" s="10" t="s">
        <v>139</v>
      </c>
      <c r="AB57" s="10" t="s">
        <v>59</v>
      </c>
      <c r="AC57" s="10">
        <v>5</v>
      </c>
      <c r="AE57" s="10">
        <f t="shared" si="4"/>
        <v>81</v>
      </c>
      <c r="AF57" s="10">
        <f t="shared" si="5"/>
        <v>179.16262198706647</v>
      </c>
      <c r="AG57" s="10">
        <f t="shared" si="6"/>
        <v>4817</v>
      </c>
      <c r="AH57" s="9">
        <v>44052</v>
      </c>
      <c r="AI57">
        <f t="shared" si="7"/>
        <v>405</v>
      </c>
      <c r="AK57" s="10" t="s">
        <v>58</v>
      </c>
      <c r="AL57">
        <v>405</v>
      </c>
    </row>
    <row r="58" spans="1:38" ht="15.75" customHeight="1" x14ac:dyDescent="0.35">
      <c r="A58" s="5">
        <v>57</v>
      </c>
      <c r="B58" s="5" t="s">
        <v>62</v>
      </c>
      <c r="C58" s="5" t="s">
        <v>94</v>
      </c>
      <c r="D58" s="5" t="s">
        <v>47</v>
      </c>
      <c r="E58" s="5">
        <f t="shared" si="0"/>
        <v>150</v>
      </c>
      <c r="F58" s="6" t="s">
        <v>299</v>
      </c>
      <c r="G58" s="5">
        <v>9</v>
      </c>
      <c r="H58" s="7" t="s">
        <v>231</v>
      </c>
      <c r="I58" s="8" t="e">
        <f t="shared" si="1"/>
        <v>#VALUE!</v>
      </c>
      <c r="J58" s="8">
        <f t="shared" si="2"/>
        <v>-444.5</v>
      </c>
      <c r="K58" s="8" t="e">
        <f t="shared" si="3"/>
        <v>#DIV/0!</v>
      </c>
      <c r="L58" s="6" t="s">
        <v>236</v>
      </c>
      <c r="M58" s="5" t="s">
        <v>39</v>
      </c>
      <c r="N58" s="5" t="s">
        <v>29</v>
      </c>
      <c r="O58" s="5" t="s">
        <v>41</v>
      </c>
      <c r="P58" s="5" t="s">
        <v>73</v>
      </c>
      <c r="Q58" s="9">
        <v>44053</v>
      </c>
      <c r="R58" s="5" t="s">
        <v>32</v>
      </c>
      <c r="S58" s="5">
        <v>2022</v>
      </c>
      <c r="T58" s="5">
        <v>5</v>
      </c>
      <c r="U58" s="5">
        <v>9</v>
      </c>
      <c r="V58" s="5">
        <v>2021</v>
      </c>
      <c r="W58" s="5" t="s">
        <v>300</v>
      </c>
      <c r="X58" s="5" t="s">
        <v>301</v>
      </c>
      <c r="Y58" s="5">
        <v>6</v>
      </c>
      <c r="Z58" s="10" t="s">
        <v>62</v>
      </c>
      <c r="AA58" s="10" t="s">
        <v>73</v>
      </c>
      <c r="AB58" s="10" t="s">
        <v>41</v>
      </c>
      <c r="AC58" s="10">
        <v>9</v>
      </c>
      <c r="AE58" s="10">
        <f t="shared" si="4"/>
        <v>16.666666666666668</v>
      </c>
      <c r="AF58" s="10">
        <f t="shared" si="5"/>
        <v>179.2666078154426</v>
      </c>
      <c r="AG58" s="10">
        <f t="shared" si="6"/>
        <v>4812</v>
      </c>
      <c r="AH58" s="9">
        <v>44053</v>
      </c>
      <c r="AI58">
        <f t="shared" si="7"/>
        <v>150</v>
      </c>
      <c r="AK58" s="10" t="s">
        <v>29</v>
      </c>
      <c r="AL58">
        <v>150</v>
      </c>
    </row>
    <row r="59" spans="1:38" ht="15.75" customHeight="1" x14ac:dyDescent="0.35">
      <c r="A59" s="5">
        <v>58</v>
      </c>
      <c r="B59" s="5" t="s">
        <v>62</v>
      </c>
      <c r="C59" s="5" t="s">
        <v>46</v>
      </c>
      <c r="D59" s="5" t="s">
        <v>24</v>
      </c>
      <c r="E59" s="5">
        <f t="shared" si="0"/>
        <v>238</v>
      </c>
      <c r="F59" s="6" t="s">
        <v>302</v>
      </c>
      <c r="G59" s="5">
        <v>9</v>
      </c>
      <c r="H59" s="7" t="s">
        <v>132</v>
      </c>
      <c r="I59" s="8" t="e">
        <f t="shared" si="1"/>
        <v>#VALUE!</v>
      </c>
      <c r="J59" s="8">
        <f t="shared" si="2"/>
        <v>-444.5</v>
      </c>
      <c r="K59" s="8" t="e">
        <f t="shared" si="3"/>
        <v>#DIV/0!</v>
      </c>
      <c r="L59" s="6" t="s">
        <v>64</v>
      </c>
      <c r="M59" s="5" t="s">
        <v>28</v>
      </c>
      <c r="N59" s="5" t="s">
        <v>40</v>
      </c>
      <c r="O59" s="5" t="s">
        <v>59</v>
      </c>
      <c r="P59" s="5" t="s">
        <v>42</v>
      </c>
      <c r="Q59" s="9">
        <v>44054</v>
      </c>
      <c r="R59" s="5" t="s">
        <v>65</v>
      </c>
      <c r="S59" s="5">
        <v>2022</v>
      </c>
      <c r="T59" s="5">
        <v>4</v>
      </c>
      <c r="U59" s="5">
        <v>7</v>
      </c>
      <c r="V59" s="5">
        <v>2021</v>
      </c>
      <c r="W59" s="5" t="s">
        <v>303</v>
      </c>
      <c r="X59" s="5" t="s">
        <v>304</v>
      </c>
      <c r="Y59" s="5">
        <v>6</v>
      </c>
      <c r="Z59" s="10" t="s">
        <v>62</v>
      </c>
      <c r="AA59" s="10" t="s">
        <v>42</v>
      </c>
      <c r="AB59" s="10" t="s">
        <v>59</v>
      </c>
      <c r="AC59" s="10">
        <v>9</v>
      </c>
      <c r="AE59" s="10">
        <f t="shared" si="4"/>
        <v>26.444444444444443</v>
      </c>
      <c r="AF59" s="10">
        <f t="shared" si="5"/>
        <v>179.43903617297048</v>
      </c>
      <c r="AG59" s="10">
        <f t="shared" si="6"/>
        <v>4803</v>
      </c>
      <c r="AH59" s="9">
        <v>44054</v>
      </c>
      <c r="AI59">
        <f t="shared" si="7"/>
        <v>238</v>
      </c>
      <c r="AK59" s="10" t="s">
        <v>40</v>
      </c>
      <c r="AL59">
        <v>238</v>
      </c>
    </row>
    <row r="60" spans="1:38" ht="15.75" customHeight="1" x14ac:dyDescent="0.35">
      <c r="A60" s="5">
        <v>59</v>
      </c>
      <c r="B60" s="5" t="s">
        <v>68</v>
      </c>
      <c r="C60" s="5" t="s">
        <v>46</v>
      </c>
      <c r="D60" s="5" t="s">
        <v>24</v>
      </c>
      <c r="E60" s="5">
        <f t="shared" si="0"/>
        <v>271</v>
      </c>
      <c r="F60" s="6" t="s">
        <v>305</v>
      </c>
      <c r="G60" s="5">
        <v>5</v>
      </c>
      <c r="H60" s="7" t="s">
        <v>264</v>
      </c>
      <c r="I60" s="8" t="e">
        <f t="shared" si="1"/>
        <v>#VALUE!</v>
      </c>
      <c r="J60" s="8">
        <f t="shared" si="2"/>
        <v>-444.5</v>
      </c>
      <c r="K60" s="8" t="e">
        <f t="shared" si="3"/>
        <v>#DIV/0!</v>
      </c>
      <c r="L60" s="6" t="s">
        <v>306</v>
      </c>
      <c r="M60" s="5" t="s">
        <v>39</v>
      </c>
      <c r="N60" s="5" t="s">
        <v>29</v>
      </c>
      <c r="O60" s="5" t="s">
        <v>41</v>
      </c>
      <c r="P60" s="5" t="s">
        <v>42</v>
      </c>
      <c r="Q60" s="9">
        <v>44055</v>
      </c>
      <c r="R60" s="5" t="s">
        <v>65</v>
      </c>
      <c r="S60" s="5">
        <v>2020</v>
      </c>
      <c r="T60" s="5">
        <v>10</v>
      </c>
      <c r="U60" s="5">
        <v>12</v>
      </c>
      <c r="V60" s="5">
        <v>2021</v>
      </c>
      <c r="W60" s="5" t="s">
        <v>307</v>
      </c>
      <c r="X60" s="5" t="s">
        <v>308</v>
      </c>
      <c r="Y60" s="5">
        <v>5</v>
      </c>
      <c r="Z60" s="10" t="s">
        <v>68</v>
      </c>
      <c r="AA60" s="10" t="s">
        <v>42</v>
      </c>
      <c r="AB60" s="10" t="s">
        <v>41</v>
      </c>
      <c r="AC60" s="10">
        <v>5</v>
      </c>
      <c r="AE60" s="10">
        <f t="shared" si="4"/>
        <v>54.2</v>
      </c>
      <c r="AF60" s="10">
        <f t="shared" si="5"/>
        <v>179.60145081387125</v>
      </c>
      <c r="AG60" s="10">
        <f t="shared" si="6"/>
        <v>4794</v>
      </c>
      <c r="AH60" s="9">
        <v>44055</v>
      </c>
      <c r="AI60">
        <f t="shared" si="7"/>
        <v>271</v>
      </c>
      <c r="AK60" s="10" t="s">
        <v>29</v>
      </c>
      <c r="AL60">
        <v>271</v>
      </c>
    </row>
    <row r="61" spans="1:38" ht="15.75" customHeight="1" x14ac:dyDescent="0.35">
      <c r="A61" s="5">
        <v>60</v>
      </c>
      <c r="B61" s="5" t="s">
        <v>76</v>
      </c>
      <c r="C61" s="5" t="s">
        <v>54</v>
      </c>
      <c r="D61" s="5" t="s">
        <v>95</v>
      </c>
      <c r="E61" s="5">
        <f t="shared" si="0"/>
        <v>819</v>
      </c>
      <c r="F61" s="6" t="s">
        <v>309</v>
      </c>
      <c r="G61" s="5">
        <v>2</v>
      </c>
      <c r="H61" s="7" t="s">
        <v>310</v>
      </c>
      <c r="I61" s="8" t="e">
        <f t="shared" si="1"/>
        <v>#VALUE!</v>
      </c>
      <c r="J61" s="8">
        <f t="shared" si="2"/>
        <v>-444.5</v>
      </c>
      <c r="K61" s="8" t="e">
        <f t="shared" si="3"/>
        <v>#DIV/0!</v>
      </c>
      <c r="L61" s="6" t="s">
        <v>311</v>
      </c>
      <c r="M61" s="5" t="s">
        <v>39</v>
      </c>
      <c r="N61" s="5" t="s">
        <v>40</v>
      </c>
      <c r="O61" s="5" t="s">
        <v>59</v>
      </c>
      <c r="P61" s="5" t="s">
        <v>73</v>
      </c>
      <c r="Q61" s="9">
        <v>44056</v>
      </c>
      <c r="R61" s="5" t="s">
        <v>65</v>
      </c>
      <c r="S61" s="5">
        <v>2020</v>
      </c>
      <c r="T61" s="5">
        <v>3</v>
      </c>
      <c r="U61" s="5">
        <v>8</v>
      </c>
      <c r="V61" s="5">
        <v>2022</v>
      </c>
      <c r="W61" s="5" t="s">
        <v>312</v>
      </c>
      <c r="X61" s="5" t="s">
        <v>313</v>
      </c>
      <c r="Y61" s="5">
        <v>1</v>
      </c>
      <c r="Z61" s="10" t="s">
        <v>76</v>
      </c>
      <c r="AA61" s="10" t="s">
        <v>73</v>
      </c>
      <c r="AB61" s="10" t="s">
        <v>59</v>
      </c>
      <c r="AC61" s="10">
        <v>2</v>
      </c>
      <c r="AE61" s="10">
        <f t="shared" si="4"/>
        <v>409.5</v>
      </c>
      <c r="AF61" s="10">
        <f t="shared" si="5"/>
        <v>179.73471484236632</v>
      </c>
      <c r="AG61" s="10">
        <f t="shared" si="6"/>
        <v>4789</v>
      </c>
      <c r="AH61" s="9">
        <v>44056</v>
      </c>
      <c r="AI61">
        <f t="shared" si="7"/>
        <v>819</v>
      </c>
      <c r="AK61" s="10" t="s">
        <v>40</v>
      </c>
      <c r="AL61">
        <v>819</v>
      </c>
    </row>
    <row r="62" spans="1:38" ht="15.75" customHeight="1" x14ac:dyDescent="0.35">
      <c r="A62" s="5">
        <v>61</v>
      </c>
      <c r="B62" s="5" t="s">
        <v>53</v>
      </c>
      <c r="C62" s="5" t="s">
        <v>88</v>
      </c>
      <c r="D62" s="5" t="s">
        <v>69</v>
      </c>
      <c r="E62" s="5">
        <f t="shared" si="0"/>
        <v>202</v>
      </c>
      <c r="F62" s="6" t="s">
        <v>314</v>
      </c>
      <c r="G62" s="5">
        <v>9</v>
      </c>
      <c r="H62" s="7" t="s">
        <v>78</v>
      </c>
      <c r="I62" s="8" t="e">
        <f t="shared" si="1"/>
        <v>#VALUE!</v>
      </c>
      <c r="J62" s="8">
        <f t="shared" si="2"/>
        <v>-444.5</v>
      </c>
      <c r="K62" s="8" t="e">
        <f t="shared" si="3"/>
        <v>#DIV/0!</v>
      </c>
      <c r="L62" s="6" t="s">
        <v>274</v>
      </c>
      <c r="M62" s="5" t="s">
        <v>28</v>
      </c>
      <c r="N62" s="5" t="s">
        <v>40</v>
      </c>
      <c r="O62" s="5" t="s">
        <v>41</v>
      </c>
      <c r="P62" s="5" t="s">
        <v>139</v>
      </c>
      <c r="Q62" s="9">
        <v>44057</v>
      </c>
      <c r="R62" s="5" t="s">
        <v>65</v>
      </c>
      <c r="S62" s="5">
        <v>2021</v>
      </c>
      <c r="T62" s="5">
        <v>23</v>
      </c>
      <c r="U62" s="5">
        <v>5</v>
      </c>
      <c r="V62" s="5">
        <v>2020</v>
      </c>
      <c r="W62" s="5" t="s">
        <v>315</v>
      </c>
      <c r="X62" s="5" t="s">
        <v>316</v>
      </c>
      <c r="Y62" s="5">
        <v>2</v>
      </c>
      <c r="Z62" s="10" t="s">
        <v>53</v>
      </c>
      <c r="AA62" s="10" t="s">
        <v>139</v>
      </c>
      <c r="AB62" s="10" t="s">
        <v>41</v>
      </c>
      <c r="AC62" s="10">
        <v>9</v>
      </c>
      <c r="AE62" s="10">
        <f t="shared" si="4"/>
        <v>22.444444444444443</v>
      </c>
      <c r="AF62" s="10">
        <f t="shared" si="5"/>
        <v>179.4902836879433</v>
      </c>
      <c r="AG62" s="10">
        <f t="shared" si="6"/>
        <v>4787</v>
      </c>
      <c r="AH62" s="9">
        <v>44057</v>
      </c>
      <c r="AI62">
        <f t="shared" si="7"/>
        <v>202</v>
      </c>
      <c r="AK62" s="10" t="s">
        <v>40</v>
      </c>
      <c r="AL62">
        <v>202</v>
      </c>
    </row>
    <row r="63" spans="1:38" ht="15.75" customHeight="1" x14ac:dyDescent="0.35">
      <c r="A63" s="5">
        <v>62</v>
      </c>
      <c r="B63" s="5" t="s">
        <v>100</v>
      </c>
      <c r="C63" s="5" t="s">
        <v>23</v>
      </c>
      <c r="D63" s="5" t="s">
        <v>24</v>
      </c>
      <c r="E63" s="5">
        <f t="shared" si="0"/>
        <v>674</v>
      </c>
      <c r="F63" s="6" t="s">
        <v>317</v>
      </c>
      <c r="G63" s="5">
        <v>9</v>
      </c>
      <c r="H63" s="7" t="s">
        <v>182</v>
      </c>
      <c r="I63" s="8" t="e">
        <f t="shared" si="1"/>
        <v>#VALUE!</v>
      </c>
      <c r="J63" s="8">
        <f t="shared" si="2"/>
        <v>-444.5</v>
      </c>
      <c r="K63" s="8" t="e">
        <f t="shared" si="3"/>
        <v>#DIV/0!</v>
      </c>
      <c r="L63" s="6" t="s">
        <v>318</v>
      </c>
      <c r="M63" s="5" t="s">
        <v>28</v>
      </c>
      <c r="N63" s="5" t="s">
        <v>40</v>
      </c>
      <c r="O63" s="5" t="s">
        <v>138</v>
      </c>
      <c r="P63" s="5" t="s">
        <v>139</v>
      </c>
      <c r="Q63" s="9">
        <v>44058</v>
      </c>
      <c r="R63" s="5" t="s">
        <v>32</v>
      </c>
      <c r="S63" s="5">
        <v>2021</v>
      </c>
      <c r="T63" s="5">
        <v>30</v>
      </c>
      <c r="U63" s="5">
        <v>12</v>
      </c>
      <c r="V63" s="5">
        <v>2021</v>
      </c>
      <c r="W63" s="5" t="s">
        <v>319</v>
      </c>
      <c r="X63" s="5" t="s">
        <v>320</v>
      </c>
      <c r="Y63" s="5">
        <v>2</v>
      </c>
      <c r="Z63" s="10" t="s">
        <v>100</v>
      </c>
      <c r="AA63" s="10" t="s">
        <v>139</v>
      </c>
      <c r="AB63" s="10" t="s">
        <v>138</v>
      </c>
      <c r="AC63" s="10">
        <v>9</v>
      </c>
      <c r="AE63" s="10">
        <f t="shared" si="4"/>
        <v>74.888888888888886</v>
      </c>
      <c r="AF63" s="10">
        <f t="shared" si="5"/>
        <v>179.65753165305884</v>
      </c>
      <c r="AG63" s="10">
        <f t="shared" si="6"/>
        <v>4778</v>
      </c>
      <c r="AH63" s="9">
        <v>44058</v>
      </c>
      <c r="AI63">
        <f t="shared" si="7"/>
        <v>674</v>
      </c>
      <c r="AK63" s="10" t="s">
        <v>40</v>
      </c>
      <c r="AL63">
        <v>674</v>
      </c>
    </row>
    <row r="64" spans="1:38" ht="15.75" customHeight="1" x14ac:dyDescent="0.35">
      <c r="A64" s="5">
        <v>63</v>
      </c>
      <c r="B64" s="5" t="s">
        <v>247</v>
      </c>
      <c r="C64" s="5" t="s">
        <v>23</v>
      </c>
      <c r="D64" s="5" t="s">
        <v>55</v>
      </c>
      <c r="E64" s="5">
        <f t="shared" si="0"/>
        <v>583</v>
      </c>
      <c r="F64" s="6" t="s">
        <v>321</v>
      </c>
      <c r="G64" s="5">
        <v>9</v>
      </c>
      <c r="H64" s="7" t="s">
        <v>144</v>
      </c>
      <c r="I64" s="8" t="e">
        <f t="shared" si="1"/>
        <v>#VALUE!</v>
      </c>
      <c r="J64" s="8">
        <f t="shared" si="2"/>
        <v>-444.5</v>
      </c>
      <c r="K64" s="8" t="e">
        <f t="shared" si="3"/>
        <v>#DIV/0!</v>
      </c>
      <c r="L64" s="6" t="s">
        <v>322</v>
      </c>
      <c r="M64" s="5" t="s">
        <v>28</v>
      </c>
      <c r="N64" s="5" t="s">
        <v>29</v>
      </c>
      <c r="O64" s="5" t="s">
        <v>138</v>
      </c>
      <c r="P64" s="5" t="s">
        <v>31</v>
      </c>
      <c r="Q64" s="9">
        <v>44059</v>
      </c>
      <c r="R64" s="5" t="s">
        <v>32</v>
      </c>
      <c r="S64" s="5">
        <v>2022</v>
      </c>
      <c r="T64" s="5">
        <v>11</v>
      </c>
      <c r="U64" s="5">
        <v>10</v>
      </c>
      <c r="V64" s="5">
        <v>2021</v>
      </c>
      <c r="W64" s="5" t="s">
        <v>323</v>
      </c>
      <c r="X64" s="5" t="s">
        <v>324</v>
      </c>
      <c r="Y64" s="5">
        <v>6</v>
      </c>
      <c r="Z64" s="10" t="s">
        <v>247</v>
      </c>
      <c r="AA64" s="10" t="s">
        <v>31</v>
      </c>
      <c r="AB64" s="10" t="s">
        <v>138</v>
      </c>
      <c r="AC64" s="10">
        <v>9</v>
      </c>
      <c r="AE64" s="10">
        <f t="shared" si="4"/>
        <v>64.777777777777771</v>
      </c>
      <c r="AF64" s="10">
        <f t="shared" si="5"/>
        <v>179.76922530206116</v>
      </c>
      <c r="AG64" s="10">
        <f t="shared" si="6"/>
        <v>4769</v>
      </c>
      <c r="AH64" s="9">
        <v>44059</v>
      </c>
      <c r="AI64">
        <f t="shared" si="7"/>
        <v>583</v>
      </c>
      <c r="AK64" s="10" t="s">
        <v>29</v>
      </c>
      <c r="AL64">
        <v>583</v>
      </c>
    </row>
    <row r="65" spans="1:38" ht="15.75" customHeight="1" x14ac:dyDescent="0.35">
      <c r="A65" s="5">
        <v>64</v>
      </c>
      <c r="B65" s="5" t="s">
        <v>124</v>
      </c>
      <c r="C65" s="5" t="s">
        <v>101</v>
      </c>
      <c r="D65" s="5" t="s">
        <v>24</v>
      </c>
      <c r="E65" s="5">
        <f t="shared" si="0"/>
        <v>438</v>
      </c>
      <c r="F65" s="6" t="s">
        <v>325</v>
      </c>
      <c r="G65" s="5">
        <v>4</v>
      </c>
      <c r="H65" s="7" t="s">
        <v>117</v>
      </c>
      <c r="I65" s="8" t="e">
        <f t="shared" si="1"/>
        <v>#VALUE!</v>
      </c>
      <c r="J65" s="8">
        <f t="shared" si="2"/>
        <v>-444.5</v>
      </c>
      <c r="K65" s="8" t="e">
        <f t="shared" si="3"/>
        <v>#DIV/0!</v>
      </c>
      <c r="L65" s="6" t="s">
        <v>56</v>
      </c>
      <c r="M65" s="5" t="s">
        <v>28</v>
      </c>
      <c r="N65" s="5" t="s">
        <v>50</v>
      </c>
      <c r="O65" s="5" t="s">
        <v>30</v>
      </c>
      <c r="P65" s="5" t="s">
        <v>73</v>
      </c>
      <c r="Q65" s="9">
        <v>44060</v>
      </c>
      <c r="R65" s="5" t="s">
        <v>65</v>
      </c>
      <c r="S65" s="5">
        <v>2022</v>
      </c>
      <c r="T65" s="5">
        <v>13</v>
      </c>
      <c r="U65" s="5">
        <v>2</v>
      </c>
      <c r="V65" s="5">
        <v>2021</v>
      </c>
      <c r="W65" s="5" t="s">
        <v>326</v>
      </c>
      <c r="X65" s="5" t="s">
        <v>327</v>
      </c>
      <c r="Y65" s="5">
        <v>2</v>
      </c>
      <c r="Z65" s="10" t="s">
        <v>124</v>
      </c>
      <c r="AA65" s="10" t="s">
        <v>73</v>
      </c>
      <c r="AB65" s="10" t="s">
        <v>30</v>
      </c>
      <c r="AC65" s="10">
        <v>4</v>
      </c>
      <c r="AE65" s="10">
        <f t="shared" si="4"/>
        <v>109.5</v>
      </c>
      <c r="AF65" s="10">
        <f t="shared" si="5"/>
        <v>179.89194829835176</v>
      </c>
      <c r="AG65" s="10">
        <f t="shared" si="6"/>
        <v>4760</v>
      </c>
      <c r="AH65" s="9">
        <v>44060</v>
      </c>
      <c r="AI65">
        <f t="shared" si="7"/>
        <v>438</v>
      </c>
      <c r="AK65" s="10" t="s">
        <v>50</v>
      </c>
      <c r="AL65">
        <v>438</v>
      </c>
    </row>
    <row r="66" spans="1:38" ht="15.75" customHeight="1" x14ac:dyDescent="0.35">
      <c r="A66" s="5">
        <v>65</v>
      </c>
      <c r="B66" s="5" t="s">
        <v>87</v>
      </c>
      <c r="C66" s="5" t="s">
        <v>88</v>
      </c>
      <c r="D66" s="5" t="s">
        <v>47</v>
      </c>
      <c r="E66" s="5">
        <f t="shared" ref="E66:E129" si="8">VALUE(SUBSTITUTE(F66, "Rs", " "))</f>
        <v>865</v>
      </c>
      <c r="F66" s="6" t="s">
        <v>328</v>
      </c>
      <c r="G66" s="5">
        <v>4</v>
      </c>
      <c r="H66" s="7" t="s">
        <v>182</v>
      </c>
      <c r="I66" s="8" t="e">
        <f t="shared" ref="I66:I129" si="9">VALUE(SUBSTITUTE(L66,"RS",""))</f>
        <v>#VALUE!</v>
      </c>
      <c r="J66" s="8">
        <f t="shared" ref="J66:J129" si="10">IF(ISERROR(I66), $K$2, I66)</f>
        <v>-444.5</v>
      </c>
      <c r="K66" s="8" t="e">
        <f t="shared" ref="K66:K129" si="11">_xlfn.AGGREGATE(1,6, I66:I1065)</f>
        <v>#DIV/0!</v>
      </c>
      <c r="L66" s="6" t="s">
        <v>329</v>
      </c>
      <c r="M66" s="5" t="s">
        <v>28</v>
      </c>
      <c r="N66" s="5" t="s">
        <v>40</v>
      </c>
      <c r="O66" s="5" t="s">
        <v>59</v>
      </c>
      <c r="P66" s="5" t="s">
        <v>31</v>
      </c>
      <c r="Q66" s="9">
        <v>44061</v>
      </c>
      <c r="R66" s="5" t="s">
        <v>32</v>
      </c>
      <c r="S66" s="5">
        <v>2021</v>
      </c>
      <c r="T66" s="5">
        <v>9</v>
      </c>
      <c r="U66" s="5">
        <v>5</v>
      </c>
      <c r="V66" s="5">
        <v>2022</v>
      </c>
      <c r="W66" s="5" t="s">
        <v>330</v>
      </c>
      <c r="X66" s="5" t="s">
        <v>331</v>
      </c>
      <c r="Y66" s="5">
        <v>3</v>
      </c>
      <c r="Z66" s="10" t="s">
        <v>87</v>
      </c>
      <c r="AA66" s="10" t="s">
        <v>31</v>
      </c>
      <c r="AB66" s="10" t="s">
        <v>59</v>
      </c>
      <c r="AC66" s="10">
        <v>4</v>
      </c>
      <c r="AE66" s="10">
        <f t="shared" ref="AE66:AE129" si="12">E66/AC66</f>
        <v>216.25</v>
      </c>
      <c r="AF66" s="10">
        <f t="shared" si="5"/>
        <v>179.96715337132008</v>
      </c>
      <c r="AG66" s="10">
        <f t="shared" si="6"/>
        <v>4756</v>
      </c>
      <c r="AH66" s="9">
        <v>44061</v>
      </c>
      <c r="AI66">
        <f t="shared" si="7"/>
        <v>865</v>
      </c>
      <c r="AK66" s="10" t="s">
        <v>40</v>
      </c>
      <c r="AL66">
        <v>865</v>
      </c>
    </row>
    <row r="67" spans="1:38" ht="15.75" customHeight="1" x14ac:dyDescent="0.35">
      <c r="A67" s="5">
        <v>66</v>
      </c>
      <c r="B67" s="5" t="s">
        <v>45</v>
      </c>
      <c r="C67" s="5" t="s">
        <v>46</v>
      </c>
      <c r="D67" s="5" t="s">
        <v>55</v>
      </c>
      <c r="E67" s="5">
        <f t="shared" si="8"/>
        <v>418</v>
      </c>
      <c r="F67" s="6" t="s">
        <v>332</v>
      </c>
      <c r="G67" s="5">
        <v>3</v>
      </c>
      <c r="H67" s="7" t="s">
        <v>200</v>
      </c>
      <c r="I67" s="8" t="e">
        <f t="shared" si="9"/>
        <v>#VALUE!</v>
      </c>
      <c r="J67" s="8">
        <f t="shared" si="10"/>
        <v>-444.5</v>
      </c>
      <c r="K67" s="8" t="e">
        <f t="shared" si="11"/>
        <v>#DIV/0!</v>
      </c>
      <c r="L67" s="6" t="s">
        <v>150</v>
      </c>
      <c r="M67" s="5" t="s">
        <v>28</v>
      </c>
      <c r="N67" s="5" t="s">
        <v>50</v>
      </c>
      <c r="O67" s="5" t="s">
        <v>59</v>
      </c>
      <c r="P67" s="5" t="s">
        <v>73</v>
      </c>
      <c r="Q67" s="9">
        <v>44062</v>
      </c>
      <c r="R67" s="5" t="s">
        <v>32</v>
      </c>
      <c r="S67" s="5">
        <v>2020</v>
      </c>
      <c r="T67" s="5">
        <v>7</v>
      </c>
      <c r="U67" s="5">
        <v>10</v>
      </c>
      <c r="V67" s="5">
        <v>2021</v>
      </c>
      <c r="W67" s="5" t="s">
        <v>333</v>
      </c>
      <c r="X67" s="5" t="s">
        <v>334</v>
      </c>
      <c r="Y67" s="5">
        <v>6</v>
      </c>
      <c r="Z67" s="10" t="s">
        <v>45</v>
      </c>
      <c r="AA67" s="10" t="s">
        <v>73</v>
      </c>
      <c r="AB67" s="10" t="s">
        <v>59</v>
      </c>
      <c r="AC67" s="10">
        <v>3</v>
      </c>
      <c r="AE67" s="10">
        <f t="shared" si="12"/>
        <v>139.33333333333334</v>
      </c>
      <c r="AF67" s="10">
        <f t="shared" ref="AF67:AF130" si="13">AVERAGE(AE67:AE1066)</f>
        <v>179.92834818776001</v>
      </c>
      <c r="AG67" s="10">
        <f t="shared" ref="AG67:AG130" si="14">SUM(AC67:AC1066)</f>
        <v>4752</v>
      </c>
      <c r="AH67" s="9">
        <v>44062</v>
      </c>
      <c r="AI67">
        <f t="shared" ref="AI67:AI130" si="15">AC67*AE67</f>
        <v>418</v>
      </c>
      <c r="AK67" s="10" t="s">
        <v>50</v>
      </c>
      <c r="AL67">
        <v>418</v>
      </c>
    </row>
    <row r="68" spans="1:38" ht="15.75" customHeight="1" x14ac:dyDescent="0.35">
      <c r="A68" s="5">
        <v>67</v>
      </c>
      <c r="B68" s="5" t="s">
        <v>124</v>
      </c>
      <c r="C68" s="5" t="s">
        <v>46</v>
      </c>
      <c r="D68" s="5" t="s">
        <v>69</v>
      </c>
      <c r="E68" s="5">
        <f t="shared" si="8"/>
        <v>473</v>
      </c>
      <c r="F68" s="6" t="s">
        <v>335</v>
      </c>
      <c r="G68" s="5">
        <v>6</v>
      </c>
      <c r="H68" s="7" t="s">
        <v>108</v>
      </c>
      <c r="I68" s="8" t="e">
        <f t="shared" si="9"/>
        <v>#VALUE!</v>
      </c>
      <c r="J68" s="8">
        <f t="shared" si="10"/>
        <v>-444.5</v>
      </c>
      <c r="K68" s="8" t="e">
        <f t="shared" si="11"/>
        <v>#DIV/0!</v>
      </c>
      <c r="L68" s="6" t="s">
        <v>336</v>
      </c>
      <c r="M68" s="5" t="s">
        <v>28</v>
      </c>
      <c r="N68" s="5" t="s">
        <v>58</v>
      </c>
      <c r="O68" s="5" t="s">
        <v>41</v>
      </c>
      <c r="P68" s="5" t="s">
        <v>31</v>
      </c>
      <c r="Q68" s="9">
        <v>44063</v>
      </c>
      <c r="R68" s="5" t="s">
        <v>65</v>
      </c>
      <c r="S68" s="5">
        <v>2020</v>
      </c>
      <c r="T68" s="5">
        <v>22</v>
      </c>
      <c r="U68" s="5">
        <v>2</v>
      </c>
      <c r="V68" s="5">
        <v>2021</v>
      </c>
      <c r="W68" s="5" t="s">
        <v>337</v>
      </c>
      <c r="X68" s="5" t="s">
        <v>338</v>
      </c>
      <c r="Y68" s="5">
        <v>4</v>
      </c>
      <c r="Z68" s="10" t="s">
        <v>124</v>
      </c>
      <c r="AA68" s="10" t="s">
        <v>31</v>
      </c>
      <c r="AB68" s="10" t="s">
        <v>41</v>
      </c>
      <c r="AC68" s="10">
        <v>6</v>
      </c>
      <c r="AE68" s="10">
        <f t="shared" si="12"/>
        <v>78.833333333333329</v>
      </c>
      <c r="AF68" s="10">
        <f t="shared" si="13"/>
        <v>179.9718118010945</v>
      </c>
      <c r="AG68" s="10">
        <f t="shared" si="14"/>
        <v>4749</v>
      </c>
      <c r="AH68" s="9">
        <v>44063</v>
      </c>
      <c r="AI68">
        <f t="shared" si="15"/>
        <v>473</v>
      </c>
      <c r="AK68" s="10" t="s">
        <v>58</v>
      </c>
      <c r="AL68">
        <v>473</v>
      </c>
    </row>
    <row r="69" spans="1:38" ht="15.75" customHeight="1" x14ac:dyDescent="0.35">
      <c r="A69" s="5">
        <v>68</v>
      </c>
      <c r="B69" s="5" t="s">
        <v>53</v>
      </c>
      <c r="C69" s="5" t="s">
        <v>94</v>
      </c>
      <c r="D69" s="5" t="s">
        <v>47</v>
      </c>
      <c r="E69" s="5">
        <f t="shared" si="8"/>
        <v>519</v>
      </c>
      <c r="F69" s="6" t="s">
        <v>339</v>
      </c>
      <c r="G69" s="5">
        <v>8</v>
      </c>
      <c r="H69" s="7" t="s">
        <v>340</v>
      </c>
      <c r="I69" s="8" t="e">
        <f t="shared" si="9"/>
        <v>#VALUE!</v>
      </c>
      <c r="J69" s="8">
        <f t="shared" si="10"/>
        <v>-444.5</v>
      </c>
      <c r="K69" s="8" t="e">
        <f t="shared" si="11"/>
        <v>#DIV/0!</v>
      </c>
      <c r="L69" s="6" t="s">
        <v>341</v>
      </c>
      <c r="M69" s="5" t="s">
        <v>28</v>
      </c>
      <c r="N69" s="5" t="s">
        <v>58</v>
      </c>
      <c r="O69" s="5" t="s">
        <v>41</v>
      </c>
      <c r="P69" s="5" t="s">
        <v>31</v>
      </c>
      <c r="Q69" s="9">
        <v>44064</v>
      </c>
      <c r="R69" s="5" t="s">
        <v>32</v>
      </c>
      <c r="S69" s="5">
        <v>2021</v>
      </c>
      <c r="T69" s="5">
        <v>6</v>
      </c>
      <c r="U69" s="5">
        <v>7</v>
      </c>
      <c r="V69" s="5">
        <v>2020</v>
      </c>
      <c r="W69" s="5" t="s">
        <v>287</v>
      </c>
      <c r="X69" s="5" t="s">
        <v>342</v>
      </c>
      <c r="Y69" s="5">
        <v>3</v>
      </c>
      <c r="Z69" s="10" t="s">
        <v>53</v>
      </c>
      <c r="AA69" s="10" t="s">
        <v>31</v>
      </c>
      <c r="AB69" s="10" t="s">
        <v>41</v>
      </c>
      <c r="AC69" s="10">
        <v>8</v>
      </c>
      <c r="AE69" s="10">
        <f t="shared" si="12"/>
        <v>64.875</v>
      </c>
      <c r="AF69" s="10">
        <f t="shared" si="13"/>
        <v>180.08021317137079</v>
      </c>
      <c r="AG69" s="10">
        <f t="shared" si="14"/>
        <v>4743</v>
      </c>
      <c r="AH69" s="9">
        <v>44064</v>
      </c>
      <c r="AI69">
        <f t="shared" si="15"/>
        <v>519</v>
      </c>
      <c r="AK69" s="10" t="s">
        <v>58</v>
      </c>
      <c r="AL69">
        <v>519</v>
      </c>
    </row>
    <row r="70" spans="1:38" ht="15.75" customHeight="1" x14ac:dyDescent="0.35">
      <c r="A70" s="5">
        <v>69</v>
      </c>
      <c r="B70" s="5" t="s">
        <v>22</v>
      </c>
      <c r="C70" s="5" t="s">
        <v>88</v>
      </c>
      <c r="D70" s="5" t="s">
        <v>69</v>
      </c>
      <c r="E70" s="5">
        <f t="shared" si="8"/>
        <v>441</v>
      </c>
      <c r="F70" s="6" t="s">
        <v>343</v>
      </c>
      <c r="G70" s="5">
        <v>6</v>
      </c>
      <c r="H70" s="7" t="s">
        <v>144</v>
      </c>
      <c r="I70" s="8" t="e">
        <f t="shared" si="9"/>
        <v>#VALUE!</v>
      </c>
      <c r="J70" s="8">
        <f t="shared" si="10"/>
        <v>-444.5</v>
      </c>
      <c r="K70" s="8" t="e">
        <f t="shared" si="11"/>
        <v>#DIV/0!</v>
      </c>
      <c r="L70" s="6" t="s">
        <v>344</v>
      </c>
      <c r="M70" s="5" t="s">
        <v>39</v>
      </c>
      <c r="N70" s="5" t="s">
        <v>58</v>
      </c>
      <c r="O70" s="5" t="s">
        <v>138</v>
      </c>
      <c r="P70" s="5" t="s">
        <v>139</v>
      </c>
      <c r="Q70" s="9">
        <v>44065</v>
      </c>
      <c r="R70" s="5" t="s">
        <v>32</v>
      </c>
      <c r="S70" s="5">
        <v>2021</v>
      </c>
      <c r="T70" s="5">
        <v>6</v>
      </c>
      <c r="U70" s="5">
        <v>3</v>
      </c>
      <c r="V70" s="5">
        <v>2022</v>
      </c>
      <c r="W70" s="5" t="s">
        <v>345</v>
      </c>
      <c r="X70" s="5" t="s">
        <v>206</v>
      </c>
      <c r="Y70" s="5">
        <v>6</v>
      </c>
      <c r="Z70" s="10" t="s">
        <v>22</v>
      </c>
      <c r="AA70" s="10" t="s">
        <v>139</v>
      </c>
      <c r="AB70" s="10" t="s">
        <v>138</v>
      </c>
      <c r="AC70" s="10">
        <v>6</v>
      </c>
      <c r="AE70" s="10">
        <f t="shared" si="12"/>
        <v>73.5</v>
      </c>
      <c r="AF70" s="10">
        <f t="shared" si="13"/>
        <v>180.20382391511689</v>
      </c>
      <c r="AG70" s="10">
        <f t="shared" si="14"/>
        <v>4735</v>
      </c>
      <c r="AH70" s="9">
        <v>44065</v>
      </c>
      <c r="AI70">
        <f t="shared" si="15"/>
        <v>441</v>
      </c>
      <c r="AK70" s="10" t="s">
        <v>58</v>
      </c>
      <c r="AL70">
        <v>441</v>
      </c>
    </row>
    <row r="71" spans="1:38" ht="15.75" customHeight="1" x14ac:dyDescent="0.35">
      <c r="A71" s="5">
        <v>70</v>
      </c>
      <c r="B71" s="5" t="s">
        <v>238</v>
      </c>
      <c r="C71" s="5" t="s">
        <v>88</v>
      </c>
      <c r="D71" s="5" t="s">
        <v>24</v>
      </c>
      <c r="E71" s="5">
        <f t="shared" si="8"/>
        <v>325</v>
      </c>
      <c r="F71" s="6" t="s">
        <v>346</v>
      </c>
      <c r="G71" s="5">
        <v>9</v>
      </c>
      <c r="H71" s="7" t="s">
        <v>26</v>
      </c>
      <c r="I71" s="8" t="e">
        <f t="shared" si="9"/>
        <v>#VALUE!</v>
      </c>
      <c r="J71" s="8">
        <f t="shared" si="10"/>
        <v>-444.5</v>
      </c>
      <c r="K71" s="8" t="e">
        <f t="shared" si="11"/>
        <v>#DIV/0!</v>
      </c>
      <c r="L71" s="6" t="s">
        <v>347</v>
      </c>
      <c r="M71" s="5" t="s">
        <v>39</v>
      </c>
      <c r="N71" s="5" t="s">
        <v>58</v>
      </c>
      <c r="O71" s="5" t="s">
        <v>41</v>
      </c>
      <c r="P71" s="5" t="s">
        <v>73</v>
      </c>
      <c r="Q71" s="9">
        <v>44066</v>
      </c>
      <c r="R71" s="5" t="s">
        <v>32</v>
      </c>
      <c r="S71" s="5">
        <v>2021</v>
      </c>
      <c r="T71" s="5">
        <v>16</v>
      </c>
      <c r="U71" s="5">
        <v>6</v>
      </c>
      <c r="V71" s="5">
        <v>2021</v>
      </c>
      <c r="W71" s="5" t="s">
        <v>348</v>
      </c>
      <c r="X71" s="5" t="s">
        <v>349</v>
      </c>
      <c r="Y71" s="5">
        <v>3</v>
      </c>
      <c r="Z71" s="10" t="s">
        <v>238</v>
      </c>
      <c r="AA71" s="10" t="s">
        <v>73</v>
      </c>
      <c r="AB71" s="10" t="s">
        <v>41</v>
      </c>
      <c r="AC71" s="10">
        <v>9</v>
      </c>
      <c r="AE71" s="10">
        <f t="shared" si="12"/>
        <v>36.111111111111114</v>
      </c>
      <c r="AF71" s="10">
        <f t="shared" si="13"/>
        <v>180.31843597087965</v>
      </c>
      <c r="AG71" s="10">
        <f t="shared" si="14"/>
        <v>4729</v>
      </c>
      <c r="AH71" s="9">
        <v>44066</v>
      </c>
      <c r="AI71">
        <f t="shared" si="15"/>
        <v>325</v>
      </c>
      <c r="AK71" s="10" t="s">
        <v>58</v>
      </c>
      <c r="AL71">
        <v>325</v>
      </c>
    </row>
    <row r="72" spans="1:38" ht="15.75" customHeight="1" x14ac:dyDescent="0.35">
      <c r="A72" s="5">
        <v>71</v>
      </c>
      <c r="B72" s="5" t="s">
        <v>247</v>
      </c>
      <c r="C72" s="5" t="s">
        <v>46</v>
      </c>
      <c r="D72" s="5" t="s">
        <v>24</v>
      </c>
      <c r="E72" s="5">
        <f t="shared" si="8"/>
        <v>189</v>
      </c>
      <c r="F72" s="6" t="s">
        <v>56</v>
      </c>
      <c r="G72" s="5">
        <v>8</v>
      </c>
      <c r="H72" s="7" t="s">
        <v>90</v>
      </c>
      <c r="I72" s="8" t="e">
        <f t="shared" si="9"/>
        <v>#VALUE!</v>
      </c>
      <c r="J72" s="8">
        <f t="shared" si="10"/>
        <v>-444.5</v>
      </c>
      <c r="K72" s="8" t="e">
        <f t="shared" si="11"/>
        <v>#DIV/0!</v>
      </c>
      <c r="L72" s="6" t="s">
        <v>183</v>
      </c>
      <c r="M72" s="5" t="s">
        <v>39</v>
      </c>
      <c r="N72" s="5" t="s">
        <v>40</v>
      </c>
      <c r="O72" s="5" t="s">
        <v>59</v>
      </c>
      <c r="P72" s="5" t="s">
        <v>139</v>
      </c>
      <c r="Q72" s="9">
        <v>44067</v>
      </c>
      <c r="R72" s="5" t="s">
        <v>32</v>
      </c>
      <c r="S72" s="5">
        <v>2021</v>
      </c>
      <c r="T72" s="5">
        <v>18</v>
      </c>
      <c r="U72" s="5">
        <v>2</v>
      </c>
      <c r="V72" s="5">
        <v>2020</v>
      </c>
      <c r="W72" s="5" t="s">
        <v>350</v>
      </c>
      <c r="X72" s="5" t="s">
        <v>351</v>
      </c>
      <c r="Y72" s="5">
        <v>2</v>
      </c>
      <c r="Z72" s="10" t="s">
        <v>247</v>
      </c>
      <c r="AA72" s="10" t="s">
        <v>139</v>
      </c>
      <c r="AB72" s="10" t="s">
        <v>59</v>
      </c>
      <c r="AC72" s="10">
        <v>8</v>
      </c>
      <c r="AE72" s="10">
        <f t="shared" si="12"/>
        <v>23.625</v>
      </c>
      <c r="AF72" s="10">
        <f t="shared" si="13"/>
        <v>180.47349761051379</v>
      </c>
      <c r="AG72" s="10">
        <f t="shared" si="14"/>
        <v>4720</v>
      </c>
      <c r="AH72" s="9">
        <v>44067</v>
      </c>
      <c r="AI72">
        <f t="shared" si="15"/>
        <v>189</v>
      </c>
      <c r="AK72" s="10" t="s">
        <v>40</v>
      </c>
      <c r="AL72">
        <v>189</v>
      </c>
    </row>
    <row r="73" spans="1:38" ht="15.75" customHeight="1" x14ac:dyDescent="0.35">
      <c r="A73" s="5">
        <v>72</v>
      </c>
      <c r="B73" s="5" t="s">
        <v>93</v>
      </c>
      <c r="C73" s="5" t="s">
        <v>88</v>
      </c>
      <c r="D73" s="5" t="s">
        <v>24</v>
      </c>
      <c r="E73" s="5">
        <f t="shared" si="8"/>
        <v>558</v>
      </c>
      <c r="F73" s="6" t="s">
        <v>352</v>
      </c>
      <c r="G73" s="5">
        <v>1</v>
      </c>
      <c r="H73" s="7" t="s">
        <v>200</v>
      </c>
      <c r="I73" s="8" t="e">
        <f t="shared" si="9"/>
        <v>#VALUE!</v>
      </c>
      <c r="J73" s="8">
        <f t="shared" si="10"/>
        <v>-444.5</v>
      </c>
      <c r="K73" s="8" t="e">
        <f t="shared" si="11"/>
        <v>#DIV/0!</v>
      </c>
      <c r="L73" s="6" t="s">
        <v>353</v>
      </c>
      <c r="M73" s="5" t="s">
        <v>28</v>
      </c>
      <c r="N73" s="5" t="s">
        <v>40</v>
      </c>
      <c r="O73" s="5" t="s">
        <v>41</v>
      </c>
      <c r="P73" s="5" t="s">
        <v>31</v>
      </c>
      <c r="Q73" s="9">
        <v>44068</v>
      </c>
      <c r="R73" s="5" t="s">
        <v>65</v>
      </c>
      <c r="S73" s="5">
        <v>2021</v>
      </c>
      <c r="T73" s="5">
        <v>7</v>
      </c>
      <c r="U73" s="5">
        <v>4</v>
      </c>
      <c r="V73" s="5">
        <v>2022</v>
      </c>
      <c r="W73" s="5" t="s">
        <v>354</v>
      </c>
      <c r="X73" s="5" t="s">
        <v>292</v>
      </c>
      <c r="Y73" s="5">
        <v>1</v>
      </c>
      <c r="Z73" s="10" t="s">
        <v>93</v>
      </c>
      <c r="AA73" s="10" t="s">
        <v>31</v>
      </c>
      <c r="AB73" s="10" t="s">
        <v>41</v>
      </c>
      <c r="AC73" s="10">
        <v>1</v>
      </c>
      <c r="AE73" s="10">
        <f t="shared" si="12"/>
        <v>558</v>
      </c>
      <c r="AF73" s="10">
        <f t="shared" si="13"/>
        <v>180.6423334529363</v>
      </c>
      <c r="AG73" s="10">
        <f t="shared" si="14"/>
        <v>4712</v>
      </c>
      <c r="AH73" s="9">
        <v>44068</v>
      </c>
      <c r="AI73">
        <f t="shared" si="15"/>
        <v>558</v>
      </c>
      <c r="AK73" s="10" t="s">
        <v>40</v>
      </c>
      <c r="AL73">
        <v>558</v>
      </c>
    </row>
    <row r="74" spans="1:38" ht="15.75" customHeight="1" x14ac:dyDescent="0.35">
      <c r="A74" s="5">
        <v>73</v>
      </c>
      <c r="B74" s="5" t="s">
        <v>100</v>
      </c>
      <c r="C74" s="5" t="s">
        <v>94</v>
      </c>
      <c r="D74" s="5" t="s">
        <v>36</v>
      </c>
      <c r="E74" s="5">
        <f t="shared" si="8"/>
        <v>613</v>
      </c>
      <c r="F74" s="6" t="s">
        <v>355</v>
      </c>
      <c r="G74" s="5">
        <v>3</v>
      </c>
      <c r="H74" s="7" t="s">
        <v>78</v>
      </c>
      <c r="I74" s="8" t="e">
        <f t="shared" si="9"/>
        <v>#VALUE!</v>
      </c>
      <c r="J74" s="8">
        <f t="shared" si="10"/>
        <v>-444.5</v>
      </c>
      <c r="K74" s="8" t="e">
        <f t="shared" si="11"/>
        <v>#DIV/0!</v>
      </c>
      <c r="L74" s="6" t="s">
        <v>48</v>
      </c>
      <c r="M74" s="5" t="s">
        <v>39</v>
      </c>
      <c r="N74" s="5" t="s">
        <v>50</v>
      </c>
      <c r="O74" s="5" t="s">
        <v>138</v>
      </c>
      <c r="P74" s="5" t="s">
        <v>42</v>
      </c>
      <c r="Q74" s="9">
        <v>44069</v>
      </c>
      <c r="R74" s="5" t="s">
        <v>65</v>
      </c>
      <c r="S74" s="5">
        <v>2022</v>
      </c>
      <c r="T74" s="5">
        <v>8</v>
      </c>
      <c r="U74" s="5">
        <v>12</v>
      </c>
      <c r="V74" s="5">
        <v>2020</v>
      </c>
      <c r="W74" s="5" t="s">
        <v>356</v>
      </c>
      <c r="X74" s="5" t="s">
        <v>357</v>
      </c>
      <c r="Y74" s="5">
        <v>3</v>
      </c>
      <c r="Z74" s="10" t="s">
        <v>100</v>
      </c>
      <c r="AA74" s="10" t="s">
        <v>42</v>
      </c>
      <c r="AB74" s="10" t="s">
        <v>138</v>
      </c>
      <c r="AC74" s="10">
        <v>3</v>
      </c>
      <c r="AE74" s="10">
        <f t="shared" si="12"/>
        <v>204.33333333333334</v>
      </c>
      <c r="AF74" s="10">
        <f t="shared" si="13"/>
        <v>180.2356980363985</v>
      </c>
      <c r="AG74" s="10">
        <f t="shared" si="14"/>
        <v>4711</v>
      </c>
      <c r="AH74" s="9">
        <v>44069</v>
      </c>
      <c r="AI74">
        <f t="shared" si="15"/>
        <v>613</v>
      </c>
      <c r="AK74" s="10" t="s">
        <v>50</v>
      </c>
      <c r="AL74">
        <v>613</v>
      </c>
    </row>
    <row r="75" spans="1:38" ht="15.75" customHeight="1" x14ac:dyDescent="0.35">
      <c r="A75" s="5">
        <v>74</v>
      </c>
      <c r="B75" s="5" t="s">
        <v>93</v>
      </c>
      <c r="C75" s="5" t="s">
        <v>94</v>
      </c>
      <c r="D75" s="5" t="s">
        <v>36</v>
      </c>
      <c r="E75" s="5">
        <f t="shared" si="8"/>
        <v>606</v>
      </c>
      <c r="F75" s="6" t="s">
        <v>358</v>
      </c>
      <c r="G75" s="5">
        <v>8</v>
      </c>
      <c r="H75" s="7" t="s">
        <v>340</v>
      </c>
      <c r="I75" s="8" t="e">
        <f t="shared" si="9"/>
        <v>#VALUE!</v>
      </c>
      <c r="J75" s="8">
        <f t="shared" si="10"/>
        <v>-444.5</v>
      </c>
      <c r="K75" s="8" t="e">
        <f t="shared" si="11"/>
        <v>#DIV/0!</v>
      </c>
      <c r="L75" s="6" t="s">
        <v>164</v>
      </c>
      <c r="M75" s="5" t="s">
        <v>39</v>
      </c>
      <c r="N75" s="5" t="s">
        <v>40</v>
      </c>
      <c r="O75" s="5" t="s">
        <v>30</v>
      </c>
      <c r="P75" s="5" t="s">
        <v>139</v>
      </c>
      <c r="Q75" s="9">
        <v>44070</v>
      </c>
      <c r="R75" s="5" t="s">
        <v>65</v>
      </c>
      <c r="S75" s="5">
        <v>2021</v>
      </c>
      <c r="T75" s="5">
        <v>2</v>
      </c>
      <c r="U75" s="5">
        <v>9</v>
      </c>
      <c r="V75" s="5">
        <v>2021</v>
      </c>
      <c r="W75" s="5" t="s">
        <v>359</v>
      </c>
      <c r="X75" s="5" t="s">
        <v>360</v>
      </c>
      <c r="Y75" s="5">
        <v>2</v>
      </c>
      <c r="Z75" s="10" t="s">
        <v>93</v>
      </c>
      <c r="AA75" s="10" t="s">
        <v>139</v>
      </c>
      <c r="AB75" s="10" t="s">
        <v>30</v>
      </c>
      <c r="AC75" s="10">
        <v>8</v>
      </c>
      <c r="AE75" s="10">
        <f t="shared" si="12"/>
        <v>75.75</v>
      </c>
      <c r="AF75" s="10">
        <f t="shared" si="13"/>
        <v>180.20970274481604</v>
      </c>
      <c r="AG75" s="10">
        <f t="shared" si="14"/>
        <v>4708</v>
      </c>
      <c r="AH75" s="9">
        <v>44070</v>
      </c>
      <c r="AI75">
        <f t="shared" si="15"/>
        <v>606</v>
      </c>
      <c r="AK75" s="10" t="s">
        <v>40</v>
      </c>
      <c r="AL75">
        <v>606</v>
      </c>
    </row>
    <row r="76" spans="1:38" ht="15.75" customHeight="1" x14ac:dyDescent="0.35">
      <c r="A76" s="5">
        <v>75</v>
      </c>
      <c r="B76" s="5" t="s">
        <v>35</v>
      </c>
      <c r="C76" s="5" t="s">
        <v>54</v>
      </c>
      <c r="D76" s="5" t="s">
        <v>36</v>
      </c>
      <c r="E76" s="5">
        <f t="shared" si="8"/>
        <v>505</v>
      </c>
      <c r="F76" s="6" t="s">
        <v>361</v>
      </c>
      <c r="G76" s="5">
        <v>4</v>
      </c>
      <c r="H76" s="7" t="s">
        <v>362</v>
      </c>
      <c r="I76" s="8" t="e">
        <f t="shared" si="9"/>
        <v>#VALUE!</v>
      </c>
      <c r="J76" s="8">
        <f t="shared" si="10"/>
        <v>-444.5</v>
      </c>
      <c r="K76" s="8" t="e">
        <f t="shared" si="11"/>
        <v>#DIV/0!</v>
      </c>
      <c r="L76" s="6" t="s">
        <v>109</v>
      </c>
      <c r="M76" s="5" t="s">
        <v>28</v>
      </c>
      <c r="N76" s="5" t="s">
        <v>29</v>
      </c>
      <c r="O76" s="5" t="s">
        <v>30</v>
      </c>
      <c r="P76" s="5" t="s">
        <v>42</v>
      </c>
      <c r="Q76" s="9">
        <v>44071</v>
      </c>
      <c r="R76" s="5" t="s">
        <v>65</v>
      </c>
      <c r="S76" s="5">
        <v>2022</v>
      </c>
      <c r="T76" s="5">
        <v>8</v>
      </c>
      <c r="U76" s="5">
        <v>5</v>
      </c>
      <c r="V76" s="5">
        <v>2022</v>
      </c>
      <c r="W76" s="5" t="s">
        <v>363</v>
      </c>
      <c r="X76" s="5" t="s">
        <v>288</v>
      </c>
      <c r="Y76" s="5">
        <v>4</v>
      </c>
      <c r="Z76" s="10" t="s">
        <v>35</v>
      </c>
      <c r="AA76" s="10" t="s">
        <v>42</v>
      </c>
      <c r="AB76" s="10" t="s">
        <v>30</v>
      </c>
      <c r="AC76" s="10">
        <v>4</v>
      </c>
      <c r="AE76" s="10">
        <f t="shared" si="12"/>
        <v>126.25</v>
      </c>
      <c r="AF76" s="10">
        <f t="shared" si="13"/>
        <v>180.32251019918411</v>
      </c>
      <c r="AG76" s="10">
        <f t="shared" si="14"/>
        <v>4700</v>
      </c>
      <c r="AH76" s="9">
        <v>44071</v>
      </c>
      <c r="AI76">
        <f t="shared" si="15"/>
        <v>505</v>
      </c>
      <c r="AK76" s="10" t="s">
        <v>29</v>
      </c>
      <c r="AL76">
        <v>505</v>
      </c>
    </row>
    <row r="77" spans="1:38" ht="15.75" customHeight="1" x14ac:dyDescent="0.35">
      <c r="A77" s="5">
        <v>76</v>
      </c>
      <c r="B77" s="5" t="s">
        <v>53</v>
      </c>
      <c r="C77" s="5" t="s">
        <v>46</v>
      </c>
      <c r="D77" s="5" t="s">
        <v>55</v>
      </c>
      <c r="E77" s="5">
        <f t="shared" si="8"/>
        <v>750</v>
      </c>
      <c r="F77" s="6" t="s">
        <v>364</v>
      </c>
      <c r="G77" s="5">
        <v>6</v>
      </c>
      <c r="H77" s="7" t="s">
        <v>26</v>
      </c>
      <c r="I77" s="8" t="e">
        <f t="shared" si="9"/>
        <v>#VALUE!</v>
      </c>
      <c r="J77" s="8">
        <f t="shared" si="10"/>
        <v>-444.5</v>
      </c>
      <c r="K77" s="8" t="e">
        <f t="shared" si="11"/>
        <v>#DIV/0!</v>
      </c>
      <c r="L77" s="6" t="s">
        <v>191</v>
      </c>
      <c r="M77" s="5" t="s">
        <v>39</v>
      </c>
      <c r="N77" s="5" t="s">
        <v>29</v>
      </c>
      <c r="O77" s="5" t="s">
        <v>138</v>
      </c>
      <c r="P77" s="5" t="s">
        <v>31</v>
      </c>
      <c r="Q77" s="9">
        <v>44072</v>
      </c>
      <c r="R77" s="5" t="s">
        <v>32</v>
      </c>
      <c r="S77" s="5">
        <v>2021</v>
      </c>
      <c r="T77" s="5">
        <v>6</v>
      </c>
      <c r="U77" s="5">
        <v>1</v>
      </c>
      <c r="V77" s="5">
        <v>2020</v>
      </c>
      <c r="W77" s="5" t="s">
        <v>365</v>
      </c>
      <c r="X77" s="5" t="s">
        <v>298</v>
      </c>
      <c r="Y77" s="5">
        <v>4</v>
      </c>
      <c r="Z77" s="10" t="s">
        <v>53</v>
      </c>
      <c r="AA77" s="10" t="s">
        <v>31</v>
      </c>
      <c r="AB77" s="10" t="s">
        <v>138</v>
      </c>
      <c r="AC77" s="10">
        <v>6</v>
      </c>
      <c r="AE77" s="10">
        <f t="shared" si="12"/>
        <v>125</v>
      </c>
      <c r="AF77" s="10">
        <f t="shared" si="13"/>
        <v>180.38096696696701</v>
      </c>
      <c r="AG77" s="10">
        <f t="shared" si="14"/>
        <v>4696</v>
      </c>
      <c r="AH77" s="9">
        <v>44072</v>
      </c>
      <c r="AI77">
        <f t="shared" si="15"/>
        <v>750</v>
      </c>
      <c r="AK77" s="10" t="s">
        <v>29</v>
      </c>
      <c r="AL77">
        <v>750</v>
      </c>
    </row>
    <row r="78" spans="1:38" ht="15.75" customHeight="1" x14ac:dyDescent="0.35">
      <c r="A78" s="5">
        <v>77</v>
      </c>
      <c r="B78" s="5" t="s">
        <v>22</v>
      </c>
      <c r="C78" s="5" t="s">
        <v>46</v>
      </c>
      <c r="D78" s="5" t="s">
        <v>36</v>
      </c>
      <c r="E78" s="5">
        <f t="shared" si="8"/>
        <v>732</v>
      </c>
      <c r="F78" s="6" t="s">
        <v>366</v>
      </c>
      <c r="G78" s="5">
        <v>2</v>
      </c>
      <c r="H78" s="7" t="s">
        <v>97</v>
      </c>
      <c r="I78" s="8" t="e">
        <f t="shared" si="9"/>
        <v>#VALUE!</v>
      </c>
      <c r="J78" s="8">
        <f t="shared" si="10"/>
        <v>-444.5</v>
      </c>
      <c r="K78" s="8" t="e">
        <f t="shared" si="11"/>
        <v>#DIV/0!</v>
      </c>
      <c r="L78" s="6" t="s">
        <v>253</v>
      </c>
      <c r="M78" s="5" t="s">
        <v>28</v>
      </c>
      <c r="N78" s="5" t="s">
        <v>29</v>
      </c>
      <c r="O78" s="5" t="s">
        <v>138</v>
      </c>
      <c r="P78" s="5" t="s">
        <v>139</v>
      </c>
      <c r="Q78" s="9">
        <v>44073</v>
      </c>
      <c r="R78" s="5" t="s">
        <v>65</v>
      </c>
      <c r="S78" s="5">
        <v>2022</v>
      </c>
      <c r="T78" s="5">
        <v>7</v>
      </c>
      <c r="U78" s="5">
        <v>10</v>
      </c>
      <c r="V78" s="5">
        <v>2021</v>
      </c>
      <c r="W78" s="5" t="s">
        <v>367</v>
      </c>
      <c r="X78" s="5" t="s">
        <v>368</v>
      </c>
      <c r="Y78" s="5">
        <v>5</v>
      </c>
      <c r="Z78" s="10" t="s">
        <v>22</v>
      </c>
      <c r="AA78" s="10" t="s">
        <v>139</v>
      </c>
      <c r="AB78" s="10" t="s">
        <v>138</v>
      </c>
      <c r="AC78" s="10">
        <v>2</v>
      </c>
      <c r="AE78" s="10">
        <f t="shared" si="12"/>
        <v>366</v>
      </c>
      <c r="AF78" s="10">
        <f t="shared" si="13"/>
        <v>180.44090307840312</v>
      </c>
      <c r="AG78" s="10">
        <f t="shared" si="14"/>
        <v>4690</v>
      </c>
      <c r="AH78" s="9">
        <v>44073</v>
      </c>
      <c r="AI78">
        <f t="shared" si="15"/>
        <v>732</v>
      </c>
      <c r="AK78" s="10" t="s">
        <v>29</v>
      </c>
      <c r="AL78">
        <v>732</v>
      </c>
    </row>
    <row r="79" spans="1:38" ht="15.75" customHeight="1" x14ac:dyDescent="0.35">
      <c r="A79" s="5">
        <v>78</v>
      </c>
      <c r="B79" s="5" t="s">
        <v>93</v>
      </c>
      <c r="C79" s="5" t="s">
        <v>88</v>
      </c>
      <c r="D79" s="5" t="s">
        <v>95</v>
      </c>
      <c r="E79" s="5">
        <f t="shared" si="8"/>
        <v>525</v>
      </c>
      <c r="F79" s="6" t="s">
        <v>369</v>
      </c>
      <c r="G79" s="5">
        <v>6</v>
      </c>
      <c r="H79" s="7" t="s">
        <v>216</v>
      </c>
      <c r="I79" s="8" t="e">
        <f t="shared" si="9"/>
        <v>#VALUE!</v>
      </c>
      <c r="J79" s="8">
        <f t="shared" si="10"/>
        <v>-444.5</v>
      </c>
      <c r="K79" s="8" t="e">
        <f t="shared" si="11"/>
        <v>#DIV/0!</v>
      </c>
      <c r="L79" s="6" t="s">
        <v>212</v>
      </c>
      <c r="M79" s="5" t="s">
        <v>28</v>
      </c>
      <c r="N79" s="5" t="s">
        <v>58</v>
      </c>
      <c r="O79" s="5" t="s">
        <v>41</v>
      </c>
      <c r="P79" s="5" t="s">
        <v>139</v>
      </c>
      <c r="Q79" s="9">
        <v>44074</v>
      </c>
      <c r="R79" s="5" t="s">
        <v>32</v>
      </c>
      <c r="S79" s="5">
        <v>2021</v>
      </c>
      <c r="T79" s="5">
        <v>15</v>
      </c>
      <c r="U79" s="5">
        <v>2</v>
      </c>
      <c r="V79" s="5">
        <v>2020</v>
      </c>
      <c r="W79" s="5" t="s">
        <v>370</v>
      </c>
      <c r="X79" s="5" t="s">
        <v>371</v>
      </c>
      <c r="Y79" s="5">
        <v>3</v>
      </c>
      <c r="Z79" s="10" t="s">
        <v>93</v>
      </c>
      <c r="AA79" s="10" t="s">
        <v>139</v>
      </c>
      <c r="AB79" s="10" t="s">
        <v>41</v>
      </c>
      <c r="AC79" s="10">
        <v>6</v>
      </c>
      <c r="AE79" s="10">
        <f t="shared" si="12"/>
        <v>87.5</v>
      </c>
      <c r="AF79" s="10">
        <f t="shared" si="13"/>
        <v>180.23986397014571</v>
      </c>
      <c r="AG79" s="10">
        <f t="shared" si="14"/>
        <v>4688</v>
      </c>
      <c r="AH79" s="9">
        <v>44074</v>
      </c>
      <c r="AI79">
        <f t="shared" si="15"/>
        <v>525</v>
      </c>
      <c r="AK79" s="10" t="s">
        <v>58</v>
      </c>
      <c r="AL79">
        <v>525</v>
      </c>
    </row>
    <row r="80" spans="1:38" ht="15.75" customHeight="1" x14ac:dyDescent="0.35">
      <c r="A80" s="5">
        <v>79</v>
      </c>
      <c r="B80" s="5" t="s">
        <v>148</v>
      </c>
      <c r="C80" s="5" t="s">
        <v>54</v>
      </c>
      <c r="D80" s="5" t="s">
        <v>95</v>
      </c>
      <c r="E80" s="5">
        <f t="shared" si="8"/>
        <v>113</v>
      </c>
      <c r="F80" s="6" t="s">
        <v>344</v>
      </c>
      <c r="G80" s="5">
        <v>2</v>
      </c>
      <c r="H80" s="7" t="s">
        <v>174</v>
      </c>
      <c r="I80" s="8" t="e">
        <f t="shared" si="9"/>
        <v>#VALUE!</v>
      </c>
      <c r="J80" s="8">
        <f t="shared" si="10"/>
        <v>-444.5</v>
      </c>
      <c r="K80" s="8" t="e">
        <f t="shared" si="11"/>
        <v>#DIV/0!</v>
      </c>
      <c r="L80" s="6" t="s">
        <v>372</v>
      </c>
      <c r="M80" s="5" t="s">
        <v>28</v>
      </c>
      <c r="N80" s="5" t="s">
        <v>50</v>
      </c>
      <c r="O80" s="5" t="s">
        <v>30</v>
      </c>
      <c r="P80" s="5" t="s">
        <v>139</v>
      </c>
      <c r="Q80" s="9">
        <v>44075</v>
      </c>
      <c r="R80" s="5" t="s">
        <v>65</v>
      </c>
      <c r="S80" s="5">
        <v>2022</v>
      </c>
      <c r="T80" s="5">
        <v>27</v>
      </c>
      <c r="U80" s="5">
        <v>8</v>
      </c>
      <c r="V80" s="5">
        <v>2021</v>
      </c>
      <c r="W80" s="5" t="s">
        <v>265</v>
      </c>
      <c r="X80" s="5" t="s">
        <v>373</v>
      </c>
      <c r="Y80" s="5">
        <v>6</v>
      </c>
      <c r="Z80" s="10" t="s">
        <v>148</v>
      </c>
      <c r="AA80" s="10" t="s">
        <v>139</v>
      </c>
      <c r="AB80" s="10" t="s">
        <v>30</v>
      </c>
      <c r="AC80" s="10">
        <v>2</v>
      </c>
      <c r="AE80" s="10">
        <f t="shared" si="12"/>
        <v>56.5</v>
      </c>
      <c r="AF80" s="10">
        <f t="shared" si="13"/>
        <v>180.34044950590507</v>
      </c>
      <c r="AG80" s="10">
        <f t="shared" si="14"/>
        <v>4682</v>
      </c>
      <c r="AH80" s="9">
        <v>44075</v>
      </c>
      <c r="AI80">
        <f t="shared" si="15"/>
        <v>113</v>
      </c>
      <c r="AK80" s="10" t="s">
        <v>50</v>
      </c>
      <c r="AL80">
        <v>113</v>
      </c>
    </row>
    <row r="81" spans="1:38" ht="15.75" customHeight="1" x14ac:dyDescent="0.35">
      <c r="A81" s="5">
        <v>80</v>
      </c>
      <c r="B81" s="5" t="s">
        <v>124</v>
      </c>
      <c r="C81" s="5" t="s">
        <v>88</v>
      </c>
      <c r="D81" s="5" t="s">
        <v>24</v>
      </c>
      <c r="E81" s="5">
        <f t="shared" si="8"/>
        <v>791</v>
      </c>
      <c r="F81" s="6" t="s">
        <v>374</v>
      </c>
      <c r="G81" s="5">
        <v>2</v>
      </c>
      <c r="H81" s="7" t="s">
        <v>97</v>
      </c>
      <c r="I81" s="8" t="e">
        <f t="shared" si="9"/>
        <v>#VALUE!</v>
      </c>
      <c r="J81" s="8">
        <f t="shared" si="10"/>
        <v>-444.5</v>
      </c>
      <c r="K81" s="8" t="e">
        <f t="shared" si="11"/>
        <v>#DIV/0!</v>
      </c>
      <c r="L81" s="6" t="s">
        <v>375</v>
      </c>
      <c r="M81" s="5" t="s">
        <v>39</v>
      </c>
      <c r="N81" s="5" t="s">
        <v>29</v>
      </c>
      <c r="O81" s="5" t="s">
        <v>30</v>
      </c>
      <c r="P81" s="5" t="s">
        <v>139</v>
      </c>
      <c r="Q81" s="9">
        <v>44076</v>
      </c>
      <c r="R81" s="5" t="s">
        <v>65</v>
      </c>
      <c r="S81" s="5">
        <v>2020</v>
      </c>
      <c r="T81" s="5">
        <v>9</v>
      </c>
      <c r="U81" s="5">
        <v>6</v>
      </c>
      <c r="V81" s="5">
        <v>2020</v>
      </c>
      <c r="W81" s="5" t="s">
        <v>376</v>
      </c>
      <c r="X81" s="5" t="s">
        <v>377</v>
      </c>
      <c r="Y81" s="5">
        <v>5</v>
      </c>
      <c r="Z81" s="10" t="s">
        <v>124</v>
      </c>
      <c r="AA81" s="10" t="s">
        <v>139</v>
      </c>
      <c r="AB81" s="10" t="s">
        <v>30</v>
      </c>
      <c r="AC81" s="10">
        <v>2</v>
      </c>
      <c r="AE81" s="10">
        <f t="shared" si="12"/>
        <v>395.5</v>
      </c>
      <c r="AF81" s="10">
        <f t="shared" si="13"/>
        <v>180.47491253468456</v>
      </c>
      <c r="AG81" s="10">
        <f t="shared" si="14"/>
        <v>4680</v>
      </c>
      <c r="AH81" s="9">
        <v>44076</v>
      </c>
      <c r="AI81">
        <f t="shared" si="15"/>
        <v>791</v>
      </c>
      <c r="AK81" s="10" t="s">
        <v>29</v>
      </c>
      <c r="AL81">
        <v>791</v>
      </c>
    </row>
    <row r="82" spans="1:38" ht="15.75" customHeight="1" x14ac:dyDescent="0.35">
      <c r="A82" s="5">
        <v>81</v>
      </c>
      <c r="B82" s="5" t="s">
        <v>35</v>
      </c>
      <c r="C82" s="5" t="s">
        <v>54</v>
      </c>
      <c r="D82" s="5" t="s">
        <v>24</v>
      </c>
      <c r="E82" s="5">
        <f t="shared" si="8"/>
        <v>422</v>
      </c>
      <c r="F82" s="6" t="s">
        <v>378</v>
      </c>
      <c r="G82" s="5">
        <v>3</v>
      </c>
      <c r="H82" s="7" t="s">
        <v>264</v>
      </c>
      <c r="I82" s="8" t="e">
        <f t="shared" si="9"/>
        <v>#VALUE!</v>
      </c>
      <c r="J82" s="8">
        <f t="shared" si="10"/>
        <v>-444.5</v>
      </c>
      <c r="K82" s="8" t="e">
        <f t="shared" si="11"/>
        <v>#DIV/0!</v>
      </c>
      <c r="L82" s="6" t="s">
        <v>379</v>
      </c>
      <c r="M82" s="5" t="s">
        <v>39</v>
      </c>
      <c r="N82" s="5" t="s">
        <v>58</v>
      </c>
      <c r="O82" s="5" t="s">
        <v>138</v>
      </c>
      <c r="P82" s="5" t="s">
        <v>42</v>
      </c>
      <c r="Q82" s="9">
        <v>44077</v>
      </c>
      <c r="R82" s="5" t="s">
        <v>65</v>
      </c>
      <c r="S82" s="5">
        <v>2022</v>
      </c>
      <c r="T82" s="5">
        <v>9</v>
      </c>
      <c r="U82" s="5">
        <v>1</v>
      </c>
      <c r="V82" s="5">
        <v>2020</v>
      </c>
      <c r="W82" s="5" t="s">
        <v>380</v>
      </c>
      <c r="X82" s="5" t="s">
        <v>381</v>
      </c>
      <c r="Y82" s="5">
        <v>1</v>
      </c>
      <c r="Z82" s="10" t="s">
        <v>35</v>
      </c>
      <c r="AA82" s="10" t="s">
        <v>42</v>
      </c>
      <c r="AB82" s="10" t="s">
        <v>138</v>
      </c>
      <c r="AC82" s="10">
        <v>3</v>
      </c>
      <c r="AE82" s="10">
        <f t="shared" si="12"/>
        <v>140.66666666666666</v>
      </c>
      <c r="AF82" s="10">
        <f t="shared" si="13"/>
        <v>180.24118961352664</v>
      </c>
      <c r="AG82" s="10">
        <f t="shared" si="14"/>
        <v>4678</v>
      </c>
      <c r="AH82" s="9">
        <v>44077</v>
      </c>
      <c r="AI82">
        <f t="shared" si="15"/>
        <v>422</v>
      </c>
      <c r="AK82" s="10" t="s">
        <v>58</v>
      </c>
      <c r="AL82">
        <v>422</v>
      </c>
    </row>
    <row r="83" spans="1:38" ht="15.75" customHeight="1" x14ac:dyDescent="0.35">
      <c r="A83" s="5">
        <v>82</v>
      </c>
      <c r="B83" s="5" t="s">
        <v>53</v>
      </c>
      <c r="C83" s="5" t="s">
        <v>54</v>
      </c>
      <c r="D83" s="5" t="s">
        <v>69</v>
      </c>
      <c r="E83" s="5">
        <f t="shared" si="8"/>
        <v>310</v>
      </c>
      <c r="F83" s="6" t="s">
        <v>382</v>
      </c>
      <c r="G83" s="5">
        <v>5</v>
      </c>
      <c r="H83" s="7" t="s">
        <v>26</v>
      </c>
      <c r="I83" s="8" t="e">
        <f t="shared" si="9"/>
        <v>#VALUE!</v>
      </c>
      <c r="J83" s="8">
        <f t="shared" si="10"/>
        <v>-444.5</v>
      </c>
      <c r="K83" s="8" t="e">
        <f t="shared" si="11"/>
        <v>#DIV/0!</v>
      </c>
      <c r="L83" s="6" t="s">
        <v>383</v>
      </c>
      <c r="M83" s="5" t="s">
        <v>28</v>
      </c>
      <c r="N83" s="5" t="s">
        <v>40</v>
      </c>
      <c r="O83" s="5" t="s">
        <v>59</v>
      </c>
      <c r="P83" s="5" t="s">
        <v>42</v>
      </c>
      <c r="Q83" s="9">
        <v>44078</v>
      </c>
      <c r="R83" s="5" t="s">
        <v>65</v>
      </c>
      <c r="S83" s="5">
        <v>2020</v>
      </c>
      <c r="T83" s="5">
        <v>14</v>
      </c>
      <c r="U83" s="5">
        <v>3</v>
      </c>
      <c r="V83" s="5">
        <v>2021</v>
      </c>
      <c r="W83" s="5" t="s">
        <v>384</v>
      </c>
      <c r="X83" s="5" t="s">
        <v>385</v>
      </c>
      <c r="Y83" s="5">
        <v>4</v>
      </c>
      <c r="Z83" s="10" t="s">
        <v>53</v>
      </c>
      <c r="AA83" s="10" t="s">
        <v>42</v>
      </c>
      <c r="AB83" s="10" t="s">
        <v>59</v>
      </c>
      <c r="AC83" s="10">
        <v>5</v>
      </c>
      <c r="AE83" s="10">
        <f t="shared" si="12"/>
        <v>62</v>
      </c>
      <c r="AF83" s="10">
        <f t="shared" si="13"/>
        <v>180.2842522065047</v>
      </c>
      <c r="AG83" s="10">
        <f t="shared" si="14"/>
        <v>4675</v>
      </c>
      <c r="AH83" s="9">
        <v>44078</v>
      </c>
      <c r="AI83">
        <f t="shared" si="15"/>
        <v>310</v>
      </c>
      <c r="AK83" s="10" t="s">
        <v>40</v>
      </c>
      <c r="AL83">
        <v>310</v>
      </c>
    </row>
    <row r="84" spans="1:38" ht="15.75" customHeight="1" x14ac:dyDescent="0.35">
      <c r="A84" s="5">
        <v>83</v>
      </c>
      <c r="B84" s="5" t="s">
        <v>35</v>
      </c>
      <c r="C84" s="5" t="s">
        <v>54</v>
      </c>
      <c r="D84" s="5" t="s">
        <v>47</v>
      </c>
      <c r="E84" s="5">
        <f t="shared" si="8"/>
        <v>312</v>
      </c>
      <c r="F84" s="6" t="s">
        <v>386</v>
      </c>
      <c r="G84" s="5">
        <v>4</v>
      </c>
      <c r="H84" s="7" t="s">
        <v>387</v>
      </c>
      <c r="I84" s="8" t="e">
        <f t="shared" si="9"/>
        <v>#VALUE!</v>
      </c>
      <c r="J84" s="8">
        <f t="shared" si="10"/>
        <v>-444.5</v>
      </c>
      <c r="K84" s="8" t="e">
        <f t="shared" si="11"/>
        <v>#DIV/0!</v>
      </c>
      <c r="L84" s="6" t="s">
        <v>388</v>
      </c>
      <c r="M84" s="5" t="s">
        <v>28</v>
      </c>
      <c r="N84" s="5" t="s">
        <v>50</v>
      </c>
      <c r="O84" s="5" t="s">
        <v>59</v>
      </c>
      <c r="P84" s="5" t="s">
        <v>73</v>
      </c>
      <c r="Q84" s="9">
        <v>44079</v>
      </c>
      <c r="R84" s="5" t="s">
        <v>65</v>
      </c>
      <c r="S84" s="5">
        <v>2020</v>
      </c>
      <c r="T84" s="5">
        <v>25</v>
      </c>
      <c r="U84" s="5">
        <v>8</v>
      </c>
      <c r="V84" s="5">
        <v>2020</v>
      </c>
      <c r="W84" s="5" t="s">
        <v>389</v>
      </c>
      <c r="X84" s="5" t="s">
        <v>390</v>
      </c>
      <c r="Y84" s="5">
        <v>5</v>
      </c>
      <c r="Z84" s="10" t="s">
        <v>35</v>
      </c>
      <c r="AA84" s="10" t="s">
        <v>73</v>
      </c>
      <c r="AB84" s="10" t="s">
        <v>59</v>
      </c>
      <c r="AC84" s="10">
        <v>4</v>
      </c>
      <c r="AE84" s="10">
        <f t="shared" si="12"/>
        <v>78</v>
      </c>
      <c r="AF84" s="10">
        <f t="shared" si="13"/>
        <v>180.41310215444207</v>
      </c>
      <c r="AG84" s="10">
        <f t="shared" si="14"/>
        <v>4670</v>
      </c>
      <c r="AH84" s="9">
        <v>44079</v>
      </c>
      <c r="AI84">
        <f t="shared" si="15"/>
        <v>312</v>
      </c>
      <c r="AK84" s="10" t="s">
        <v>50</v>
      </c>
      <c r="AL84">
        <v>312</v>
      </c>
    </row>
    <row r="85" spans="1:38" ht="15.75" customHeight="1" x14ac:dyDescent="0.35">
      <c r="A85" s="5">
        <v>84</v>
      </c>
      <c r="B85" s="5" t="s">
        <v>142</v>
      </c>
      <c r="C85" s="5" t="s">
        <v>23</v>
      </c>
      <c r="D85" s="5" t="s">
        <v>47</v>
      </c>
      <c r="E85" s="5">
        <f t="shared" si="8"/>
        <v>747</v>
      </c>
      <c r="F85" s="6" t="s">
        <v>391</v>
      </c>
      <c r="G85" s="5">
        <v>2</v>
      </c>
      <c r="H85" s="7" t="s">
        <v>208</v>
      </c>
      <c r="I85" s="8" t="e">
        <f t="shared" si="9"/>
        <v>#VALUE!</v>
      </c>
      <c r="J85" s="8">
        <f t="shared" si="10"/>
        <v>-444.5</v>
      </c>
      <c r="K85" s="8" t="e">
        <f t="shared" si="11"/>
        <v>#DIV/0!</v>
      </c>
      <c r="L85" s="6" t="s">
        <v>72</v>
      </c>
      <c r="M85" s="5" t="s">
        <v>39</v>
      </c>
      <c r="N85" s="5" t="s">
        <v>50</v>
      </c>
      <c r="O85" s="5" t="s">
        <v>138</v>
      </c>
      <c r="P85" s="5" t="s">
        <v>31</v>
      </c>
      <c r="Q85" s="9">
        <v>44080</v>
      </c>
      <c r="R85" s="5" t="s">
        <v>32</v>
      </c>
      <c r="S85" s="5">
        <v>2021</v>
      </c>
      <c r="T85" s="5">
        <v>17</v>
      </c>
      <c r="U85" s="5">
        <v>5</v>
      </c>
      <c r="V85" s="5">
        <v>2020</v>
      </c>
      <c r="W85" s="5" t="s">
        <v>392</v>
      </c>
      <c r="X85" s="5" t="s">
        <v>393</v>
      </c>
      <c r="Y85" s="5">
        <v>1</v>
      </c>
      <c r="Z85" s="10" t="s">
        <v>142</v>
      </c>
      <c r="AA85" s="10" t="s">
        <v>31</v>
      </c>
      <c r="AB85" s="10" t="s">
        <v>138</v>
      </c>
      <c r="AC85" s="10">
        <v>2</v>
      </c>
      <c r="AE85" s="10">
        <f t="shared" si="12"/>
        <v>373.5</v>
      </c>
      <c r="AF85" s="10">
        <f t="shared" si="13"/>
        <v>180.5247849266934</v>
      </c>
      <c r="AG85" s="10">
        <f t="shared" si="14"/>
        <v>4666</v>
      </c>
      <c r="AH85" s="9">
        <v>44080</v>
      </c>
      <c r="AI85">
        <f t="shared" si="15"/>
        <v>747</v>
      </c>
      <c r="AK85" s="10" t="s">
        <v>50</v>
      </c>
      <c r="AL85">
        <v>747</v>
      </c>
    </row>
    <row r="86" spans="1:38" ht="15.75" customHeight="1" x14ac:dyDescent="0.35">
      <c r="A86" s="5">
        <v>85</v>
      </c>
      <c r="B86" s="5" t="s">
        <v>163</v>
      </c>
      <c r="C86" s="5" t="s">
        <v>88</v>
      </c>
      <c r="D86" s="5" t="s">
        <v>55</v>
      </c>
      <c r="E86" s="5">
        <f t="shared" si="8"/>
        <v>908</v>
      </c>
      <c r="F86" s="6" t="s">
        <v>394</v>
      </c>
      <c r="G86" s="5">
        <v>2</v>
      </c>
      <c r="H86" s="7" t="s">
        <v>264</v>
      </c>
      <c r="I86" s="8" t="e">
        <f t="shared" si="9"/>
        <v>#VALUE!</v>
      </c>
      <c r="J86" s="8">
        <f t="shared" si="10"/>
        <v>-444.5</v>
      </c>
      <c r="K86" s="8" t="e">
        <f t="shared" si="11"/>
        <v>#DIV/0!</v>
      </c>
      <c r="L86" s="6" t="s">
        <v>383</v>
      </c>
      <c r="M86" s="5" t="s">
        <v>39</v>
      </c>
      <c r="N86" s="5" t="s">
        <v>29</v>
      </c>
      <c r="O86" s="5" t="s">
        <v>41</v>
      </c>
      <c r="P86" s="5" t="s">
        <v>73</v>
      </c>
      <c r="Q86" s="9">
        <v>44081</v>
      </c>
      <c r="R86" s="5" t="s">
        <v>65</v>
      </c>
      <c r="S86" s="5">
        <v>2022</v>
      </c>
      <c r="T86" s="5">
        <v>22</v>
      </c>
      <c r="U86" s="5">
        <v>5</v>
      </c>
      <c r="V86" s="5">
        <v>2020</v>
      </c>
      <c r="W86" s="5" t="s">
        <v>395</v>
      </c>
      <c r="X86" s="5" t="s">
        <v>327</v>
      </c>
      <c r="Y86" s="5">
        <v>2</v>
      </c>
      <c r="Z86" s="10" t="s">
        <v>163</v>
      </c>
      <c r="AA86" s="10" t="s">
        <v>73</v>
      </c>
      <c r="AB86" s="10" t="s">
        <v>41</v>
      </c>
      <c r="AC86" s="10">
        <v>2</v>
      </c>
      <c r="AE86" s="10">
        <f t="shared" si="12"/>
        <v>454</v>
      </c>
      <c r="AF86" s="10">
        <f t="shared" si="13"/>
        <v>180.31411329451731</v>
      </c>
      <c r="AG86" s="10">
        <f t="shared" si="14"/>
        <v>4664</v>
      </c>
      <c r="AH86" s="9">
        <v>44081</v>
      </c>
      <c r="AI86">
        <f t="shared" si="15"/>
        <v>908</v>
      </c>
      <c r="AK86" s="10" t="s">
        <v>29</v>
      </c>
      <c r="AL86">
        <v>908</v>
      </c>
    </row>
    <row r="87" spans="1:38" ht="15.75" customHeight="1" x14ac:dyDescent="0.35">
      <c r="A87" s="5">
        <v>86</v>
      </c>
      <c r="B87" s="5" t="s">
        <v>130</v>
      </c>
      <c r="C87" s="5" t="s">
        <v>88</v>
      </c>
      <c r="D87" s="5" t="s">
        <v>47</v>
      </c>
      <c r="E87" s="5">
        <f t="shared" si="8"/>
        <v>412</v>
      </c>
      <c r="F87" s="6" t="s">
        <v>396</v>
      </c>
      <c r="G87" s="5">
        <v>3</v>
      </c>
      <c r="H87" s="7" t="s">
        <v>278</v>
      </c>
      <c r="I87" s="8" t="e">
        <f t="shared" si="9"/>
        <v>#VALUE!</v>
      </c>
      <c r="J87" s="8">
        <f t="shared" si="10"/>
        <v>-444.5</v>
      </c>
      <c r="K87" s="8" t="e">
        <f t="shared" si="11"/>
        <v>#DIV/0!</v>
      </c>
      <c r="L87" s="6" t="s">
        <v>397</v>
      </c>
      <c r="M87" s="5" t="s">
        <v>28</v>
      </c>
      <c r="N87" s="5" t="s">
        <v>40</v>
      </c>
      <c r="O87" s="5" t="s">
        <v>59</v>
      </c>
      <c r="P87" s="5" t="s">
        <v>73</v>
      </c>
      <c r="Q87" s="9">
        <v>44082</v>
      </c>
      <c r="R87" s="5" t="s">
        <v>65</v>
      </c>
      <c r="S87" s="5">
        <v>2021</v>
      </c>
      <c r="T87" s="5">
        <v>22</v>
      </c>
      <c r="U87" s="5">
        <v>8</v>
      </c>
      <c r="V87" s="5">
        <v>2021</v>
      </c>
      <c r="W87" s="5" t="s">
        <v>398</v>
      </c>
      <c r="X87" s="5" t="s">
        <v>399</v>
      </c>
      <c r="Y87" s="5">
        <v>3</v>
      </c>
      <c r="Z87" s="10" t="s">
        <v>130</v>
      </c>
      <c r="AA87" s="10" t="s">
        <v>73</v>
      </c>
      <c r="AB87" s="10" t="s">
        <v>59</v>
      </c>
      <c r="AC87" s="10">
        <v>3</v>
      </c>
      <c r="AE87" s="10">
        <f t="shared" si="12"/>
        <v>137.33333333333334</v>
      </c>
      <c r="AF87" s="10">
        <f t="shared" si="13"/>
        <v>180.01500303582282</v>
      </c>
      <c r="AG87" s="10">
        <f t="shared" si="14"/>
        <v>4662</v>
      </c>
      <c r="AH87" s="9">
        <v>44082</v>
      </c>
      <c r="AI87">
        <f t="shared" si="15"/>
        <v>412</v>
      </c>
      <c r="AK87" s="10" t="s">
        <v>40</v>
      </c>
      <c r="AL87">
        <v>412</v>
      </c>
    </row>
    <row r="88" spans="1:38" ht="15.75" customHeight="1" x14ac:dyDescent="0.35">
      <c r="A88" s="5">
        <v>87</v>
      </c>
      <c r="B88" s="5" t="s">
        <v>136</v>
      </c>
      <c r="C88" s="5" t="s">
        <v>101</v>
      </c>
      <c r="D88" s="5" t="s">
        <v>55</v>
      </c>
      <c r="E88" s="5">
        <f t="shared" si="8"/>
        <v>441</v>
      </c>
      <c r="F88" s="6" t="s">
        <v>343</v>
      </c>
      <c r="G88" s="5">
        <v>9</v>
      </c>
      <c r="H88" s="7" t="s">
        <v>400</v>
      </c>
      <c r="I88" s="8" t="e">
        <f t="shared" si="9"/>
        <v>#VALUE!</v>
      </c>
      <c r="J88" s="8">
        <f t="shared" si="10"/>
        <v>-444.5</v>
      </c>
      <c r="K88" s="8" t="e">
        <f t="shared" si="11"/>
        <v>#DIV/0!</v>
      </c>
      <c r="L88" s="6" t="s">
        <v>322</v>
      </c>
      <c r="M88" s="5" t="s">
        <v>39</v>
      </c>
      <c r="N88" s="5" t="s">
        <v>50</v>
      </c>
      <c r="O88" s="5" t="s">
        <v>138</v>
      </c>
      <c r="P88" s="5" t="s">
        <v>139</v>
      </c>
      <c r="Q88" s="9">
        <v>44083</v>
      </c>
      <c r="R88" s="5" t="s">
        <v>65</v>
      </c>
      <c r="S88" s="5">
        <v>2021</v>
      </c>
      <c r="T88" s="5">
        <v>12</v>
      </c>
      <c r="U88" s="5">
        <v>2</v>
      </c>
      <c r="V88" s="5">
        <v>2022</v>
      </c>
      <c r="W88" s="5" t="s">
        <v>350</v>
      </c>
      <c r="X88" s="5" t="s">
        <v>401</v>
      </c>
      <c r="Y88" s="5">
        <v>1</v>
      </c>
      <c r="Z88" s="10" t="s">
        <v>136</v>
      </c>
      <c r="AA88" s="10" t="s">
        <v>139</v>
      </c>
      <c r="AB88" s="10" t="s">
        <v>138</v>
      </c>
      <c r="AC88" s="10">
        <v>9</v>
      </c>
      <c r="AE88" s="10">
        <f t="shared" si="12"/>
        <v>49</v>
      </c>
      <c r="AF88" s="10">
        <f t="shared" si="13"/>
        <v>180.06170070508156</v>
      </c>
      <c r="AG88" s="10">
        <f t="shared" si="14"/>
        <v>4659</v>
      </c>
      <c r="AH88" s="9">
        <v>44083</v>
      </c>
      <c r="AI88">
        <f t="shared" si="15"/>
        <v>441</v>
      </c>
      <c r="AK88" s="10" t="s">
        <v>50</v>
      </c>
      <c r="AL88">
        <v>441</v>
      </c>
    </row>
    <row r="89" spans="1:38" ht="15.75" customHeight="1" x14ac:dyDescent="0.35">
      <c r="A89" s="5">
        <v>88</v>
      </c>
      <c r="B89" s="5" t="s">
        <v>76</v>
      </c>
      <c r="C89" s="5" t="s">
        <v>54</v>
      </c>
      <c r="D89" s="5" t="s">
        <v>69</v>
      </c>
      <c r="E89" s="5">
        <f t="shared" si="8"/>
        <v>137</v>
      </c>
      <c r="F89" s="6" t="s">
        <v>402</v>
      </c>
      <c r="G89" s="5">
        <v>2</v>
      </c>
      <c r="H89" s="7" t="s">
        <v>340</v>
      </c>
      <c r="I89" s="8" t="e">
        <f t="shared" si="9"/>
        <v>#VALUE!</v>
      </c>
      <c r="J89" s="8">
        <f t="shared" si="10"/>
        <v>-444.5</v>
      </c>
      <c r="K89" s="8" t="e">
        <f t="shared" si="11"/>
        <v>#DIV/0!</v>
      </c>
      <c r="L89" s="6" t="s">
        <v>104</v>
      </c>
      <c r="M89" s="5" t="s">
        <v>39</v>
      </c>
      <c r="N89" s="5" t="s">
        <v>50</v>
      </c>
      <c r="O89" s="5" t="s">
        <v>41</v>
      </c>
      <c r="P89" s="5" t="s">
        <v>42</v>
      </c>
      <c r="Q89" s="9">
        <v>44084</v>
      </c>
      <c r="R89" s="5" t="s">
        <v>65</v>
      </c>
      <c r="S89" s="5">
        <v>2021</v>
      </c>
      <c r="T89" s="5">
        <v>1</v>
      </c>
      <c r="U89" s="5">
        <v>4</v>
      </c>
      <c r="V89" s="5">
        <v>2020</v>
      </c>
      <c r="W89" s="5" t="s">
        <v>403</v>
      </c>
      <c r="X89" s="5" t="s">
        <v>404</v>
      </c>
      <c r="Y89" s="5">
        <v>5</v>
      </c>
      <c r="Z89" s="10" t="s">
        <v>76</v>
      </c>
      <c r="AA89" s="10" t="s">
        <v>42</v>
      </c>
      <c r="AB89" s="10" t="s">
        <v>41</v>
      </c>
      <c r="AC89" s="10">
        <v>2</v>
      </c>
      <c r="AE89" s="10">
        <f t="shared" si="12"/>
        <v>68.5</v>
      </c>
      <c r="AF89" s="10">
        <f t="shared" si="13"/>
        <v>180.20525130826346</v>
      </c>
      <c r="AG89" s="10">
        <f t="shared" si="14"/>
        <v>4650</v>
      </c>
      <c r="AH89" s="9">
        <v>44084</v>
      </c>
      <c r="AI89">
        <f t="shared" si="15"/>
        <v>137</v>
      </c>
      <c r="AK89" s="10" t="s">
        <v>50</v>
      </c>
      <c r="AL89">
        <v>137</v>
      </c>
    </row>
    <row r="90" spans="1:38" ht="15.75" customHeight="1" x14ac:dyDescent="0.35">
      <c r="A90" s="5">
        <v>89</v>
      </c>
      <c r="B90" s="5" t="s">
        <v>53</v>
      </c>
      <c r="C90" s="5" t="s">
        <v>46</v>
      </c>
      <c r="D90" s="5" t="s">
        <v>24</v>
      </c>
      <c r="E90" s="5">
        <f t="shared" si="8"/>
        <v>530</v>
      </c>
      <c r="F90" s="6" t="s">
        <v>405</v>
      </c>
      <c r="G90" s="5">
        <v>8</v>
      </c>
      <c r="H90" s="7" t="s">
        <v>187</v>
      </c>
      <c r="I90" s="8" t="e">
        <f t="shared" si="9"/>
        <v>#VALUE!</v>
      </c>
      <c r="J90" s="8">
        <f t="shared" si="10"/>
        <v>-444.5</v>
      </c>
      <c r="K90" s="8" t="e">
        <f t="shared" si="11"/>
        <v>#DIV/0!</v>
      </c>
      <c r="L90" s="6" t="s">
        <v>25</v>
      </c>
      <c r="M90" s="5" t="s">
        <v>28</v>
      </c>
      <c r="N90" s="5" t="s">
        <v>29</v>
      </c>
      <c r="O90" s="5" t="s">
        <v>138</v>
      </c>
      <c r="P90" s="5" t="s">
        <v>31</v>
      </c>
      <c r="Q90" s="9">
        <v>44085</v>
      </c>
      <c r="R90" s="5" t="s">
        <v>32</v>
      </c>
      <c r="S90" s="5">
        <v>2021</v>
      </c>
      <c r="T90" s="5">
        <v>15</v>
      </c>
      <c r="U90" s="5">
        <v>12</v>
      </c>
      <c r="V90" s="5">
        <v>2022</v>
      </c>
      <c r="W90" s="5" t="s">
        <v>406</v>
      </c>
      <c r="X90" s="5" t="s">
        <v>342</v>
      </c>
      <c r="Y90" s="5">
        <v>1</v>
      </c>
      <c r="Z90" s="10" t="s">
        <v>53</v>
      </c>
      <c r="AA90" s="10" t="s">
        <v>31</v>
      </c>
      <c r="AB90" s="10" t="s">
        <v>138</v>
      </c>
      <c r="AC90" s="10">
        <v>8</v>
      </c>
      <c r="AE90" s="10">
        <f t="shared" si="12"/>
        <v>66.25</v>
      </c>
      <c r="AF90" s="10">
        <f t="shared" si="13"/>
        <v>180.32773513645233</v>
      </c>
      <c r="AG90" s="10">
        <f t="shared" si="14"/>
        <v>4648</v>
      </c>
      <c r="AH90" s="9">
        <v>44085</v>
      </c>
      <c r="AI90">
        <f t="shared" si="15"/>
        <v>530</v>
      </c>
      <c r="AK90" s="10" t="s">
        <v>29</v>
      </c>
      <c r="AL90">
        <v>530</v>
      </c>
    </row>
    <row r="91" spans="1:38" ht="15.75" customHeight="1" x14ac:dyDescent="0.35">
      <c r="A91" s="5">
        <v>90</v>
      </c>
      <c r="B91" s="5" t="s">
        <v>45</v>
      </c>
      <c r="C91" s="5" t="s">
        <v>88</v>
      </c>
      <c r="D91" s="5" t="s">
        <v>24</v>
      </c>
      <c r="E91" s="5">
        <f t="shared" si="8"/>
        <v>311</v>
      </c>
      <c r="F91" s="6" t="s">
        <v>407</v>
      </c>
      <c r="G91" s="5">
        <v>9</v>
      </c>
      <c r="H91" s="7" t="s">
        <v>57</v>
      </c>
      <c r="I91" s="8" t="e">
        <f t="shared" si="9"/>
        <v>#VALUE!</v>
      </c>
      <c r="J91" s="8">
        <f t="shared" si="10"/>
        <v>-444.5</v>
      </c>
      <c r="K91" s="8" t="e">
        <f t="shared" si="11"/>
        <v>#DIV/0!</v>
      </c>
      <c r="L91" s="6" t="s">
        <v>408</v>
      </c>
      <c r="M91" s="5" t="s">
        <v>28</v>
      </c>
      <c r="N91" s="5" t="s">
        <v>50</v>
      </c>
      <c r="O91" s="5" t="s">
        <v>30</v>
      </c>
      <c r="P91" s="5" t="s">
        <v>73</v>
      </c>
      <c r="Q91" s="9">
        <v>44086</v>
      </c>
      <c r="R91" s="5" t="s">
        <v>65</v>
      </c>
      <c r="S91" s="5">
        <v>2020</v>
      </c>
      <c r="T91" s="5">
        <v>29</v>
      </c>
      <c r="U91" s="5">
        <v>9</v>
      </c>
      <c r="V91" s="5">
        <v>2020</v>
      </c>
      <c r="W91" s="5" t="s">
        <v>409</v>
      </c>
      <c r="X91" s="5" t="s">
        <v>324</v>
      </c>
      <c r="Y91" s="5">
        <v>1</v>
      </c>
      <c r="Z91" s="10" t="s">
        <v>45</v>
      </c>
      <c r="AA91" s="10" t="s">
        <v>73</v>
      </c>
      <c r="AB91" s="10" t="s">
        <v>30</v>
      </c>
      <c r="AC91" s="10">
        <v>9</v>
      </c>
      <c r="AE91" s="10">
        <f t="shared" si="12"/>
        <v>34.555555555555557</v>
      </c>
      <c r="AF91" s="10">
        <f t="shared" si="13"/>
        <v>180.45295767776568</v>
      </c>
      <c r="AG91" s="10">
        <f t="shared" si="14"/>
        <v>4640</v>
      </c>
      <c r="AH91" s="9">
        <v>44086</v>
      </c>
      <c r="AI91">
        <f t="shared" si="15"/>
        <v>311</v>
      </c>
      <c r="AK91" s="10" t="s">
        <v>50</v>
      </c>
      <c r="AL91">
        <v>311</v>
      </c>
    </row>
    <row r="92" spans="1:38" ht="15.75" customHeight="1" x14ac:dyDescent="0.35">
      <c r="A92" s="5">
        <v>91</v>
      </c>
      <c r="B92" s="5" t="s">
        <v>136</v>
      </c>
      <c r="C92" s="5" t="s">
        <v>101</v>
      </c>
      <c r="D92" s="5" t="s">
        <v>55</v>
      </c>
      <c r="E92" s="5">
        <f t="shared" si="8"/>
        <v>574</v>
      </c>
      <c r="F92" s="6" t="s">
        <v>410</v>
      </c>
      <c r="G92" s="5">
        <v>3</v>
      </c>
      <c r="H92" s="7" t="s">
        <v>117</v>
      </c>
      <c r="I92" s="8" t="e">
        <f t="shared" si="9"/>
        <v>#VALUE!</v>
      </c>
      <c r="J92" s="8">
        <f t="shared" si="10"/>
        <v>-444.5</v>
      </c>
      <c r="K92" s="8" t="e">
        <f t="shared" si="11"/>
        <v>#DIV/0!</v>
      </c>
      <c r="L92" s="6" t="s">
        <v>411</v>
      </c>
      <c r="M92" s="5" t="s">
        <v>39</v>
      </c>
      <c r="N92" s="5" t="s">
        <v>29</v>
      </c>
      <c r="O92" s="5" t="s">
        <v>138</v>
      </c>
      <c r="P92" s="5" t="s">
        <v>42</v>
      </c>
      <c r="Q92" s="9">
        <v>44087</v>
      </c>
      <c r="R92" s="5" t="s">
        <v>65</v>
      </c>
      <c r="S92" s="5">
        <v>2020</v>
      </c>
      <c r="T92" s="5">
        <v>1</v>
      </c>
      <c r="U92" s="5">
        <v>8</v>
      </c>
      <c r="V92" s="5">
        <v>2021</v>
      </c>
      <c r="W92" s="5" t="s">
        <v>412</v>
      </c>
      <c r="X92" s="5" t="s">
        <v>413</v>
      </c>
      <c r="Y92" s="5">
        <v>4</v>
      </c>
      <c r="Z92" s="10" t="s">
        <v>136</v>
      </c>
      <c r="AA92" s="10" t="s">
        <v>42</v>
      </c>
      <c r="AB92" s="10" t="s">
        <v>138</v>
      </c>
      <c r="AC92" s="10">
        <v>3</v>
      </c>
      <c r="AE92" s="10">
        <f t="shared" si="12"/>
        <v>191.33333333333334</v>
      </c>
      <c r="AF92" s="10">
        <f t="shared" si="13"/>
        <v>180.6132844932846</v>
      </c>
      <c r="AG92" s="10">
        <f t="shared" si="14"/>
        <v>4631</v>
      </c>
      <c r="AH92" s="9">
        <v>44087</v>
      </c>
      <c r="AI92">
        <f t="shared" si="15"/>
        <v>574</v>
      </c>
      <c r="AK92" s="10" t="s">
        <v>29</v>
      </c>
      <c r="AL92">
        <v>574</v>
      </c>
    </row>
    <row r="93" spans="1:38" ht="15.75" customHeight="1" x14ac:dyDescent="0.35">
      <c r="A93" s="5">
        <v>92</v>
      </c>
      <c r="B93" s="5" t="s">
        <v>45</v>
      </c>
      <c r="C93" s="5" t="s">
        <v>88</v>
      </c>
      <c r="D93" s="5" t="s">
        <v>36</v>
      </c>
      <c r="E93" s="5">
        <f t="shared" si="8"/>
        <v>795</v>
      </c>
      <c r="F93" s="6" t="s">
        <v>414</v>
      </c>
      <c r="G93" s="5">
        <v>7</v>
      </c>
      <c r="H93" s="7" t="s">
        <v>117</v>
      </c>
      <c r="I93" s="8" t="e">
        <f t="shared" si="9"/>
        <v>#VALUE!</v>
      </c>
      <c r="J93" s="8">
        <f t="shared" si="10"/>
        <v>-444.5</v>
      </c>
      <c r="K93" s="8" t="e">
        <f t="shared" si="11"/>
        <v>#DIV/0!</v>
      </c>
      <c r="L93" s="6" t="s">
        <v>160</v>
      </c>
      <c r="M93" s="5" t="s">
        <v>39</v>
      </c>
      <c r="N93" s="5" t="s">
        <v>40</v>
      </c>
      <c r="O93" s="5" t="s">
        <v>41</v>
      </c>
      <c r="P93" s="5" t="s">
        <v>73</v>
      </c>
      <c r="Q93" s="9">
        <v>44088</v>
      </c>
      <c r="R93" s="5" t="s">
        <v>65</v>
      </c>
      <c r="S93" s="5">
        <v>2022</v>
      </c>
      <c r="T93" s="5">
        <v>28</v>
      </c>
      <c r="U93" s="5">
        <v>3</v>
      </c>
      <c r="V93" s="5">
        <v>2021</v>
      </c>
      <c r="W93" s="5" t="s">
        <v>415</v>
      </c>
      <c r="X93" s="5" t="s">
        <v>416</v>
      </c>
      <c r="Y93" s="5">
        <v>6</v>
      </c>
      <c r="Z93" s="10" t="s">
        <v>45</v>
      </c>
      <c r="AA93" s="10" t="s">
        <v>73</v>
      </c>
      <c r="AB93" s="10" t="s">
        <v>41</v>
      </c>
      <c r="AC93" s="10">
        <v>7</v>
      </c>
      <c r="AE93" s="10">
        <f t="shared" si="12"/>
        <v>113.57142857142857</v>
      </c>
      <c r="AF93" s="10">
        <f t="shared" si="13"/>
        <v>180.60149126023725</v>
      </c>
      <c r="AG93" s="10">
        <f t="shared" si="14"/>
        <v>4628</v>
      </c>
      <c r="AH93" s="9">
        <v>44088</v>
      </c>
      <c r="AI93">
        <f t="shared" si="15"/>
        <v>795</v>
      </c>
      <c r="AK93" s="10" t="s">
        <v>40</v>
      </c>
      <c r="AL93">
        <v>795</v>
      </c>
    </row>
    <row r="94" spans="1:38" ht="15.75" customHeight="1" x14ac:dyDescent="0.35">
      <c r="A94" s="5">
        <v>93</v>
      </c>
      <c r="B94" s="5" t="s">
        <v>130</v>
      </c>
      <c r="C94" s="5" t="s">
        <v>46</v>
      </c>
      <c r="D94" s="5" t="s">
        <v>69</v>
      </c>
      <c r="E94" s="5">
        <f t="shared" si="8"/>
        <v>490</v>
      </c>
      <c r="F94" s="6" t="s">
        <v>417</v>
      </c>
      <c r="G94" s="5">
        <v>6</v>
      </c>
      <c r="H94" s="7" t="s">
        <v>174</v>
      </c>
      <c r="I94" s="8" t="e">
        <f t="shared" si="9"/>
        <v>#VALUE!</v>
      </c>
      <c r="J94" s="8">
        <f t="shared" si="10"/>
        <v>-444.5</v>
      </c>
      <c r="K94" s="8" t="e">
        <f t="shared" si="11"/>
        <v>#DIV/0!</v>
      </c>
      <c r="L94" s="6" t="s">
        <v>418</v>
      </c>
      <c r="M94" s="5" t="s">
        <v>28</v>
      </c>
      <c r="N94" s="5" t="s">
        <v>40</v>
      </c>
      <c r="O94" s="5" t="s">
        <v>41</v>
      </c>
      <c r="P94" s="5" t="s">
        <v>42</v>
      </c>
      <c r="Q94" s="9">
        <v>44089</v>
      </c>
      <c r="R94" s="5" t="s">
        <v>65</v>
      </c>
      <c r="S94" s="5">
        <v>2020</v>
      </c>
      <c r="T94" s="5">
        <v>2</v>
      </c>
      <c r="U94" s="5">
        <v>10</v>
      </c>
      <c r="V94" s="5">
        <v>2022</v>
      </c>
      <c r="W94" s="5" t="s">
        <v>419</v>
      </c>
      <c r="X94" s="5" t="s">
        <v>420</v>
      </c>
      <c r="Y94" s="5">
        <v>2</v>
      </c>
      <c r="Z94" s="10" t="s">
        <v>130</v>
      </c>
      <c r="AA94" s="10" t="s">
        <v>42</v>
      </c>
      <c r="AB94" s="10" t="s">
        <v>41</v>
      </c>
      <c r="AC94" s="10">
        <v>6</v>
      </c>
      <c r="AE94" s="10">
        <f t="shared" si="12"/>
        <v>81.666666666666671</v>
      </c>
      <c r="AF94" s="10">
        <f t="shared" si="13"/>
        <v>180.67531291518088</v>
      </c>
      <c r="AG94" s="10">
        <f t="shared" si="14"/>
        <v>4621</v>
      </c>
      <c r="AH94" s="9">
        <v>44089</v>
      </c>
      <c r="AI94">
        <f t="shared" si="15"/>
        <v>490</v>
      </c>
      <c r="AK94" s="10" t="s">
        <v>40</v>
      </c>
      <c r="AL94">
        <v>490</v>
      </c>
    </row>
    <row r="95" spans="1:38" ht="15.75" customHeight="1" x14ac:dyDescent="0.35">
      <c r="A95" s="5">
        <v>94</v>
      </c>
      <c r="B95" s="5" t="s">
        <v>87</v>
      </c>
      <c r="C95" s="5" t="s">
        <v>23</v>
      </c>
      <c r="D95" s="5" t="s">
        <v>95</v>
      </c>
      <c r="E95" s="5">
        <f t="shared" si="8"/>
        <v>612</v>
      </c>
      <c r="F95" s="6" t="s">
        <v>421</v>
      </c>
      <c r="G95" s="5">
        <v>2</v>
      </c>
      <c r="H95" s="7" t="s">
        <v>362</v>
      </c>
      <c r="I95" s="8" t="e">
        <f t="shared" si="9"/>
        <v>#VALUE!</v>
      </c>
      <c r="J95" s="8">
        <f t="shared" si="10"/>
        <v>-444.5</v>
      </c>
      <c r="K95" s="8" t="e">
        <f t="shared" si="11"/>
        <v>#DIV/0!</v>
      </c>
      <c r="L95" s="6" t="s">
        <v>341</v>
      </c>
      <c r="M95" s="5" t="s">
        <v>28</v>
      </c>
      <c r="N95" s="5" t="s">
        <v>58</v>
      </c>
      <c r="O95" s="5" t="s">
        <v>41</v>
      </c>
      <c r="P95" s="5" t="s">
        <v>73</v>
      </c>
      <c r="Q95" s="9">
        <v>44090</v>
      </c>
      <c r="R95" s="5" t="s">
        <v>32</v>
      </c>
      <c r="S95" s="5">
        <v>2022</v>
      </c>
      <c r="T95" s="5">
        <v>24</v>
      </c>
      <c r="U95" s="5">
        <v>3</v>
      </c>
      <c r="V95" s="5">
        <v>2020</v>
      </c>
      <c r="W95" s="5" t="s">
        <v>422</v>
      </c>
      <c r="X95" s="5" t="s">
        <v>423</v>
      </c>
      <c r="Y95" s="5">
        <v>3</v>
      </c>
      <c r="Z95" s="10" t="s">
        <v>87</v>
      </c>
      <c r="AA95" s="10" t="s">
        <v>73</v>
      </c>
      <c r="AB95" s="10" t="s">
        <v>41</v>
      </c>
      <c r="AC95" s="10">
        <v>2</v>
      </c>
      <c r="AE95" s="10">
        <f t="shared" si="12"/>
        <v>306</v>
      </c>
      <c r="AF95" s="10">
        <f t="shared" si="13"/>
        <v>180.78447349538874</v>
      </c>
      <c r="AG95" s="10">
        <f t="shared" si="14"/>
        <v>4615</v>
      </c>
      <c r="AH95" s="9">
        <v>44090</v>
      </c>
      <c r="AI95">
        <f t="shared" si="15"/>
        <v>612</v>
      </c>
      <c r="AK95" s="10" t="s">
        <v>58</v>
      </c>
      <c r="AL95">
        <v>612</v>
      </c>
    </row>
    <row r="96" spans="1:38" ht="15.75" customHeight="1" x14ac:dyDescent="0.35">
      <c r="A96" s="5">
        <v>95</v>
      </c>
      <c r="B96" s="5" t="s">
        <v>93</v>
      </c>
      <c r="C96" s="5" t="s">
        <v>54</v>
      </c>
      <c r="D96" s="5" t="s">
        <v>24</v>
      </c>
      <c r="E96" s="5">
        <f t="shared" si="8"/>
        <v>492</v>
      </c>
      <c r="F96" s="6" t="s">
        <v>424</v>
      </c>
      <c r="G96" s="5">
        <v>7</v>
      </c>
      <c r="H96" s="7" t="s">
        <v>200</v>
      </c>
      <c r="I96" s="8" t="e">
        <f t="shared" si="9"/>
        <v>#VALUE!</v>
      </c>
      <c r="J96" s="8">
        <f t="shared" si="10"/>
        <v>-444.5</v>
      </c>
      <c r="K96" s="8" t="e">
        <f t="shared" si="11"/>
        <v>#DIV/0!</v>
      </c>
      <c r="L96" s="6" t="s">
        <v>425</v>
      </c>
      <c r="M96" s="5" t="s">
        <v>39</v>
      </c>
      <c r="N96" s="5" t="s">
        <v>50</v>
      </c>
      <c r="O96" s="5" t="s">
        <v>41</v>
      </c>
      <c r="P96" s="5" t="s">
        <v>139</v>
      </c>
      <c r="Q96" s="9">
        <v>44091</v>
      </c>
      <c r="R96" s="5" t="s">
        <v>32</v>
      </c>
      <c r="S96" s="5">
        <v>2020</v>
      </c>
      <c r="T96" s="5">
        <v>23</v>
      </c>
      <c r="U96" s="5">
        <v>7</v>
      </c>
      <c r="V96" s="5">
        <v>2021</v>
      </c>
      <c r="W96" s="5" t="s">
        <v>426</v>
      </c>
      <c r="X96" s="5" t="s">
        <v>427</v>
      </c>
      <c r="Y96" s="5">
        <v>2</v>
      </c>
      <c r="Z96" s="10" t="s">
        <v>93</v>
      </c>
      <c r="AA96" s="10" t="s">
        <v>139</v>
      </c>
      <c r="AB96" s="10" t="s">
        <v>41</v>
      </c>
      <c r="AC96" s="10">
        <v>7</v>
      </c>
      <c r="AE96" s="10">
        <f t="shared" si="12"/>
        <v>70.285714285714292</v>
      </c>
      <c r="AF96" s="10">
        <f t="shared" si="13"/>
        <v>180.64626651249182</v>
      </c>
      <c r="AG96" s="10">
        <f t="shared" si="14"/>
        <v>4613</v>
      </c>
      <c r="AH96" s="9">
        <v>44091</v>
      </c>
      <c r="AI96">
        <f t="shared" si="15"/>
        <v>492.00000000000006</v>
      </c>
      <c r="AK96" s="10" t="s">
        <v>50</v>
      </c>
      <c r="AL96">
        <v>492</v>
      </c>
    </row>
    <row r="97" spans="1:38" ht="15.75" customHeight="1" x14ac:dyDescent="0.35">
      <c r="A97" s="5">
        <v>96</v>
      </c>
      <c r="B97" s="5" t="s">
        <v>255</v>
      </c>
      <c r="C97" s="5" t="s">
        <v>54</v>
      </c>
      <c r="D97" s="5" t="s">
        <v>24</v>
      </c>
      <c r="E97" s="5">
        <f t="shared" si="8"/>
        <v>825</v>
      </c>
      <c r="F97" s="6" t="s">
        <v>428</v>
      </c>
      <c r="G97" s="5">
        <v>3</v>
      </c>
      <c r="H97" s="7" t="s">
        <v>278</v>
      </c>
      <c r="I97" s="8" t="e">
        <f t="shared" si="9"/>
        <v>#VALUE!</v>
      </c>
      <c r="J97" s="8">
        <f t="shared" si="10"/>
        <v>-444.5</v>
      </c>
      <c r="K97" s="8" t="e">
        <f t="shared" si="11"/>
        <v>#DIV/0!</v>
      </c>
      <c r="L97" s="6" t="s">
        <v>429</v>
      </c>
      <c r="M97" s="5" t="s">
        <v>39</v>
      </c>
      <c r="N97" s="5" t="s">
        <v>50</v>
      </c>
      <c r="O97" s="5" t="s">
        <v>59</v>
      </c>
      <c r="P97" s="5" t="s">
        <v>31</v>
      </c>
      <c r="Q97" s="9">
        <v>44092</v>
      </c>
      <c r="R97" s="5" t="s">
        <v>65</v>
      </c>
      <c r="S97" s="5">
        <v>2021</v>
      </c>
      <c r="T97" s="5">
        <v>22</v>
      </c>
      <c r="U97" s="5">
        <v>3</v>
      </c>
      <c r="V97" s="5">
        <v>2020</v>
      </c>
      <c r="W97" s="5" t="s">
        <v>430</v>
      </c>
      <c r="X97" s="5" t="s">
        <v>431</v>
      </c>
      <c r="Y97" s="5">
        <v>2</v>
      </c>
      <c r="Z97" s="10" t="s">
        <v>255</v>
      </c>
      <c r="AA97" s="10" t="s">
        <v>31</v>
      </c>
      <c r="AB97" s="10" t="s">
        <v>59</v>
      </c>
      <c r="AC97" s="10">
        <v>3</v>
      </c>
      <c r="AE97" s="10">
        <f t="shared" si="12"/>
        <v>275</v>
      </c>
      <c r="AF97" s="10">
        <f t="shared" si="13"/>
        <v>180.76821187406833</v>
      </c>
      <c r="AG97" s="10">
        <f t="shared" si="14"/>
        <v>4606</v>
      </c>
      <c r="AH97" s="9">
        <v>44092</v>
      </c>
      <c r="AI97">
        <f t="shared" si="15"/>
        <v>825</v>
      </c>
      <c r="AK97" s="10" t="s">
        <v>50</v>
      </c>
      <c r="AL97">
        <v>825</v>
      </c>
    </row>
    <row r="98" spans="1:38" ht="15.75" customHeight="1" x14ac:dyDescent="0.35">
      <c r="A98" s="5">
        <v>97</v>
      </c>
      <c r="B98" s="5" t="s">
        <v>163</v>
      </c>
      <c r="C98" s="5" t="s">
        <v>94</v>
      </c>
      <c r="D98" s="5" t="s">
        <v>69</v>
      </c>
      <c r="E98" s="5">
        <f t="shared" si="8"/>
        <v>479</v>
      </c>
      <c r="F98" s="6" t="s">
        <v>432</v>
      </c>
      <c r="G98" s="5">
        <v>6</v>
      </c>
      <c r="H98" s="7" t="s">
        <v>108</v>
      </c>
      <c r="I98" s="8" t="e">
        <f t="shared" si="9"/>
        <v>#VALUE!</v>
      </c>
      <c r="J98" s="8">
        <f t="shared" si="10"/>
        <v>-444.5</v>
      </c>
      <c r="K98" s="8" t="e">
        <f t="shared" si="11"/>
        <v>#DIV/0!</v>
      </c>
      <c r="L98" s="6" t="s">
        <v>150</v>
      </c>
      <c r="M98" s="5" t="s">
        <v>39</v>
      </c>
      <c r="N98" s="5" t="s">
        <v>50</v>
      </c>
      <c r="O98" s="5" t="s">
        <v>30</v>
      </c>
      <c r="P98" s="5" t="s">
        <v>139</v>
      </c>
      <c r="Q98" s="9">
        <v>44093</v>
      </c>
      <c r="R98" s="5" t="s">
        <v>32</v>
      </c>
      <c r="S98" s="5">
        <v>2020</v>
      </c>
      <c r="T98" s="5">
        <v>11</v>
      </c>
      <c r="U98" s="5">
        <v>12</v>
      </c>
      <c r="V98" s="5">
        <v>2020</v>
      </c>
      <c r="W98" s="5" t="s">
        <v>433</v>
      </c>
      <c r="X98" s="5" t="s">
        <v>434</v>
      </c>
      <c r="Y98" s="5">
        <v>4</v>
      </c>
      <c r="Z98" s="10" t="s">
        <v>163</v>
      </c>
      <c r="AA98" s="10" t="s">
        <v>139</v>
      </c>
      <c r="AB98" s="10" t="s">
        <v>30</v>
      </c>
      <c r="AC98" s="10">
        <v>6</v>
      </c>
      <c r="AE98" s="10">
        <f t="shared" si="12"/>
        <v>79.833333333333329</v>
      </c>
      <c r="AF98" s="10">
        <f t="shared" si="13"/>
        <v>180.6639731703892</v>
      </c>
      <c r="AG98" s="10">
        <f t="shared" si="14"/>
        <v>4603</v>
      </c>
      <c r="AH98" s="9">
        <v>44093</v>
      </c>
      <c r="AI98">
        <f t="shared" si="15"/>
        <v>479</v>
      </c>
      <c r="AK98" s="10" t="s">
        <v>50</v>
      </c>
      <c r="AL98">
        <v>479</v>
      </c>
    </row>
    <row r="99" spans="1:38" ht="15.75" customHeight="1" x14ac:dyDescent="0.35">
      <c r="A99" s="5">
        <v>98</v>
      </c>
      <c r="B99" s="5" t="s">
        <v>53</v>
      </c>
      <c r="C99" s="5" t="s">
        <v>46</v>
      </c>
      <c r="D99" s="5" t="s">
        <v>95</v>
      </c>
      <c r="E99" s="5">
        <f t="shared" si="8"/>
        <v>339</v>
      </c>
      <c r="F99" s="6" t="s">
        <v>435</v>
      </c>
      <c r="G99" s="5">
        <v>7</v>
      </c>
      <c r="H99" s="7" t="s">
        <v>296</v>
      </c>
      <c r="I99" s="8" t="e">
        <f t="shared" si="9"/>
        <v>#VALUE!</v>
      </c>
      <c r="J99" s="8">
        <f t="shared" si="10"/>
        <v>-444.5</v>
      </c>
      <c r="K99" s="8" t="e">
        <f t="shared" si="11"/>
        <v>#DIV/0!</v>
      </c>
      <c r="L99" s="6" t="s">
        <v>436</v>
      </c>
      <c r="M99" s="5" t="s">
        <v>28</v>
      </c>
      <c r="N99" s="5" t="s">
        <v>58</v>
      </c>
      <c r="O99" s="5" t="s">
        <v>30</v>
      </c>
      <c r="P99" s="5" t="s">
        <v>42</v>
      </c>
      <c r="Q99" s="9">
        <v>44094</v>
      </c>
      <c r="R99" s="5" t="s">
        <v>32</v>
      </c>
      <c r="S99" s="5">
        <v>2022</v>
      </c>
      <c r="T99" s="5">
        <v>25</v>
      </c>
      <c r="U99" s="5">
        <v>1</v>
      </c>
      <c r="V99" s="5">
        <v>2020</v>
      </c>
      <c r="W99" s="5" t="s">
        <v>437</v>
      </c>
      <c r="X99" s="5" t="s">
        <v>438</v>
      </c>
      <c r="Y99" s="5">
        <v>3</v>
      </c>
      <c r="Z99" s="10" t="s">
        <v>53</v>
      </c>
      <c r="AA99" s="10" t="s">
        <v>42</v>
      </c>
      <c r="AB99" s="10" t="s">
        <v>30</v>
      </c>
      <c r="AC99" s="10">
        <v>7</v>
      </c>
      <c r="AE99" s="10">
        <f t="shared" si="12"/>
        <v>48.428571428571431</v>
      </c>
      <c r="AF99" s="10">
        <f t="shared" si="13"/>
        <v>180.77563500852551</v>
      </c>
      <c r="AG99" s="10">
        <f t="shared" si="14"/>
        <v>4597</v>
      </c>
      <c r="AH99" s="9">
        <v>44094</v>
      </c>
      <c r="AI99">
        <f t="shared" si="15"/>
        <v>339</v>
      </c>
      <c r="AK99" s="10" t="s">
        <v>58</v>
      </c>
      <c r="AL99">
        <v>339</v>
      </c>
    </row>
    <row r="100" spans="1:38" ht="15.75" customHeight="1" x14ac:dyDescent="0.35">
      <c r="A100" s="5">
        <v>99</v>
      </c>
      <c r="B100" s="5" t="s">
        <v>255</v>
      </c>
      <c r="C100" s="5" t="s">
        <v>46</v>
      </c>
      <c r="D100" s="5" t="s">
        <v>95</v>
      </c>
      <c r="E100" s="5">
        <f t="shared" si="8"/>
        <v>777</v>
      </c>
      <c r="F100" s="6" t="s">
        <v>439</v>
      </c>
      <c r="G100" s="5">
        <v>2</v>
      </c>
      <c r="H100" s="7" t="s">
        <v>200</v>
      </c>
      <c r="I100" s="8" t="e">
        <f t="shared" si="9"/>
        <v>#VALUE!</v>
      </c>
      <c r="J100" s="8">
        <f t="shared" si="10"/>
        <v>-444.5</v>
      </c>
      <c r="K100" s="8" t="e">
        <f t="shared" si="11"/>
        <v>#DIV/0!</v>
      </c>
      <c r="L100" s="6" t="s">
        <v>375</v>
      </c>
      <c r="M100" s="5" t="s">
        <v>39</v>
      </c>
      <c r="N100" s="5" t="s">
        <v>58</v>
      </c>
      <c r="O100" s="5" t="s">
        <v>138</v>
      </c>
      <c r="P100" s="5" t="s">
        <v>42</v>
      </c>
      <c r="Q100" s="9">
        <v>44095</v>
      </c>
      <c r="R100" s="5" t="s">
        <v>32</v>
      </c>
      <c r="S100" s="5">
        <v>2021</v>
      </c>
      <c r="T100" s="5">
        <v>16</v>
      </c>
      <c r="U100" s="5">
        <v>4</v>
      </c>
      <c r="V100" s="5">
        <v>2021</v>
      </c>
      <c r="W100" s="5" t="s">
        <v>440</v>
      </c>
      <c r="X100" s="5" t="s">
        <v>441</v>
      </c>
      <c r="Y100" s="5">
        <v>2</v>
      </c>
      <c r="Z100" s="10" t="s">
        <v>255</v>
      </c>
      <c r="AA100" s="10" t="s">
        <v>42</v>
      </c>
      <c r="AB100" s="10" t="s">
        <v>138</v>
      </c>
      <c r="AC100" s="10">
        <v>2</v>
      </c>
      <c r="AE100" s="10">
        <f t="shared" si="12"/>
        <v>388.5</v>
      </c>
      <c r="AF100" s="10">
        <f t="shared" si="13"/>
        <v>180.92236124309306</v>
      </c>
      <c r="AG100" s="10">
        <f t="shared" si="14"/>
        <v>4590</v>
      </c>
      <c r="AH100" s="9">
        <v>44095</v>
      </c>
      <c r="AI100">
        <f t="shared" si="15"/>
        <v>777</v>
      </c>
      <c r="AK100" s="10" t="s">
        <v>58</v>
      </c>
      <c r="AL100">
        <v>777</v>
      </c>
    </row>
    <row r="101" spans="1:38" ht="15.75" customHeight="1" x14ac:dyDescent="0.35">
      <c r="A101" s="5">
        <v>100</v>
      </c>
      <c r="B101" s="5" t="s">
        <v>238</v>
      </c>
      <c r="C101" s="5" t="s">
        <v>101</v>
      </c>
      <c r="D101" s="5" t="s">
        <v>55</v>
      </c>
      <c r="E101" s="5">
        <f t="shared" si="8"/>
        <v>786</v>
      </c>
      <c r="F101" s="6" t="s">
        <v>442</v>
      </c>
      <c r="G101" s="5">
        <v>6</v>
      </c>
      <c r="H101" s="7" t="s">
        <v>154</v>
      </c>
      <c r="I101" s="8" t="e">
        <f t="shared" si="9"/>
        <v>#VALUE!</v>
      </c>
      <c r="J101" s="8">
        <f t="shared" si="10"/>
        <v>-444.5</v>
      </c>
      <c r="K101" s="8" t="e">
        <f t="shared" si="11"/>
        <v>#DIV/0!</v>
      </c>
      <c r="L101" s="6" t="s">
        <v>443</v>
      </c>
      <c r="M101" s="5" t="s">
        <v>28</v>
      </c>
      <c r="N101" s="5" t="s">
        <v>58</v>
      </c>
      <c r="O101" s="5" t="s">
        <v>41</v>
      </c>
      <c r="P101" s="5" t="s">
        <v>73</v>
      </c>
      <c r="Q101" s="9">
        <v>44096</v>
      </c>
      <c r="R101" s="5" t="s">
        <v>65</v>
      </c>
      <c r="S101" s="5">
        <v>2022</v>
      </c>
      <c r="T101" s="5">
        <v>1</v>
      </c>
      <c r="U101" s="5">
        <v>3</v>
      </c>
      <c r="V101" s="5">
        <v>2022</v>
      </c>
      <c r="W101" s="5" t="s">
        <v>444</v>
      </c>
      <c r="X101" s="5" t="s">
        <v>445</v>
      </c>
      <c r="Y101" s="5">
        <v>1</v>
      </c>
      <c r="Z101" s="10" t="s">
        <v>238</v>
      </c>
      <c r="AA101" s="10" t="s">
        <v>73</v>
      </c>
      <c r="AB101" s="10" t="s">
        <v>41</v>
      </c>
      <c r="AC101" s="10">
        <v>6</v>
      </c>
      <c r="AE101" s="10">
        <f t="shared" si="12"/>
        <v>131</v>
      </c>
      <c r="AF101" s="10">
        <f t="shared" si="13"/>
        <v>180.69197540651493</v>
      </c>
      <c r="AG101" s="10">
        <f t="shared" si="14"/>
        <v>4588</v>
      </c>
      <c r="AH101" s="9">
        <v>44096</v>
      </c>
      <c r="AI101">
        <f t="shared" si="15"/>
        <v>786</v>
      </c>
      <c r="AK101" s="10" t="s">
        <v>58</v>
      </c>
      <c r="AL101">
        <v>786</v>
      </c>
    </row>
    <row r="102" spans="1:38" ht="15.75" customHeight="1" x14ac:dyDescent="0.35">
      <c r="A102" s="5">
        <v>101</v>
      </c>
      <c r="B102" s="5" t="s">
        <v>142</v>
      </c>
      <c r="C102" s="5" t="s">
        <v>101</v>
      </c>
      <c r="D102" s="5" t="s">
        <v>36</v>
      </c>
      <c r="E102" s="5">
        <f t="shared" si="8"/>
        <v>844</v>
      </c>
      <c r="F102" s="6" t="s">
        <v>446</v>
      </c>
      <c r="G102" s="5">
        <v>9</v>
      </c>
      <c r="H102" s="7" t="s">
        <v>108</v>
      </c>
      <c r="I102" s="8" t="e">
        <f t="shared" si="9"/>
        <v>#VALUE!</v>
      </c>
      <c r="J102" s="8">
        <f t="shared" si="10"/>
        <v>-444.5</v>
      </c>
      <c r="K102" s="8" t="e">
        <f t="shared" si="11"/>
        <v>#DIV/0!</v>
      </c>
      <c r="L102" s="6" t="s">
        <v>447</v>
      </c>
      <c r="M102" s="5" t="s">
        <v>39</v>
      </c>
      <c r="N102" s="5" t="s">
        <v>58</v>
      </c>
      <c r="O102" s="5" t="s">
        <v>41</v>
      </c>
      <c r="P102" s="5" t="s">
        <v>31</v>
      </c>
      <c r="Q102" s="9">
        <v>44097</v>
      </c>
      <c r="R102" s="5" t="s">
        <v>65</v>
      </c>
      <c r="S102" s="5">
        <v>2021</v>
      </c>
      <c r="T102" s="5">
        <v>26</v>
      </c>
      <c r="U102" s="5">
        <v>2</v>
      </c>
      <c r="V102" s="5">
        <v>2020</v>
      </c>
      <c r="W102" s="5" t="s">
        <v>448</v>
      </c>
      <c r="X102" s="5" t="s">
        <v>401</v>
      </c>
      <c r="Y102" s="5">
        <v>5</v>
      </c>
      <c r="Z102" s="10" t="s">
        <v>142</v>
      </c>
      <c r="AA102" s="10" t="s">
        <v>31</v>
      </c>
      <c r="AB102" s="10" t="s">
        <v>41</v>
      </c>
      <c r="AC102" s="10">
        <v>9</v>
      </c>
      <c r="AE102" s="10">
        <f t="shared" si="12"/>
        <v>93.777777777777771</v>
      </c>
      <c r="AF102" s="10">
        <f t="shared" si="13"/>
        <v>180.74718871252216</v>
      </c>
      <c r="AG102" s="10">
        <f t="shared" si="14"/>
        <v>4582</v>
      </c>
      <c r="AH102" s="9">
        <v>44097</v>
      </c>
      <c r="AI102">
        <f t="shared" si="15"/>
        <v>844</v>
      </c>
      <c r="AK102" s="10" t="s">
        <v>58</v>
      </c>
      <c r="AL102">
        <v>844</v>
      </c>
    </row>
    <row r="103" spans="1:38" ht="15.75" customHeight="1" x14ac:dyDescent="0.35">
      <c r="A103" s="5">
        <v>102</v>
      </c>
      <c r="B103" s="5" t="s">
        <v>163</v>
      </c>
      <c r="C103" s="5" t="s">
        <v>101</v>
      </c>
      <c r="D103" s="5" t="s">
        <v>55</v>
      </c>
      <c r="E103" s="5">
        <f t="shared" si="8"/>
        <v>525</v>
      </c>
      <c r="F103" s="6" t="s">
        <v>369</v>
      </c>
      <c r="G103" s="5">
        <v>5</v>
      </c>
      <c r="H103" s="7" t="s">
        <v>296</v>
      </c>
      <c r="I103" s="8" t="e">
        <f t="shared" si="9"/>
        <v>#VALUE!</v>
      </c>
      <c r="J103" s="8">
        <f t="shared" si="10"/>
        <v>-444.5</v>
      </c>
      <c r="K103" s="8" t="e">
        <f t="shared" si="11"/>
        <v>#DIV/0!</v>
      </c>
      <c r="L103" s="6" t="s">
        <v>196</v>
      </c>
      <c r="M103" s="5" t="s">
        <v>28</v>
      </c>
      <c r="N103" s="5" t="s">
        <v>58</v>
      </c>
      <c r="O103" s="5" t="s">
        <v>138</v>
      </c>
      <c r="P103" s="5" t="s">
        <v>42</v>
      </c>
      <c r="Q103" s="9">
        <v>44098</v>
      </c>
      <c r="R103" s="5" t="s">
        <v>65</v>
      </c>
      <c r="S103" s="5">
        <v>2022</v>
      </c>
      <c r="T103" s="5">
        <v>24</v>
      </c>
      <c r="U103" s="5">
        <v>9</v>
      </c>
      <c r="V103" s="5">
        <v>2020</v>
      </c>
      <c r="W103" s="5" t="s">
        <v>449</v>
      </c>
      <c r="X103" s="5" t="s">
        <v>450</v>
      </c>
      <c r="Y103" s="5">
        <v>5</v>
      </c>
      <c r="Z103" s="10" t="s">
        <v>163</v>
      </c>
      <c r="AA103" s="10" t="s">
        <v>42</v>
      </c>
      <c r="AB103" s="10" t="s">
        <v>138</v>
      </c>
      <c r="AC103" s="10">
        <v>5</v>
      </c>
      <c r="AE103" s="10">
        <f t="shared" si="12"/>
        <v>105</v>
      </c>
      <c r="AF103" s="10">
        <f t="shared" si="13"/>
        <v>180.84392888041401</v>
      </c>
      <c r="AG103" s="10">
        <f t="shared" si="14"/>
        <v>4573</v>
      </c>
      <c r="AH103" s="9">
        <v>44098</v>
      </c>
      <c r="AI103">
        <f t="shared" si="15"/>
        <v>525</v>
      </c>
      <c r="AK103" s="10" t="s">
        <v>58</v>
      </c>
      <c r="AL103">
        <v>525</v>
      </c>
    </row>
    <row r="104" spans="1:38" ht="15.75" customHeight="1" x14ac:dyDescent="0.35">
      <c r="A104" s="5">
        <v>103</v>
      </c>
      <c r="B104" s="5" t="s">
        <v>68</v>
      </c>
      <c r="C104" s="5" t="s">
        <v>23</v>
      </c>
      <c r="D104" s="5" t="s">
        <v>69</v>
      </c>
      <c r="E104" s="5">
        <f t="shared" si="8"/>
        <v>960</v>
      </c>
      <c r="F104" s="6" t="s">
        <v>451</v>
      </c>
      <c r="G104" s="5">
        <v>7</v>
      </c>
      <c r="H104" s="7" t="s">
        <v>244</v>
      </c>
      <c r="I104" s="8" t="e">
        <f t="shared" si="9"/>
        <v>#VALUE!</v>
      </c>
      <c r="J104" s="8">
        <f t="shared" si="10"/>
        <v>-444.5</v>
      </c>
      <c r="K104" s="8" t="e">
        <f t="shared" si="11"/>
        <v>#DIV/0!</v>
      </c>
      <c r="L104" s="6" t="s">
        <v>452</v>
      </c>
      <c r="M104" s="5" t="s">
        <v>39</v>
      </c>
      <c r="N104" s="5" t="s">
        <v>29</v>
      </c>
      <c r="O104" s="5" t="s">
        <v>138</v>
      </c>
      <c r="P104" s="5" t="s">
        <v>73</v>
      </c>
      <c r="Q104" s="9">
        <v>44099</v>
      </c>
      <c r="R104" s="5" t="s">
        <v>65</v>
      </c>
      <c r="S104" s="5">
        <v>2022</v>
      </c>
      <c r="T104" s="5">
        <v>27</v>
      </c>
      <c r="U104" s="5">
        <v>11</v>
      </c>
      <c r="V104" s="5">
        <v>2021</v>
      </c>
      <c r="W104" s="5" t="s">
        <v>250</v>
      </c>
      <c r="X104" s="5" t="s">
        <v>434</v>
      </c>
      <c r="Y104" s="5">
        <v>3</v>
      </c>
      <c r="Z104" s="10" t="s">
        <v>68</v>
      </c>
      <c r="AA104" s="10" t="s">
        <v>73</v>
      </c>
      <c r="AB104" s="10" t="s">
        <v>138</v>
      </c>
      <c r="AC104" s="10">
        <v>7</v>
      </c>
      <c r="AE104" s="10">
        <f t="shared" si="12"/>
        <v>137.14285714285714</v>
      </c>
      <c r="AF104" s="10">
        <f t="shared" si="13"/>
        <v>180.92838759854365</v>
      </c>
      <c r="AG104" s="10">
        <f t="shared" si="14"/>
        <v>4568</v>
      </c>
      <c r="AH104" s="9">
        <v>44099</v>
      </c>
      <c r="AI104">
        <f t="shared" si="15"/>
        <v>960</v>
      </c>
      <c r="AK104" s="10" t="s">
        <v>29</v>
      </c>
      <c r="AL104">
        <v>960</v>
      </c>
    </row>
    <row r="105" spans="1:38" ht="15.75" customHeight="1" x14ac:dyDescent="0.35">
      <c r="A105" s="5">
        <v>104</v>
      </c>
      <c r="B105" s="5" t="s">
        <v>76</v>
      </c>
      <c r="C105" s="5" t="s">
        <v>101</v>
      </c>
      <c r="D105" s="5" t="s">
        <v>47</v>
      </c>
      <c r="E105" s="5">
        <f t="shared" si="8"/>
        <v>163</v>
      </c>
      <c r="F105" s="6" t="s">
        <v>240</v>
      </c>
      <c r="G105" s="5">
        <v>6</v>
      </c>
      <c r="H105" s="7" t="s">
        <v>231</v>
      </c>
      <c r="I105" s="8" t="e">
        <f t="shared" si="9"/>
        <v>#VALUE!</v>
      </c>
      <c r="J105" s="8">
        <f t="shared" si="10"/>
        <v>-444.5</v>
      </c>
      <c r="K105" s="8" t="e">
        <f t="shared" si="11"/>
        <v>#DIV/0!</v>
      </c>
      <c r="L105" s="6" t="s">
        <v>311</v>
      </c>
      <c r="M105" s="5" t="s">
        <v>39</v>
      </c>
      <c r="N105" s="5" t="s">
        <v>50</v>
      </c>
      <c r="O105" s="5" t="s">
        <v>41</v>
      </c>
      <c r="P105" s="5" t="s">
        <v>139</v>
      </c>
      <c r="Q105" s="9">
        <v>44100</v>
      </c>
      <c r="R105" s="5" t="s">
        <v>32</v>
      </c>
      <c r="S105" s="5">
        <v>2021</v>
      </c>
      <c r="T105" s="5">
        <v>8</v>
      </c>
      <c r="U105" s="5">
        <v>11</v>
      </c>
      <c r="V105" s="5">
        <v>2020</v>
      </c>
      <c r="W105" s="5" t="s">
        <v>453</v>
      </c>
      <c r="X105" s="5" t="s">
        <v>454</v>
      </c>
      <c r="Y105" s="5">
        <v>5</v>
      </c>
      <c r="Z105" s="10" t="s">
        <v>76</v>
      </c>
      <c r="AA105" s="10" t="s">
        <v>139</v>
      </c>
      <c r="AB105" s="10" t="s">
        <v>41</v>
      </c>
      <c r="AC105" s="10">
        <v>6</v>
      </c>
      <c r="AE105" s="10">
        <f t="shared" si="12"/>
        <v>27.166666666666668</v>
      </c>
      <c r="AF105" s="10">
        <f t="shared" si="13"/>
        <v>180.97720089894014</v>
      </c>
      <c r="AG105" s="10">
        <f t="shared" si="14"/>
        <v>4561</v>
      </c>
      <c r="AH105" s="9">
        <v>44100</v>
      </c>
      <c r="AI105">
        <f t="shared" si="15"/>
        <v>163</v>
      </c>
      <c r="AK105" s="10" t="s">
        <v>50</v>
      </c>
      <c r="AL105">
        <v>163</v>
      </c>
    </row>
    <row r="106" spans="1:38" ht="15.75" customHeight="1" x14ac:dyDescent="0.35">
      <c r="A106" s="5">
        <v>105</v>
      </c>
      <c r="B106" s="5" t="s">
        <v>45</v>
      </c>
      <c r="C106" s="5" t="s">
        <v>46</v>
      </c>
      <c r="D106" s="5" t="s">
        <v>55</v>
      </c>
      <c r="E106" s="5">
        <f t="shared" si="8"/>
        <v>157</v>
      </c>
      <c r="F106" s="6" t="s">
        <v>455</v>
      </c>
      <c r="G106" s="5">
        <v>7</v>
      </c>
      <c r="H106" s="7" t="s">
        <v>195</v>
      </c>
      <c r="I106" s="8" t="e">
        <f t="shared" si="9"/>
        <v>#VALUE!</v>
      </c>
      <c r="J106" s="8">
        <f t="shared" si="10"/>
        <v>-444.5</v>
      </c>
      <c r="K106" s="8" t="e">
        <f t="shared" si="11"/>
        <v>#DIV/0!</v>
      </c>
      <c r="L106" s="6" t="s">
        <v>456</v>
      </c>
      <c r="M106" s="5" t="s">
        <v>28</v>
      </c>
      <c r="N106" s="5" t="s">
        <v>58</v>
      </c>
      <c r="O106" s="5" t="s">
        <v>30</v>
      </c>
      <c r="P106" s="5" t="s">
        <v>73</v>
      </c>
      <c r="Q106" s="9">
        <v>44101</v>
      </c>
      <c r="R106" s="5" t="s">
        <v>32</v>
      </c>
      <c r="S106" s="5">
        <v>2022</v>
      </c>
      <c r="T106" s="5">
        <v>7</v>
      </c>
      <c r="U106" s="5">
        <v>11</v>
      </c>
      <c r="V106" s="5">
        <v>2020</v>
      </c>
      <c r="W106" s="5" t="s">
        <v>457</v>
      </c>
      <c r="X106" s="5" t="s">
        <v>458</v>
      </c>
      <c r="Y106" s="5">
        <v>1</v>
      </c>
      <c r="Z106" s="10" t="s">
        <v>45</v>
      </c>
      <c r="AA106" s="10" t="s">
        <v>73</v>
      </c>
      <c r="AB106" s="10" t="s">
        <v>30</v>
      </c>
      <c r="AC106" s="10">
        <v>7</v>
      </c>
      <c r="AE106" s="10">
        <f t="shared" si="12"/>
        <v>22.428571428571427</v>
      </c>
      <c r="AF106" s="10">
        <f t="shared" si="13"/>
        <v>181.1488644416101</v>
      </c>
      <c r="AG106" s="10">
        <f t="shared" si="14"/>
        <v>4555</v>
      </c>
      <c r="AH106" s="9">
        <v>44101</v>
      </c>
      <c r="AI106">
        <f t="shared" si="15"/>
        <v>157</v>
      </c>
      <c r="AK106" s="10" t="s">
        <v>58</v>
      </c>
      <c r="AL106">
        <v>157</v>
      </c>
    </row>
    <row r="107" spans="1:38" ht="15.75" customHeight="1" x14ac:dyDescent="0.35">
      <c r="A107" s="5">
        <v>106</v>
      </c>
      <c r="B107" s="5" t="s">
        <v>238</v>
      </c>
      <c r="C107" s="5" t="s">
        <v>101</v>
      </c>
      <c r="D107" s="5" t="s">
        <v>47</v>
      </c>
      <c r="E107" s="5">
        <f t="shared" si="8"/>
        <v>712</v>
      </c>
      <c r="F107" s="6" t="s">
        <v>459</v>
      </c>
      <c r="G107" s="5">
        <v>1</v>
      </c>
      <c r="H107" s="7" t="s">
        <v>460</v>
      </c>
      <c r="I107" s="8" t="e">
        <f t="shared" si="9"/>
        <v>#VALUE!</v>
      </c>
      <c r="J107" s="8">
        <f t="shared" si="10"/>
        <v>-444.5</v>
      </c>
      <c r="K107" s="8" t="e">
        <f t="shared" si="11"/>
        <v>#DIV/0!</v>
      </c>
      <c r="L107" s="6" t="s">
        <v>461</v>
      </c>
      <c r="M107" s="5" t="s">
        <v>28</v>
      </c>
      <c r="N107" s="5" t="s">
        <v>29</v>
      </c>
      <c r="O107" s="5" t="s">
        <v>59</v>
      </c>
      <c r="P107" s="5" t="s">
        <v>42</v>
      </c>
      <c r="Q107" s="9">
        <v>44102</v>
      </c>
      <c r="R107" s="5" t="s">
        <v>65</v>
      </c>
      <c r="S107" s="5">
        <v>2021</v>
      </c>
      <c r="T107" s="5">
        <v>28</v>
      </c>
      <c r="U107" s="5">
        <v>1</v>
      </c>
      <c r="V107" s="5">
        <v>2022</v>
      </c>
      <c r="W107" s="5" t="s">
        <v>462</v>
      </c>
      <c r="X107" s="5" t="s">
        <v>463</v>
      </c>
      <c r="Y107" s="5">
        <v>6</v>
      </c>
      <c r="Z107" s="10" t="s">
        <v>238</v>
      </c>
      <c r="AA107" s="10" t="s">
        <v>42</v>
      </c>
      <c r="AB107" s="10" t="s">
        <v>59</v>
      </c>
      <c r="AC107" s="10">
        <v>1</v>
      </c>
      <c r="AE107" s="10">
        <f t="shared" si="12"/>
        <v>712</v>
      </c>
      <c r="AF107" s="10">
        <f t="shared" si="13"/>
        <v>181.32620555112186</v>
      </c>
      <c r="AG107" s="10">
        <f t="shared" si="14"/>
        <v>4548</v>
      </c>
      <c r="AH107" s="9">
        <v>44102</v>
      </c>
      <c r="AI107">
        <f t="shared" si="15"/>
        <v>712</v>
      </c>
      <c r="AK107" s="10" t="s">
        <v>29</v>
      </c>
      <c r="AL107">
        <v>712</v>
      </c>
    </row>
    <row r="108" spans="1:38" ht="15.75" customHeight="1" x14ac:dyDescent="0.35">
      <c r="A108" s="5">
        <v>107</v>
      </c>
      <c r="B108" s="5" t="s">
        <v>87</v>
      </c>
      <c r="C108" s="5" t="s">
        <v>88</v>
      </c>
      <c r="D108" s="5" t="s">
        <v>69</v>
      </c>
      <c r="E108" s="5">
        <f t="shared" si="8"/>
        <v>651</v>
      </c>
      <c r="F108" s="6" t="s">
        <v>464</v>
      </c>
      <c r="G108" s="5">
        <v>3</v>
      </c>
      <c r="H108" s="7" t="s">
        <v>113</v>
      </c>
      <c r="I108" s="8" t="e">
        <f t="shared" si="9"/>
        <v>#VALUE!</v>
      </c>
      <c r="J108" s="8">
        <f t="shared" si="10"/>
        <v>-444.5</v>
      </c>
      <c r="K108" s="8" t="e">
        <f t="shared" si="11"/>
        <v>#DIV/0!</v>
      </c>
      <c r="L108" s="6" t="s">
        <v>425</v>
      </c>
      <c r="M108" s="5" t="s">
        <v>39</v>
      </c>
      <c r="N108" s="5" t="s">
        <v>50</v>
      </c>
      <c r="O108" s="5" t="s">
        <v>30</v>
      </c>
      <c r="P108" s="5" t="s">
        <v>139</v>
      </c>
      <c r="Q108" s="9">
        <v>44103</v>
      </c>
      <c r="R108" s="5" t="s">
        <v>32</v>
      </c>
      <c r="S108" s="5">
        <v>2020</v>
      </c>
      <c r="T108" s="5">
        <v>20</v>
      </c>
      <c r="U108" s="5">
        <v>11</v>
      </c>
      <c r="V108" s="5">
        <v>2020</v>
      </c>
      <c r="W108" s="5" t="s">
        <v>465</v>
      </c>
      <c r="X108" s="5" t="s">
        <v>466</v>
      </c>
      <c r="Y108" s="5">
        <v>5</v>
      </c>
      <c r="Z108" s="10" t="s">
        <v>87</v>
      </c>
      <c r="AA108" s="10" t="s">
        <v>139</v>
      </c>
      <c r="AB108" s="10" t="s">
        <v>30</v>
      </c>
      <c r="AC108" s="10">
        <v>3</v>
      </c>
      <c r="AE108" s="10">
        <f t="shared" si="12"/>
        <v>217</v>
      </c>
      <c r="AF108" s="10">
        <f t="shared" si="13"/>
        <v>180.73261070274498</v>
      </c>
      <c r="AG108" s="10">
        <f t="shared" si="14"/>
        <v>4547</v>
      </c>
      <c r="AH108" s="9">
        <v>44103</v>
      </c>
      <c r="AI108">
        <f t="shared" si="15"/>
        <v>651</v>
      </c>
      <c r="AK108" s="10" t="s">
        <v>50</v>
      </c>
      <c r="AL108">
        <v>651</v>
      </c>
    </row>
    <row r="109" spans="1:38" ht="15.75" customHeight="1" x14ac:dyDescent="0.35">
      <c r="A109" s="5">
        <v>108</v>
      </c>
      <c r="B109" s="5" t="s">
        <v>247</v>
      </c>
      <c r="C109" s="5" t="s">
        <v>88</v>
      </c>
      <c r="D109" s="5" t="s">
        <v>95</v>
      </c>
      <c r="E109" s="5">
        <f t="shared" si="8"/>
        <v>805</v>
      </c>
      <c r="F109" s="6" t="s">
        <v>467</v>
      </c>
      <c r="G109" s="5">
        <v>6</v>
      </c>
      <c r="H109" s="7" t="s">
        <v>200</v>
      </c>
      <c r="I109" s="8" t="e">
        <f t="shared" si="9"/>
        <v>#VALUE!</v>
      </c>
      <c r="J109" s="8">
        <f t="shared" si="10"/>
        <v>-444.5</v>
      </c>
      <c r="K109" s="8" t="e">
        <f t="shared" si="11"/>
        <v>#DIV/0!</v>
      </c>
      <c r="L109" s="6" t="s">
        <v>212</v>
      </c>
      <c r="M109" s="5" t="s">
        <v>28</v>
      </c>
      <c r="N109" s="5" t="s">
        <v>58</v>
      </c>
      <c r="O109" s="5" t="s">
        <v>41</v>
      </c>
      <c r="P109" s="5" t="s">
        <v>139</v>
      </c>
      <c r="Q109" s="9">
        <v>44104</v>
      </c>
      <c r="R109" s="5" t="s">
        <v>32</v>
      </c>
      <c r="S109" s="5">
        <v>2022</v>
      </c>
      <c r="T109" s="5">
        <v>9</v>
      </c>
      <c r="U109" s="5">
        <v>3</v>
      </c>
      <c r="V109" s="5">
        <v>2022</v>
      </c>
      <c r="W109" s="5" t="s">
        <v>468</v>
      </c>
      <c r="X109" s="5" t="s">
        <v>67</v>
      </c>
      <c r="Y109" s="5">
        <v>4</v>
      </c>
      <c r="Z109" s="10" t="s">
        <v>247</v>
      </c>
      <c r="AA109" s="10" t="s">
        <v>139</v>
      </c>
      <c r="AB109" s="10" t="s">
        <v>41</v>
      </c>
      <c r="AC109" s="10">
        <v>6</v>
      </c>
      <c r="AE109" s="10">
        <f t="shared" si="12"/>
        <v>134.16666666666666</v>
      </c>
      <c r="AF109" s="10">
        <f t="shared" si="13"/>
        <v>180.69199772480852</v>
      </c>
      <c r="AG109" s="10">
        <f t="shared" si="14"/>
        <v>4544</v>
      </c>
      <c r="AH109" s="9">
        <v>44104</v>
      </c>
      <c r="AI109">
        <f t="shared" si="15"/>
        <v>805</v>
      </c>
      <c r="AK109" s="10" t="s">
        <v>58</v>
      </c>
      <c r="AL109">
        <v>805</v>
      </c>
    </row>
    <row r="110" spans="1:38" ht="15.75" customHeight="1" x14ac:dyDescent="0.35">
      <c r="A110" s="5">
        <v>109</v>
      </c>
      <c r="B110" s="5" t="s">
        <v>255</v>
      </c>
      <c r="C110" s="5" t="s">
        <v>94</v>
      </c>
      <c r="D110" s="5" t="s">
        <v>47</v>
      </c>
      <c r="E110" s="5">
        <f t="shared" si="8"/>
        <v>535</v>
      </c>
      <c r="F110" s="6" t="s">
        <v>469</v>
      </c>
      <c r="G110" s="5">
        <v>7</v>
      </c>
      <c r="H110" s="7" t="s">
        <v>200</v>
      </c>
      <c r="I110" s="8" t="e">
        <f t="shared" si="9"/>
        <v>#VALUE!</v>
      </c>
      <c r="J110" s="8">
        <f t="shared" si="10"/>
        <v>-444.5</v>
      </c>
      <c r="K110" s="8" t="e">
        <f t="shared" si="11"/>
        <v>#DIV/0!</v>
      </c>
      <c r="L110" s="6" t="s">
        <v>279</v>
      </c>
      <c r="M110" s="5" t="s">
        <v>28</v>
      </c>
      <c r="N110" s="5" t="s">
        <v>58</v>
      </c>
      <c r="O110" s="5" t="s">
        <v>30</v>
      </c>
      <c r="P110" s="5" t="s">
        <v>31</v>
      </c>
      <c r="Q110" s="9">
        <v>44105</v>
      </c>
      <c r="R110" s="5" t="s">
        <v>32</v>
      </c>
      <c r="S110" s="5">
        <v>2021</v>
      </c>
      <c r="T110" s="5">
        <v>10</v>
      </c>
      <c r="U110" s="5">
        <v>11</v>
      </c>
      <c r="V110" s="5">
        <v>2020</v>
      </c>
      <c r="W110" s="5" t="s">
        <v>470</v>
      </c>
      <c r="X110" s="5" t="s">
        <v>471</v>
      </c>
      <c r="Y110" s="5">
        <v>3</v>
      </c>
      <c r="Z110" s="10" t="s">
        <v>255</v>
      </c>
      <c r="AA110" s="10" t="s">
        <v>31</v>
      </c>
      <c r="AB110" s="10" t="s">
        <v>30</v>
      </c>
      <c r="AC110" s="10">
        <v>7</v>
      </c>
      <c r="AE110" s="10">
        <f t="shared" si="12"/>
        <v>76.428571428571431</v>
      </c>
      <c r="AF110" s="10">
        <f t="shared" si="13"/>
        <v>180.74415616769883</v>
      </c>
      <c r="AG110" s="10">
        <f t="shared" si="14"/>
        <v>4538</v>
      </c>
      <c r="AH110" s="9">
        <v>44105</v>
      </c>
      <c r="AI110">
        <f t="shared" si="15"/>
        <v>535</v>
      </c>
      <c r="AK110" s="10" t="s">
        <v>58</v>
      </c>
      <c r="AL110">
        <v>535</v>
      </c>
    </row>
    <row r="111" spans="1:38" ht="15.75" customHeight="1" x14ac:dyDescent="0.35">
      <c r="A111" s="5">
        <v>110</v>
      </c>
      <c r="B111" s="5" t="s">
        <v>255</v>
      </c>
      <c r="C111" s="5" t="s">
        <v>88</v>
      </c>
      <c r="D111" s="5" t="s">
        <v>24</v>
      </c>
      <c r="E111" s="5">
        <f t="shared" si="8"/>
        <v>801</v>
      </c>
      <c r="F111" s="6" t="s">
        <v>282</v>
      </c>
      <c r="G111" s="5">
        <v>3</v>
      </c>
      <c r="H111" s="7" t="s">
        <v>144</v>
      </c>
      <c r="I111" s="8" t="e">
        <f t="shared" si="9"/>
        <v>#VALUE!</v>
      </c>
      <c r="J111" s="8">
        <f t="shared" si="10"/>
        <v>-444.5</v>
      </c>
      <c r="K111" s="8" t="e">
        <f t="shared" si="11"/>
        <v>#DIV/0!</v>
      </c>
      <c r="L111" s="6" t="s">
        <v>472</v>
      </c>
      <c r="M111" s="5" t="s">
        <v>39</v>
      </c>
      <c r="N111" s="5" t="s">
        <v>40</v>
      </c>
      <c r="O111" s="5" t="s">
        <v>59</v>
      </c>
      <c r="P111" s="5" t="s">
        <v>31</v>
      </c>
      <c r="Q111" s="9">
        <v>44106</v>
      </c>
      <c r="R111" s="5" t="s">
        <v>65</v>
      </c>
      <c r="S111" s="5">
        <v>2022</v>
      </c>
      <c r="T111" s="5">
        <v>28</v>
      </c>
      <c r="U111" s="5">
        <v>11</v>
      </c>
      <c r="V111" s="5">
        <v>2020</v>
      </c>
      <c r="W111" s="5" t="s">
        <v>473</v>
      </c>
      <c r="X111" s="5" t="s">
        <v>474</v>
      </c>
      <c r="Y111" s="5">
        <v>3</v>
      </c>
      <c r="Z111" s="10" t="s">
        <v>255</v>
      </c>
      <c r="AA111" s="10" t="s">
        <v>31</v>
      </c>
      <c r="AB111" s="10" t="s">
        <v>59</v>
      </c>
      <c r="AC111" s="10">
        <v>3</v>
      </c>
      <c r="AE111" s="10">
        <f t="shared" si="12"/>
        <v>267</v>
      </c>
      <c r="AF111" s="10">
        <f t="shared" si="13"/>
        <v>180.8612331427147</v>
      </c>
      <c r="AG111" s="10">
        <f t="shared" si="14"/>
        <v>4531</v>
      </c>
      <c r="AH111" s="9">
        <v>44106</v>
      </c>
      <c r="AI111">
        <f t="shared" si="15"/>
        <v>801</v>
      </c>
      <c r="AK111" s="10" t="s">
        <v>40</v>
      </c>
      <c r="AL111">
        <v>801</v>
      </c>
    </row>
    <row r="112" spans="1:38" ht="15.75" customHeight="1" x14ac:dyDescent="0.35">
      <c r="A112" s="5">
        <v>111</v>
      </c>
      <c r="B112" s="5" t="s">
        <v>53</v>
      </c>
      <c r="C112" s="5" t="s">
        <v>94</v>
      </c>
      <c r="D112" s="5" t="s">
        <v>47</v>
      </c>
      <c r="E112" s="5">
        <f t="shared" si="8"/>
        <v>465</v>
      </c>
      <c r="F112" s="6" t="s">
        <v>475</v>
      </c>
      <c r="G112" s="5">
        <v>2</v>
      </c>
      <c r="H112" s="7" t="s">
        <v>159</v>
      </c>
      <c r="I112" s="8" t="e">
        <f t="shared" si="9"/>
        <v>#VALUE!</v>
      </c>
      <c r="J112" s="8">
        <f t="shared" si="10"/>
        <v>-444.5</v>
      </c>
      <c r="K112" s="8" t="e">
        <f t="shared" si="11"/>
        <v>#DIV/0!</v>
      </c>
      <c r="L112" s="6" t="s">
        <v>160</v>
      </c>
      <c r="M112" s="5" t="s">
        <v>39</v>
      </c>
      <c r="N112" s="5" t="s">
        <v>40</v>
      </c>
      <c r="O112" s="5" t="s">
        <v>59</v>
      </c>
      <c r="P112" s="5" t="s">
        <v>73</v>
      </c>
      <c r="Q112" s="9">
        <v>44107</v>
      </c>
      <c r="R112" s="5" t="s">
        <v>32</v>
      </c>
      <c r="S112" s="5">
        <v>2021</v>
      </c>
      <c r="T112" s="5">
        <v>19</v>
      </c>
      <c r="U112" s="5">
        <v>7</v>
      </c>
      <c r="V112" s="5">
        <v>2022</v>
      </c>
      <c r="W112" s="5" t="s">
        <v>476</v>
      </c>
      <c r="X112" s="5" t="s">
        <v>52</v>
      </c>
      <c r="Y112" s="5">
        <v>5</v>
      </c>
      <c r="Z112" s="10" t="s">
        <v>53</v>
      </c>
      <c r="AA112" s="10" t="s">
        <v>73</v>
      </c>
      <c r="AB112" s="10" t="s">
        <v>59</v>
      </c>
      <c r="AC112" s="10">
        <v>2</v>
      </c>
      <c r="AE112" s="10">
        <f t="shared" si="12"/>
        <v>232.5</v>
      </c>
      <c r="AF112" s="10">
        <f t="shared" si="13"/>
        <v>180.76444801141437</v>
      </c>
      <c r="AG112" s="10">
        <f t="shared" si="14"/>
        <v>4528</v>
      </c>
      <c r="AH112" s="9">
        <v>44107</v>
      </c>
      <c r="AI112">
        <f t="shared" si="15"/>
        <v>465</v>
      </c>
      <c r="AK112" s="10" t="s">
        <v>40</v>
      </c>
      <c r="AL112">
        <v>465</v>
      </c>
    </row>
    <row r="113" spans="1:38" ht="15.75" customHeight="1" x14ac:dyDescent="0.35">
      <c r="A113" s="5">
        <v>112</v>
      </c>
      <c r="B113" s="5" t="s">
        <v>53</v>
      </c>
      <c r="C113" s="5" t="s">
        <v>88</v>
      </c>
      <c r="D113" s="5" t="s">
        <v>36</v>
      </c>
      <c r="E113" s="5">
        <f t="shared" si="8"/>
        <v>809</v>
      </c>
      <c r="F113" s="6" t="s">
        <v>477</v>
      </c>
      <c r="G113" s="5">
        <v>5</v>
      </c>
      <c r="H113" s="7" t="s">
        <v>49</v>
      </c>
      <c r="I113" s="8" t="e">
        <f t="shared" si="9"/>
        <v>#VALUE!</v>
      </c>
      <c r="J113" s="8">
        <f t="shared" si="10"/>
        <v>-444.5</v>
      </c>
      <c r="K113" s="8" t="e">
        <f t="shared" si="11"/>
        <v>#DIV/0!</v>
      </c>
      <c r="L113" s="6" t="s">
        <v>478</v>
      </c>
      <c r="M113" s="5" t="s">
        <v>28</v>
      </c>
      <c r="N113" s="5" t="s">
        <v>50</v>
      </c>
      <c r="O113" s="5" t="s">
        <v>41</v>
      </c>
      <c r="P113" s="5" t="s">
        <v>31</v>
      </c>
      <c r="Q113" s="9">
        <v>44108</v>
      </c>
      <c r="R113" s="5" t="s">
        <v>32</v>
      </c>
      <c r="S113" s="5">
        <v>2020</v>
      </c>
      <c r="T113" s="5">
        <v>25</v>
      </c>
      <c r="U113" s="5">
        <v>1</v>
      </c>
      <c r="V113" s="5">
        <v>2021</v>
      </c>
      <c r="W113" s="5" t="s">
        <v>479</v>
      </c>
      <c r="X113" s="5" t="s">
        <v>334</v>
      </c>
      <c r="Y113" s="5">
        <v>4</v>
      </c>
      <c r="Z113" s="10" t="s">
        <v>53</v>
      </c>
      <c r="AA113" s="10" t="s">
        <v>31</v>
      </c>
      <c r="AB113" s="10" t="s">
        <v>41</v>
      </c>
      <c r="AC113" s="10">
        <v>5</v>
      </c>
      <c r="AE113" s="10">
        <f t="shared" si="12"/>
        <v>161.80000000000001</v>
      </c>
      <c r="AF113" s="10">
        <f t="shared" si="13"/>
        <v>180.70625278982993</v>
      </c>
      <c r="AG113" s="10">
        <f t="shared" si="14"/>
        <v>4526</v>
      </c>
      <c r="AH113" s="9">
        <v>44108</v>
      </c>
      <c r="AI113">
        <f t="shared" si="15"/>
        <v>809</v>
      </c>
      <c r="AK113" s="10" t="s">
        <v>50</v>
      </c>
      <c r="AL113">
        <v>809</v>
      </c>
    </row>
    <row r="114" spans="1:38" ht="15.75" customHeight="1" x14ac:dyDescent="0.35">
      <c r="A114" s="5">
        <v>113</v>
      </c>
      <c r="B114" s="5" t="s">
        <v>87</v>
      </c>
      <c r="C114" s="5" t="s">
        <v>23</v>
      </c>
      <c r="D114" s="5" t="s">
        <v>36</v>
      </c>
      <c r="E114" s="5">
        <f t="shared" si="8"/>
        <v>959</v>
      </c>
      <c r="F114" s="6" t="s">
        <v>480</v>
      </c>
      <c r="G114" s="5">
        <v>9</v>
      </c>
      <c r="H114" s="7" t="s">
        <v>264</v>
      </c>
      <c r="I114" s="8" t="e">
        <f t="shared" si="9"/>
        <v>#VALUE!</v>
      </c>
      <c r="J114" s="8">
        <f t="shared" si="10"/>
        <v>-444.5</v>
      </c>
      <c r="K114" s="8" t="e">
        <f t="shared" si="11"/>
        <v>#DIV/0!</v>
      </c>
      <c r="L114" s="6" t="s">
        <v>481</v>
      </c>
      <c r="M114" s="5" t="s">
        <v>39</v>
      </c>
      <c r="N114" s="5" t="s">
        <v>29</v>
      </c>
      <c r="O114" s="5" t="s">
        <v>30</v>
      </c>
      <c r="P114" s="5" t="s">
        <v>139</v>
      </c>
      <c r="Q114" s="9">
        <v>44109</v>
      </c>
      <c r="R114" s="5" t="s">
        <v>32</v>
      </c>
      <c r="S114" s="5">
        <v>2022</v>
      </c>
      <c r="T114" s="5">
        <v>30</v>
      </c>
      <c r="U114" s="5">
        <v>6</v>
      </c>
      <c r="V114" s="5">
        <v>2021</v>
      </c>
      <c r="W114" s="5" t="s">
        <v>482</v>
      </c>
      <c r="X114" s="5" t="s">
        <v>483</v>
      </c>
      <c r="Y114" s="5">
        <v>6</v>
      </c>
      <c r="Z114" s="10" t="s">
        <v>87</v>
      </c>
      <c r="AA114" s="10" t="s">
        <v>139</v>
      </c>
      <c r="AB114" s="10" t="s">
        <v>30</v>
      </c>
      <c r="AC114" s="10">
        <v>9</v>
      </c>
      <c r="AE114" s="10">
        <f t="shared" si="12"/>
        <v>106.55555555555556</v>
      </c>
      <c r="AF114" s="10">
        <f t="shared" si="13"/>
        <v>180.72754361504371</v>
      </c>
      <c r="AG114" s="10">
        <f t="shared" si="14"/>
        <v>4521</v>
      </c>
      <c r="AH114" s="9">
        <v>44109</v>
      </c>
      <c r="AI114">
        <f t="shared" si="15"/>
        <v>959</v>
      </c>
      <c r="AK114" s="10" t="s">
        <v>29</v>
      </c>
      <c r="AL114">
        <v>959</v>
      </c>
    </row>
    <row r="115" spans="1:38" ht="15.75" customHeight="1" x14ac:dyDescent="0.35">
      <c r="A115" s="5">
        <v>114</v>
      </c>
      <c r="B115" s="5" t="s">
        <v>124</v>
      </c>
      <c r="C115" s="5" t="s">
        <v>94</v>
      </c>
      <c r="D115" s="5" t="s">
        <v>69</v>
      </c>
      <c r="E115" s="5">
        <f t="shared" si="8"/>
        <v>451</v>
      </c>
      <c r="F115" s="6" t="s">
        <v>484</v>
      </c>
      <c r="G115" s="5">
        <v>9</v>
      </c>
      <c r="H115" s="7" t="s">
        <v>154</v>
      </c>
      <c r="I115" s="8" t="e">
        <f t="shared" si="9"/>
        <v>#VALUE!</v>
      </c>
      <c r="J115" s="8">
        <f t="shared" si="10"/>
        <v>-444.5</v>
      </c>
      <c r="K115" s="8" t="e">
        <f t="shared" si="11"/>
        <v>#DIV/0!</v>
      </c>
      <c r="L115" s="6" t="s">
        <v>425</v>
      </c>
      <c r="M115" s="5" t="s">
        <v>39</v>
      </c>
      <c r="N115" s="5" t="s">
        <v>50</v>
      </c>
      <c r="O115" s="5" t="s">
        <v>41</v>
      </c>
      <c r="P115" s="5" t="s">
        <v>139</v>
      </c>
      <c r="Q115" s="9">
        <v>44110</v>
      </c>
      <c r="R115" s="5" t="s">
        <v>32</v>
      </c>
      <c r="S115" s="5">
        <v>2021</v>
      </c>
      <c r="T115" s="5">
        <v>23</v>
      </c>
      <c r="U115" s="5">
        <v>4</v>
      </c>
      <c r="V115" s="5">
        <v>2020</v>
      </c>
      <c r="W115" s="5" t="s">
        <v>485</v>
      </c>
      <c r="X115" s="5" t="s">
        <v>373</v>
      </c>
      <c r="Y115" s="5">
        <v>4</v>
      </c>
      <c r="Z115" s="10" t="s">
        <v>124</v>
      </c>
      <c r="AA115" s="10" t="s">
        <v>139</v>
      </c>
      <c r="AB115" s="10" t="s">
        <v>41</v>
      </c>
      <c r="AC115" s="10">
        <v>9</v>
      </c>
      <c r="AE115" s="10">
        <f t="shared" si="12"/>
        <v>50.111111111111114</v>
      </c>
      <c r="AF115" s="10">
        <f t="shared" si="13"/>
        <v>180.81116479662148</v>
      </c>
      <c r="AG115" s="10">
        <f t="shared" si="14"/>
        <v>4512</v>
      </c>
      <c r="AH115" s="9">
        <v>44110</v>
      </c>
      <c r="AI115">
        <f t="shared" si="15"/>
        <v>451</v>
      </c>
      <c r="AK115" s="10" t="s">
        <v>50</v>
      </c>
      <c r="AL115">
        <v>451</v>
      </c>
    </row>
    <row r="116" spans="1:38" ht="15.75" customHeight="1" x14ac:dyDescent="0.35">
      <c r="A116" s="5">
        <v>115</v>
      </c>
      <c r="B116" s="5" t="s">
        <v>53</v>
      </c>
      <c r="C116" s="5" t="s">
        <v>88</v>
      </c>
      <c r="D116" s="5" t="s">
        <v>36</v>
      </c>
      <c r="E116" s="5">
        <f t="shared" si="8"/>
        <v>173</v>
      </c>
      <c r="F116" s="6" t="s">
        <v>486</v>
      </c>
      <c r="G116" s="5">
        <v>4</v>
      </c>
      <c r="H116" s="7" t="s">
        <v>113</v>
      </c>
      <c r="I116" s="8" t="e">
        <f t="shared" si="9"/>
        <v>#VALUE!</v>
      </c>
      <c r="J116" s="8">
        <f t="shared" si="10"/>
        <v>-444.5</v>
      </c>
      <c r="K116" s="8" t="e">
        <f t="shared" si="11"/>
        <v>#DIV/0!</v>
      </c>
      <c r="L116" s="6" t="s">
        <v>133</v>
      </c>
      <c r="M116" s="5" t="s">
        <v>39</v>
      </c>
      <c r="N116" s="5" t="s">
        <v>29</v>
      </c>
      <c r="O116" s="5" t="s">
        <v>30</v>
      </c>
      <c r="P116" s="5" t="s">
        <v>73</v>
      </c>
      <c r="Q116" s="9">
        <v>44111</v>
      </c>
      <c r="R116" s="5" t="s">
        <v>65</v>
      </c>
      <c r="S116" s="5">
        <v>2022</v>
      </c>
      <c r="T116" s="5">
        <v>12</v>
      </c>
      <c r="U116" s="5">
        <v>6</v>
      </c>
      <c r="V116" s="5">
        <v>2022</v>
      </c>
      <c r="W116" s="5" t="s">
        <v>487</v>
      </c>
      <c r="X116" s="5" t="s">
        <v>488</v>
      </c>
      <c r="Y116" s="5">
        <v>5</v>
      </c>
      <c r="Z116" s="10" t="s">
        <v>53</v>
      </c>
      <c r="AA116" s="10" t="s">
        <v>73</v>
      </c>
      <c r="AB116" s="10" t="s">
        <v>30</v>
      </c>
      <c r="AC116" s="10">
        <v>4</v>
      </c>
      <c r="AE116" s="10">
        <f t="shared" si="12"/>
        <v>43.25</v>
      </c>
      <c r="AF116" s="10">
        <f t="shared" si="13"/>
        <v>180.95868178723717</v>
      </c>
      <c r="AG116" s="10">
        <f t="shared" si="14"/>
        <v>4503</v>
      </c>
      <c r="AH116" s="9">
        <v>44111</v>
      </c>
      <c r="AI116">
        <f t="shared" si="15"/>
        <v>173</v>
      </c>
      <c r="AK116" s="10" t="s">
        <v>29</v>
      </c>
      <c r="AL116">
        <v>173</v>
      </c>
    </row>
    <row r="117" spans="1:38" ht="15.75" customHeight="1" x14ac:dyDescent="0.35">
      <c r="A117" s="5">
        <v>116</v>
      </c>
      <c r="B117" s="5" t="s">
        <v>130</v>
      </c>
      <c r="C117" s="5" t="s">
        <v>94</v>
      </c>
      <c r="D117" s="5" t="s">
        <v>95</v>
      </c>
      <c r="E117" s="5">
        <f t="shared" si="8"/>
        <v>793</v>
      </c>
      <c r="F117" s="6" t="s">
        <v>489</v>
      </c>
      <c r="G117" s="5">
        <v>8</v>
      </c>
      <c r="H117" s="7" t="s">
        <v>362</v>
      </c>
      <c r="I117" s="8" t="e">
        <f t="shared" si="9"/>
        <v>#VALUE!</v>
      </c>
      <c r="J117" s="8">
        <f t="shared" si="10"/>
        <v>-444.5</v>
      </c>
      <c r="K117" s="8" t="e">
        <f t="shared" si="11"/>
        <v>#DIV/0!</v>
      </c>
      <c r="L117" s="6" t="s">
        <v>490</v>
      </c>
      <c r="M117" s="5" t="s">
        <v>39</v>
      </c>
      <c r="N117" s="5" t="s">
        <v>40</v>
      </c>
      <c r="O117" s="5" t="s">
        <v>59</v>
      </c>
      <c r="P117" s="5" t="s">
        <v>42</v>
      </c>
      <c r="Q117" s="9">
        <v>44112</v>
      </c>
      <c r="R117" s="5" t="s">
        <v>65</v>
      </c>
      <c r="S117" s="5">
        <v>2021</v>
      </c>
      <c r="T117" s="5">
        <v>29</v>
      </c>
      <c r="U117" s="5">
        <v>2</v>
      </c>
      <c r="V117" s="5">
        <v>2021</v>
      </c>
      <c r="W117" s="5" t="s">
        <v>491</v>
      </c>
      <c r="X117" s="5" t="s">
        <v>262</v>
      </c>
      <c r="Y117" s="5">
        <v>3</v>
      </c>
      <c r="Z117" s="10" t="s">
        <v>130</v>
      </c>
      <c r="AA117" s="10" t="s">
        <v>42</v>
      </c>
      <c r="AB117" s="10" t="s">
        <v>59</v>
      </c>
      <c r="AC117" s="10">
        <v>8</v>
      </c>
      <c r="AE117" s="10">
        <f t="shared" si="12"/>
        <v>99.125</v>
      </c>
      <c r="AF117" s="10">
        <f t="shared" si="13"/>
        <v>181.11428481750522</v>
      </c>
      <c r="AG117" s="10">
        <f t="shared" si="14"/>
        <v>4499</v>
      </c>
      <c r="AH117" s="9">
        <v>44112</v>
      </c>
      <c r="AI117">
        <f t="shared" si="15"/>
        <v>793</v>
      </c>
      <c r="AK117" s="10" t="s">
        <v>40</v>
      </c>
      <c r="AL117">
        <v>793</v>
      </c>
    </row>
    <row r="118" spans="1:38" ht="15.75" customHeight="1" x14ac:dyDescent="0.35">
      <c r="A118" s="5">
        <v>117</v>
      </c>
      <c r="B118" s="5" t="s">
        <v>87</v>
      </c>
      <c r="C118" s="5" t="s">
        <v>54</v>
      </c>
      <c r="D118" s="5" t="s">
        <v>95</v>
      </c>
      <c r="E118" s="5">
        <f t="shared" si="8"/>
        <v>988</v>
      </c>
      <c r="F118" s="6" t="s">
        <v>492</v>
      </c>
      <c r="G118" s="5">
        <v>3</v>
      </c>
      <c r="H118" s="7" t="s">
        <v>165</v>
      </c>
      <c r="I118" s="8" t="e">
        <f t="shared" si="9"/>
        <v>#VALUE!</v>
      </c>
      <c r="J118" s="8">
        <f t="shared" si="10"/>
        <v>-444.5</v>
      </c>
      <c r="K118" s="8" t="e">
        <f t="shared" si="11"/>
        <v>#DIV/0!</v>
      </c>
      <c r="L118" s="6" t="s">
        <v>493</v>
      </c>
      <c r="M118" s="5" t="s">
        <v>39</v>
      </c>
      <c r="N118" s="5" t="s">
        <v>50</v>
      </c>
      <c r="O118" s="5" t="s">
        <v>30</v>
      </c>
      <c r="P118" s="5" t="s">
        <v>42</v>
      </c>
      <c r="Q118" s="9">
        <v>44113</v>
      </c>
      <c r="R118" s="5" t="s">
        <v>32</v>
      </c>
      <c r="S118" s="5">
        <v>2021</v>
      </c>
      <c r="T118" s="5">
        <v>15</v>
      </c>
      <c r="U118" s="5">
        <v>9</v>
      </c>
      <c r="V118" s="5">
        <v>2021</v>
      </c>
      <c r="W118" s="5" t="s">
        <v>494</v>
      </c>
      <c r="X118" s="5" t="s">
        <v>495</v>
      </c>
      <c r="Y118" s="5">
        <v>2</v>
      </c>
      <c r="Z118" s="10" t="s">
        <v>87</v>
      </c>
      <c r="AA118" s="10" t="s">
        <v>42</v>
      </c>
      <c r="AB118" s="10" t="s">
        <v>30</v>
      </c>
      <c r="AC118" s="10">
        <v>3</v>
      </c>
      <c r="AE118" s="10">
        <f t="shared" si="12"/>
        <v>329.33333333333331</v>
      </c>
      <c r="AF118" s="10">
        <f t="shared" si="13"/>
        <v>181.20703287725357</v>
      </c>
      <c r="AG118" s="10">
        <f t="shared" si="14"/>
        <v>4491</v>
      </c>
      <c r="AH118" s="9">
        <v>44113</v>
      </c>
      <c r="AI118">
        <f t="shared" si="15"/>
        <v>988</v>
      </c>
      <c r="AK118" s="10" t="s">
        <v>50</v>
      </c>
      <c r="AL118">
        <v>988</v>
      </c>
    </row>
    <row r="119" spans="1:38" ht="15.75" customHeight="1" x14ac:dyDescent="0.35">
      <c r="A119" s="5">
        <v>118</v>
      </c>
      <c r="B119" s="5" t="s">
        <v>124</v>
      </c>
      <c r="C119" s="5" t="s">
        <v>94</v>
      </c>
      <c r="D119" s="5" t="s">
        <v>47</v>
      </c>
      <c r="E119" s="5">
        <f t="shared" si="8"/>
        <v>619</v>
      </c>
      <c r="F119" s="6" t="s">
        <v>496</v>
      </c>
      <c r="G119" s="5">
        <v>2</v>
      </c>
      <c r="H119" s="7" t="s">
        <v>113</v>
      </c>
      <c r="I119" s="8" t="e">
        <f t="shared" si="9"/>
        <v>#VALUE!</v>
      </c>
      <c r="J119" s="8">
        <f t="shared" si="10"/>
        <v>-444.5</v>
      </c>
      <c r="K119" s="8" t="e">
        <f t="shared" si="11"/>
        <v>#DIV/0!</v>
      </c>
      <c r="L119" s="6" t="s">
        <v>452</v>
      </c>
      <c r="M119" s="5" t="s">
        <v>28</v>
      </c>
      <c r="N119" s="5" t="s">
        <v>50</v>
      </c>
      <c r="O119" s="5" t="s">
        <v>41</v>
      </c>
      <c r="P119" s="5" t="s">
        <v>139</v>
      </c>
      <c r="Q119" s="9">
        <v>44114</v>
      </c>
      <c r="R119" s="5" t="s">
        <v>32</v>
      </c>
      <c r="S119" s="5">
        <v>2021</v>
      </c>
      <c r="T119" s="5">
        <v>6</v>
      </c>
      <c r="U119" s="5">
        <v>4</v>
      </c>
      <c r="V119" s="5">
        <v>2021</v>
      </c>
      <c r="W119" s="5" t="s">
        <v>497</v>
      </c>
      <c r="X119" s="5" t="s">
        <v>498</v>
      </c>
      <c r="Y119" s="5">
        <v>3</v>
      </c>
      <c r="Z119" s="10" t="s">
        <v>124</v>
      </c>
      <c r="AA119" s="10" t="s">
        <v>139</v>
      </c>
      <c r="AB119" s="10" t="s">
        <v>41</v>
      </c>
      <c r="AC119" s="10">
        <v>2</v>
      </c>
      <c r="AE119" s="10">
        <f t="shared" si="12"/>
        <v>309.5</v>
      </c>
      <c r="AF119" s="10">
        <f t="shared" si="13"/>
        <v>181.03927942260341</v>
      </c>
      <c r="AG119" s="10">
        <f t="shared" si="14"/>
        <v>4488</v>
      </c>
      <c r="AH119" s="9">
        <v>44114</v>
      </c>
      <c r="AI119">
        <f t="shared" si="15"/>
        <v>619</v>
      </c>
      <c r="AK119" s="10" t="s">
        <v>50</v>
      </c>
      <c r="AL119">
        <v>619</v>
      </c>
    </row>
    <row r="120" spans="1:38" ht="15.75" customHeight="1" x14ac:dyDescent="0.35">
      <c r="A120" s="5">
        <v>119</v>
      </c>
      <c r="B120" s="5" t="s">
        <v>76</v>
      </c>
      <c r="C120" s="5" t="s">
        <v>88</v>
      </c>
      <c r="D120" s="5" t="s">
        <v>24</v>
      </c>
      <c r="E120" s="5">
        <f t="shared" si="8"/>
        <v>455</v>
      </c>
      <c r="F120" s="6" t="s">
        <v>499</v>
      </c>
      <c r="G120" s="5">
        <v>2</v>
      </c>
      <c r="H120" s="7" t="s">
        <v>400</v>
      </c>
      <c r="I120" s="8" t="e">
        <f t="shared" si="9"/>
        <v>#VALUE!</v>
      </c>
      <c r="J120" s="8">
        <f t="shared" si="10"/>
        <v>-444.5</v>
      </c>
      <c r="K120" s="8" t="e">
        <f t="shared" si="11"/>
        <v>#DIV/0!</v>
      </c>
      <c r="L120" s="6" t="s">
        <v>388</v>
      </c>
      <c r="M120" s="5" t="s">
        <v>28</v>
      </c>
      <c r="N120" s="5" t="s">
        <v>29</v>
      </c>
      <c r="O120" s="5" t="s">
        <v>138</v>
      </c>
      <c r="P120" s="5" t="s">
        <v>139</v>
      </c>
      <c r="Q120" s="9">
        <v>44115</v>
      </c>
      <c r="R120" s="5" t="s">
        <v>32</v>
      </c>
      <c r="S120" s="5">
        <v>2022</v>
      </c>
      <c r="T120" s="5">
        <v>17</v>
      </c>
      <c r="U120" s="5">
        <v>4</v>
      </c>
      <c r="V120" s="5">
        <v>2021</v>
      </c>
      <c r="W120" s="5" t="s">
        <v>202</v>
      </c>
      <c r="X120" s="5" t="s">
        <v>115</v>
      </c>
      <c r="Y120" s="5">
        <v>5</v>
      </c>
      <c r="Z120" s="10" t="s">
        <v>76</v>
      </c>
      <c r="AA120" s="10" t="s">
        <v>139</v>
      </c>
      <c r="AB120" s="10" t="s">
        <v>138</v>
      </c>
      <c r="AC120" s="10">
        <v>2</v>
      </c>
      <c r="AE120" s="10">
        <f t="shared" si="12"/>
        <v>227.5</v>
      </c>
      <c r="AF120" s="10">
        <f t="shared" si="13"/>
        <v>180.89363234711882</v>
      </c>
      <c r="AG120" s="10">
        <f t="shared" si="14"/>
        <v>4486</v>
      </c>
      <c r="AH120" s="9">
        <v>44115</v>
      </c>
      <c r="AI120">
        <f t="shared" si="15"/>
        <v>455</v>
      </c>
      <c r="AK120" s="10" t="s">
        <v>29</v>
      </c>
      <c r="AL120">
        <v>455</v>
      </c>
    </row>
    <row r="121" spans="1:38" ht="15.75" customHeight="1" x14ac:dyDescent="0.35">
      <c r="A121" s="5">
        <v>120</v>
      </c>
      <c r="B121" s="5" t="s">
        <v>62</v>
      </c>
      <c r="C121" s="5" t="s">
        <v>46</v>
      </c>
      <c r="D121" s="5" t="s">
        <v>69</v>
      </c>
      <c r="E121" s="5">
        <f t="shared" si="8"/>
        <v>809</v>
      </c>
      <c r="F121" s="6" t="s">
        <v>477</v>
      </c>
      <c r="G121" s="5">
        <v>2</v>
      </c>
      <c r="H121" s="7" t="s">
        <v>278</v>
      </c>
      <c r="I121" s="8" t="e">
        <f t="shared" si="9"/>
        <v>#VALUE!</v>
      </c>
      <c r="J121" s="8">
        <f t="shared" si="10"/>
        <v>-444.5</v>
      </c>
      <c r="K121" s="8" t="e">
        <f t="shared" si="11"/>
        <v>#DIV/0!</v>
      </c>
      <c r="L121" s="6" t="s">
        <v>318</v>
      </c>
      <c r="M121" s="5" t="s">
        <v>39</v>
      </c>
      <c r="N121" s="5" t="s">
        <v>58</v>
      </c>
      <c r="O121" s="5" t="s">
        <v>41</v>
      </c>
      <c r="P121" s="5" t="s">
        <v>139</v>
      </c>
      <c r="Q121" s="9">
        <v>44116</v>
      </c>
      <c r="R121" s="5" t="s">
        <v>32</v>
      </c>
      <c r="S121" s="5">
        <v>2022</v>
      </c>
      <c r="T121" s="5">
        <v>1</v>
      </c>
      <c r="U121" s="5">
        <v>8</v>
      </c>
      <c r="V121" s="5">
        <v>2021</v>
      </c>
      <c r="W121" s="5" t="s">
        <v>500</v>
      </c>
      <c r="X121" s="5" t="s">
        <v>501</v>
      </c>
      <c r="Y121" s="5">
        <v>2</v>
      </c>
      <c r="Z121" s="10" t="s">
        <v>62</v>
      </c>
      <c r="AA121" s="10" t="s">
        <v>139</v>
      </c>
      <c r="AB121" s="10" t="s">
        <v>41</v>
      </c>
      <c r="AC121" s="10">
        <v>2</v>
      </c>
      <c r="AE121" s="10">
        <f t="shared" si="12"/>
        <v>404.5</v>
      </c>
      <c r="AF121" s="10">
        <f t="shared" si="13"/>
        <v>180.84073068122453</v>
      </c>
      <c r="AG121" s="10">
        <f t="shared" si="14"/>
        <v>4484</v>
      </c>
      <c r="AH121" s="9">
        <v>44116</v>
      </c>
      <c r="AI121">
        <f t="shared" si="15"/>
        <v>809</v>
      </c>
      <c r="AK121" s="10" t="s">
        <v>58</v>
      </c>
      <c r="AL121">
        <v>809</v>
      </c>
    </row>
    <row r="122" spans="1:38" ht="15.75" customHeight="1" x14ac:dyDescent="0.35">
      <c r="A122" s="5">
        <v>121</v>
      </c>
      <c r="B122" s="5" t="s">
        <v>93</v>
      </c>
      <c r="C122" s="5" t="s">
        <v>101</v>
      </c>
      <c r="D122" s="5" t="s">
        <v>55</v>
      </c>
      <c r="E122" s="5">
        <f t="shared" si="8"/>
        <v>781</v>
      </c>
      <c r="F122" s="6" t="s">
        <v>502</v>
      </c>
      <c r="G122" s="5">
        <v>7</v>
      </c>
      <c r="H122" s="7" t="s">
        <v>231</v>
      </c>
      <c r="I122" s="8" t="e">
        <f t="shared" si="9"/>
        <v>#VALUE!</v>
      </c>
      <c r="J122" s="8">
        <f t="shared" si="10"/>
        <v>-444.5</v>
      </c>
      <c r="K122" s="8" t="e">
        <f t="shared" si="11"/>
        <v>#DIV/0!</v>
      </c>
      <c r="L122" s="6" t="s">
        <v>228</v>
      </c>
      <c r="M122" s="5" t="s">
        <v>39</v>
      </c>
      <c r="N122" s="5" t="s">
        <v>40</v>
      </c>
      <c r="O122" s="5" t="s">
        <v>41</v>
      </c>
      <c r="P122" s="5" t="s">
        <v>73</v>
      </c>
      <c r="Q122" s="9">
        <v>44117</v>
      </c>
      <c r="R122" s="5" t="s">
        <v>32</v>
      </c>
      <c r="S122" s="5">
        <v>2022</v>
      </c>
      <c r="T122" s="5">
        <v>8</v>
      </c>
      <c r="U122" s="5">
        <v>4</v>
      </c>
      <c r="V122" s="5">
        <v>2020</v>
      </c>
      <c r="W122" s="5" t="s">
        <v>503</v>
      </c>
      <c r="X122" s="5" t="s">
        <v>504</v>
      </c>
      <c r="Y122" s="5">
        <v>6</v>
      </c>
      <c r="Z122" s="10" t="s">
        <v>93</v>
      </c>
      <c r="AA122" s="10" t="s">
        <v>73</v>
      </c>
      <c r="AB122" s="10" t="s">
        <v>41</v>
      </c>
      <c r="AC122" s="10">
        <v>7</v>
      </c>
      <c r="AE122" s="10">
        <f t="shared" si="12"/>
        <v>111.57142857142857</v>
      </c>
      <c r="AF122" s="10">
        <f t="shared" si="13"/>
        <v>180.58657242063501</v>
      </c>
      <c r="AG122" s="10">
        <f t="shared" si="14"/>
        <v>4482</v>
      </c>
      <c r="AH122" s="9">
        <v>44117</v>
      </c>
      <c r="AI122">
        <f t="shared" si="15"/>
        <v>781</v>
      </c>
      <c r="AK122" s="10" t="s">
        <v>40</v>
      </c>
      <c r="AL122">
        <v>781</v>
      </c>
    </row>
    <row r="123" spans="1:38" ht="15.75" customHeight="1" x14ac:dyDescent="0.35">
      <c r="A123" s="5">
        <v>122</v>
      </c>
      <c r="B123" s="5" t="s">
        <v>238</v>
      </c>
      <c r="C123" s="5" t="s">
        <v>94</v>
      </c>
      <c r="D123" s="5" t="s">
        <v>24</v>
      </c>
      <c r="E123" s="5">
        <f t="shared" si="8"/>
        <v>896</v>
      </c>
      <c r="F123" s="6" t="s">
        <v>505</v>
      </c>
      <c r="G123" s="5">
        <v>4</v>
      </c>
      <c r="H123" s="7" t="s">
        <v>310</v>
      </c>
      <c r="I123" s="8" t="e">
        <f t="shared" si="9"/>
        <v>#VALUE!</v>
      </c>
      <c r="J123" s="8">
        <f t="shared" si="10"/>
        <v>-444.5</v>
      </c>
      <c r="K123" s="8" t="e">
        <f t="shared" si="11"/>
        <v>#DIV/0!</v>
      </c>
      <c r="L123" s="6" t="s">
        <v>493</v>
      </c>
      <c r="M123" s="5" t="s">
        <v>39</v>
      </c>
      <c r="N123" s="5" t="s">
        <v>58</v>
      </c>
      <c r="O123" s="5" t="s">
        <v>41</v>
      </c>
      <c r="P123" s="5" t="s">
        <v>139</v>
      </c>
      <c r="Q123" s="9">
        <v>44118</v>
      </c>
      <c r="R123" s="5" t="s">
        <v>32</v>
      </c>
      <c r="S123" s="5">
        <v>2021</v>
      </c>
      <c r="T123" s="5">
        <v>9</v>
      </c>
      <c r="U123" s="5">
        <v>7</v>
      </c>
      <c r="V123" s="5">
        <v>2021</v>
      </c>
      <c r="W123" s="5" t="s">
        <v>506</v>
      </c>
      <c r="X123" s="5" t="s">
        <v>507</v>
      </c>
      <c r="Y123" s="5">
        <v>2</v>
      </c>
      <c r="Z123" s="10" t="s">
        <v>238</v>
      </c>
      <c r="AA123" s="10" t="s">
        <v>139</v>
      </c>
      <c r="AB123" s="10" t="s">
        <v>41</v>
      </c>
      <c r="AC123" s="10">
        <v>4</v>
      </c>
      <c r="AE123" s="10">
        <f t="shared" si="12"/>
        <v>224</v>
      </c>
      <c r="AF123" s="10">
        <f t="shared" si="13"/>
        <v>180.66508794264777</v>
      </c>
      <c r="AG123" s="10">
        <f t="shared" si="14"/>
        <v>4475</v>
      </c>
      <c r="AH123" s="9">
        <v>44118</v>
      </c>
      <c r="AI123">
        <f t="shared" si="15"/>
        <v>896</v>
      </c>
      <c r="AK123" s="10" t="s">
        <v>58</v>
      </c>
      <c r="AL123">
        <v>896</v>
      </c>
    </row>
    <row r="124" spans="1:38" ht="15.75" customHeight="1" x14ac:dyDescent="0.35">
      <c r="A124" s="5">
        <v>123</v>
      </c>
      <c r="B124" s="5" t="s">
        <v>247</v>
      </c>
      <c r="C124" s="5" t="s">
        <v>54</v>
      </c>
      <c r="D124" s="5" t="s">
        <v>55</v>
      </c>
      <c r="E124" s="5">
        <f t="shared" si="8"/>
        <v>346</v>
      </c>
      <c r="F124" s="6" t="s">
        <v>508</v>
      </c>
      <c r="G124" s="5">
        <v>7</v>
      </c>
      <c r="H124" s="7" t="s">
        <v>159</v>
      </c>
      <c r="I124" s="8" t="e">
        <f t="shared" si="9"/>
        <v>#VALUE!</v>
      </c>
      <c r="J124" s="8">
        <f t="shared" si="10"/>
        <v>-444.5</v>
      </c>
      <c r="K124" s="8" t="e">
        <f t="shared" si="11"/>
        <v>#DIV/0!</v>
      </c>
      <c r="L124" s="6" t="s">
        <v>322</v>
      </c>
      <c r="M124" s="5" t="s">
        <v>39</v>
      </c>
      <c r="N124" s="5" t="s">
        <v>58</v>
      </c>
      <c r="O124" s="5" t="s">
        <v>41</v>
      </c>
      <c r="P124" s="5" t="s">
        <v>42</v>
      </c>
      <c r="Q124" s="9">
        <v>44119</v>
      </c>
      <c r="R124" s="5" t="s">
        <v>32</v>
      </c>
      <c r="S124" s="5">
        <v>2021</v>
      </c>
      <c r="T124" s="5">
        <v>2</v>
      </c>
      <c r="U124" s="5">
        <v>7</v>
      </c>
      <c r="V124" s="5">
        <v>2020</v>
      </c>
      <c r="W124" s="5" t="s">
        <v>509</v>
      </c>
      <c r="X124" s="5" t="s">
        <v>413</v>
      </c>
      <c r="Y124" s="5">
        <v>1</v>
      </c>
      <c r="Z124" s="10" t="s">
        <v>247</v>
      </c>
      <c r="AA124" s="10" t="s">
        <v>42</v>
      </c>
      <c r="AB124" s="10" t="s">
        <v>41</v>
      </c>
      <c r="AC124" s="10">
        <v>7</v>
      </c>
      <c r="AE124" s="10">
        <f t="shared" si="12"/>
        <v>49.428571428571431</v>
      </c>
      <c r="AF124" s="10">
        <f t="shared" si="13"/>
        <v>180.6157315507829</v>
      </c>
      <c r="AG124" s="10">
        <f t="shared" si="14"/>
        <v>4471</v>
      </c>
      <c r="AH124" s="9">
        <v>44119</v>
      </c>
      <c r="AI124">
        <f t="shared" si="15"/>
        <v>346</v>
      </c>
      <c r="AK124" s="10" t="s">
        <v>58</v>
      </c>
      <c r="AL124">
        <v>346</v>
      </c>
    </row>
    <row r="125" spans="1:38" ht="15.75" customHeight="1" x14ac:dyDescent="0.35">
      <c r="A125" s="5">
        <v>124</v>
      </c>
      <c r="B125" s="5" t="s">
        <v>148</v>
      </c>
      <c r="C125" s="5" t="s">
        <v>94</v>
      </c>
      <c r="D125" s="5" t="s">
        <v>69</v>
      </c>
      <c r="E125" s="5">
        <f t="shared" si="8"/>
        <v>990</v>
      </c>
      <c r="F125" s="6" t="s">
        <v>510</v>
      </c>
      <c r="G125" s="5">
        <v>6</v>
      </c>
      <c r="H125" s="7" t="s">
        <v>195</v>
      </c>
      <c r="I125" s="8" t="e">
        <f t="shared" si="9"/>
        <v>#VALUE!</v>
      </c>
      <c r="J125" s="8">
        <f t="shared" si="10"/>
        <v>-444.5</v>
      </c>
      <c r="K125" s="8" t="e">
        <f t="shared" si="11"/>
        <v>#DIV/0!</v>
      </c>
      <c r="L125" s="6" t="s">
        <v>511</v>
      </c>
      <c r="M125" s="5" t="s">
        <v>28</v>
      </c>
      <c r="N125" s="5" t="s">
        <v>40</v>
      </c>
      <c r="O125" s="5" t="s">
        <v>138</v>
      </c>
      <c r="P125" s="5" t="s">
        <v>139</v>
      </c>
      <c r="Q125" s="9">
        <v>44120</v>
      </c>
      <c r="R125" s="5" t="s">
        <v>65</v>
      </c>
      <c r="S125" s="5">
        <v>2020</v>
      </c>
      <c r="T125" s="5">
        <v>1</v>
      </c>
      <c r="U125" s="5">
        <v>4</v>
      </c>
      <c r="V125" s="5">
        <v>2021</v>
      </c>
      <c r="W125" s="5" t="s">
        <v>512</v>
      </c>
      <c r="X125" s="5" t="s">
        <v>513</v>
      </c>
      <c r="Y125" s="5">
        <v>3</v>
      </c>
      <c r="Z125" s="10" t="s">
        <v>148</v>
      </c>
      <c r="AA125" s="10" t="s">
        <v>139</v>
      </c>
      <c r="AB125" s="10" t="s">
        <v>138</v>
      </c>
      <c r="AC125" s="10">
        <v>6</v>
      </c>
      <c r="AE125" s="10">
        <f t="shared" si="12"/>
        <v>165</v>
      </c>
      <c r="AF125" s="10">
        <f t="shared" si="13"/>
        <v>180.76531782230194</v>
      </c>
      <c r="AG125" s="10">
        <f t="shared" si="14"/>
        <v>4464</v>
      </c>
      <c r="AH125" s="9">
        <v>44120</v>
      </c>
      <c r="AI125">
        <f t="shared" si="15"/>
        <v>990</v>
      </c>
      <c r="AK125" s="10" t="s">
        <v>40</v>
      </c>
      <c r="AL125">
        <v>990</v>
      </c>
    </row>
    <row r="126" spans="1:38" ht="15.75" customHeight="1" x14ac:dyDescent="0.35">
      <c r="A126" s="5">
        <v>125</v>
      </c>
      <c r="B126" s="5" t="s">
        <v>247</v>
      </c>
      <c r="C126" s="5" t="s">
        <v>94</v>
      </c>
      <c r="D126" s="5" t="s">
        <v>55</v>
      </c>
      <c r="E126" s="5">
        <f t="shared" si="8"/>
        <v>953</v>
      </c>
      <c r="F126" s="6" t="s">
        <v>514</v>
      </c>
      <c r="G126" s="5">
        <v>5</v>
      </c>
      <c r="H126" s="7" t="s">
        <v>515</v>
      </c>
      <c r="I126" s="8" t="e">
        <f t="shared" si="9"/>
        <v>#VALUE!</v>
      </c>
      <c r="J126" s="8">
        <f t="shared" si="10"/>
        <v>-444.5</v>
      </c>
      <c r="K126" s="8" t="e">
        <f t="shared" si="11"/>
        <v>#DIV/0!</v>
      </c>
      <c r="L126" s="6" t="s">
        <v>341</v>
      </c>
      <c r="M126" s="5" t="s">
        <v>28</v>
      </c>
      <c r="N126" s="5" t="s">
        <v>40</v>
      </c>
      <c r="O126" s="5" t="s">
        <v>59</v>
      </c>
      <c r="P126" s="5" t="s">
        <v>73</v>
      </c>
      <c r="Q126" s="9">
        <v>44121</v>
      </c>
      <c r="R126" s="5" t="s">
        <v>65</v>
      </c>
      <c r="S126" s="5">
        <v>2022</v>
      </c>
      <c r="T126" s="5">
        <v>28</v>
      </c>
      <c r="U126" s="5">
        <v>2</v>
      </c>
      <c r="V126" s="5">
        <v>2022</v>
      </c>
      <c r="W126" s="5" t="s">
        <v>516</v>
      </c>
      <c r="X126" s="5" t="s">
        <v>517</v>
      </c>
      <c r="Y126" s="5">
        <v>6</v>
      </c>
      <c r="Z126" s="10" t="s">
        <v>247</v>
      </c>
      <c r="AA126" s="10" t="s">
        <v>73</v>
      </c>
      <c r="AB126" s="10" t="s">
        <v>59</v>
      </c>
      <c r="AC126" s="10">
        <v>5</v>
      </c>
      <c r="AE126" s="10">
        <f t="shared" si="12"/>
        <v>190.6</v>
      </c>
      <c r="AF126" s="10">
        <f t="shared" si="13"/>
        <v>180.78331476045526</v>
      </c>
      <c r="AG126" s="10">
        <f t="shared" si="14"/>
        <v>4458</v>
      </c>
      <c r="AH126" s="9">
        <v>44121</v>
      </c>
      <c r="AI126">
        <f t="shared" si="15"/>
        <v>953</v>
      </c>
      <c r="AK126" s="10" t="s">
        <v>40</v>
      </c>
      <c r="AL126">
        <v>953</v>
      </c>
    </row>
    <row r="127" spans="1:38" ht="15.75" customHeight="1" x14ac:dyDescent="0.35">
      <c r="A127" s="5">
        <v>126</v>
      </c>
      <c r="B127" s="5" t="s">
        <v>255</v>
      </c>
      <c r="C127" s="5" t="s">
        <v>101</v>
      </c>
      <c r="D127" s="5" t="s">
        <v>24</v>
      </c>
      <c r="E127" s="5">
        <f t="shared" si="8"/>
        <v>879</v>
      </c>
      <c r="F127" s="6" t="s">
        <v>518</v>
      </c>
      <c r="G127" s="5">
        <v>3</v>
      </c>
      <c r="H127" s="7" t="s">
        <v>515</v>
      </c>
      <c r="I127" s="8" t="e">
        <f t="shared" si="9"/>
        <v>#VALUE!</v>
      </c>
      <c r="J127" s="8">
        <f t="shared" si="10"/>
        <v>-444.5</v>
      </c>
      <c r="K127" s="8" t="e">
        <f t="shared" si="11"/>
        <v>#DIV/0!</v>
      </c>
      <c r="L127" s="6" t="s">
        <v>519</v>
      </c>
      <c r="M127" s="5" t="s">
        <v>28</v>
      </c>
      <c r="N127" s="5" t="s">
        <v>29</v>
      </c>
      <c r="O127" s="5" t="s">
        <v>138</v>
      </c>
      <c r="P127" s="5" t="s">
        <v>42</v>
      </c>
      <c r="Q127" s="9">
        <v>44122</v>
      </c>
      <c r="R127" s="5" t="s">
        <v>32</v>
      </c>
      <c r="S127" s="5">
        <v>2020</v>
      </c>
      <c r="T127" s="5">
        <v>13</v>
      </c>
      <c r="U127" s="5">
        <v>12</v>
      </c>
      <c r="V127" s="5">
        <v>2021</v>
      </c>
      <c r="W127" s="5" t="s">
        <v>520</v>
      </c>
      <c r="X127" s="5" t="s">
        <v>242</v>
      </c>
      <c r="Y127" s="5">
        <v>5</v>
      </c>
      <c r="Z127" s="10" t="s">
        <v>255</v>
      </c>
      <c r="AA127" s="10" t="s">
        <v>42</v>
      </c>
      <c r="AB127" s="10" t="s">
        <v>138</v>
      </c>
      <c r="AC127" s="10">
        <v>3</v>
      </c>
      <c r="AE127" s="10">
        <f t="shared" si="12"/>
        <v>293</v>
      </c>
      <c r="AF127" s="10">
        <f t="shared" si="13"/>
        <v>180.77209569161005</v>
      </c>
      <c r="AG127" s="10">
        <f t="shared" si="14"/>
        <v>4453</v>
      </c>
      <c r="AH127" s="9">
        <v>44122</v>
      </c>
      <c r="AI127">
        <f t="shared" si="15"/>
        <v>879</v>
      </c>
      <c r="AK127" s="10" t="s">
        <v>29</v>
      </c>
      <c r="AL127">
        <v>879</v>
      </c>
    </row>
    <row r="128" spans="1:38" ht="15.75" customHeight="1" x14ac:dyDescent="0.35">
      <c r="A128" s="5">
        <v>127</v>
      </c>
      <c r="B128" s="5" t="s">
        <v>82</v>
      </c>
      <c r="C128" s="5" t="s">
        <v>54</v>
      </c>
      <c r="D128" s="5" t="s">
        <v>36</v>
      </c>
      <c r="E128" s="5">
        <f t="shared" si="8"/>
        <v>615</v>
      </c>
      <c r="F128" s="6" t="s">
        <v>521</v>
      </c>
      <c r="G128" s="5">
        <v>8</v>
      </c>
      <c r="H128" s="7" t="s">
        <v>195</v>
      </c>
      <c r="I128" s="8" t="e">
        <f t="shared" si="9"/>
        <v>#VALUE!</v>
      </c>
      <c r="J128" s="8">
        <f t="shared" si="10"/>
        <v>-444.5</v>
      </c>
      <c r="K128" s="8" t="e">
        <f t="shared" si="11"/>
        <v>#DIV/0!</v>
      </c>
      <c r="L128" s="6" t="s">
        <v>522</v>
      </c>
      <c r="M128" s="5" t="s">
        <v>39</v>
      </c>
      <c r="N128" s="5" t="s">
        <v>58</v>
      </c>
      <c r="O128" s="5" t="s">
        <v>138</v>
      </c>
      <c r="P128" s="5" t="s">
        <v>42</v>
      </c>
      <c r="Q128" s="9">
        <v>44123</v>
      </c>
      <c r="R128" s="5" t="s">
        <v>32</v>
      </c>
      <c r="S128" s="5">
        <v>2020</v>
      </c>
      <c r="T128" s="5">
        <v>30</v>
      </c>
      <c r="U128" s="5">
        <v>8</v>
      </c>
      <c r="V128" s="5">
        <v>2021</v>
      </c>
      <c r="W128" s="5" t="s">
        <v>523</v>
      </c>
      <c r="X128" s="5" t="s">
        <v>381</v>
      </c>
      <c r="Y128" s="5">
        <v>4</v>
      </c>
      <c r="Z128" s="10" t="s">
        <v>82</v>
      </c>
      <c r="AA128" s="10" t="s">
        <v>42</v>
      </c>
      <c r="AB128" s="10" t="s">
        <v>138</v>
      </c>
      <c r="AC128" s="10">
        <v>8</v>
      </c>
      <c r="AE128" s="10">
        <f t="shared" si="12"/>
        <v>76.875</v>
      </c>
      <c r="AF128" s="10">
        <f t="shared" si="13"/>
        <v>180.64368847844256</v>
      </c>
      <c r="AG128" s="10">
        <f t="shared" si="14"/>
        <v>4450</v>
      </c>
      <c r="AH128" s="9">
        <v>44123</v>
      </c>
      <c r="AI128">
        <f t="shared" si="15"/>
        <v>615</v>
      </c>
      <c r="AK128" s="10" t="s">
        <v>58</v>
      </c>
      <c r="AL128">
        <v>615</v>
      </c>
    </row>
    <row r="129" spans="1:38" ht="15.75" customHeight="1" x14ac:dyDescent="0.35">
      <c r="A129" s="5">
        <v>128</v>
      </c>
      <c r="B129" s="5" t="s">
        <v>163</v>
      </c>
      <c r="C129" s="5" t="s">
        <v>94</v>
      </c>
      <c r="D129" s="5" t="s">
        <v>69</v>
      </c>
      <c r="E129" s="5">
        <f t="shared" si="8"/>
        <v>374</v>
      </c>
      <c r="F129" s="6" t="s">
        <v>524</v>
      </c>
      <c r="G129" s="5">
        <v>9</v>
      </c>
      <c r="H129" s="7" t="s">
        <v>26</v>
      </c>
      <c r="I129" s="8" t="e">
        <f t="shared" si="9"/>
        <v>#VALUE!</v>
      </c>
      <c r="J129" s="8">
        <f t="shared" si="10"/>
        <v>-444.5</v>
      </c>
      <c r="K129" s="8" t="e">
        <f t="shared" si="11"/>
        <v>#DIV/0!</v>
      </c>
      <c r="L129" s="6" t="s">
        <v>155</v>
      </c>
      <c r="M129" s="5" t="s">
        <v>28</v>
      </c>
      <c r="N129" s="5" t="s">
        <v>50</v>
      </c>
      <c r="O129" s="5" t="s">
        <v>41</v>
      </c>
      <c r="P129" s="5" t="s">
        <v>31</v>
      </c>
      <c r="Q129" s="9">
        <v>44124</v>
      </c>
      <c r="R129" s="5" t="s">
        <v>32</v>
      </c>
      <c r="S129" s="5">
        <v>2022</v>
      </c>
      <c r="T129" s="5">
        <v>29</v>
      </c>
      <c r="U129" s="5">
        <v>10</v>
      </c>
      <c r="V129" s="5">
        <v>2021</v>
      </c>
      <c r="W129" s="5" t="s">
        <v>525</v>
      </c>
      <c r="X129" s="5" t="s">
        <v>203</v>
      </c>
      <c r="Y129" s="5">
        <v>4</v>
      </c>
      <c r="Z129" s="10" t="s">
        <v>163</v>
      </c>
      <c r="AA129" s="10" t="s">
        <v>31</v>
      </c>
      <c r="AB129" s="10" t="s">
        <v>41</v>
      </c>
      <c r="AC129" s="10">
        <v>9</v>
      </c>
      <c r="AE129" s="10">
        <f t="shared" si="12"/>
        <v>41.555555555555557</v>
      </c>
      <c r="AF129" s="10">
        <f t="shared" si="13"/>
        <v>180.76255295550837</v>
      </c>
      <c r="AG129" s="10">
        <f t="shared" si="14"/>
        <v>4442</v>
      </c>
      <c r="AH129" s="9">
        <v>44124</v>
      </c>
      <c r="AI129">
        <f t="shared" si="15"/>
        <v>374</v>
      </c>
      <c r="AK129" s="10" t="s">
        <v>50</v>
      </c>
      <c r="AL129">
        <v>374</v>
      </c>
    </row>
    <row r="130" spans="1:38" ht="15.75" customHeight="1" x14ac:dyDescent="0.35">
      <c r="A130" s="5">
        <v>129</v>
      </c>
      <c r="B130" s="5" t="s">
        <v>45</v>
      </c>
      <c r="C130" s="5" t="s">
        <v>94</v>
      </c>
      <c r="D130" s="5" t="s">
        <v>36</v>
      </c>
      <c r="E130" s="5">
        <f t="shared" ref="E130:E193" si="16">VALUE(SUBSTITUTE(F130, "Rs", " "))</f>
        <v>146</v>
      </c>
      <c r="F130" s="6" t="s">
        <v>526</v>
      </c>
      <c r="G130" s="5">
        <v>9</v>
      </c>
      <c r="H130" s="7" t="s">
        <v>126</v>
      </c>
      <c r="I130" s="8" t="e">
        <f t="shared" ref="I130:I193" si="17">VALUE(SUBSTITUTE(L130,"RS",""))</f>
        <v>#VALUE!</v>
      </c>
      <c r="J130" s="8">
        <f t="shared" ref="J130:J193" si="18">IF(ISERROR(I130), $K$2, I130)</f>
        <v>-444.5</v>
      </c>
      <c r="K130" s="8" t="e">
        <f t="shared" ref="K130:K193" si="19">_xlfn.AGGREGATE(1,6, I130:I1129)</f>
        <v>#DIV/0!</v>
      </c>
      <c r="L130" s="6" t="s">
        <v>336</v>
      </c>
      <c r="M130" s="5" t="s">
        <v>39</v>
      </c>
      <c r="N130" s="5" t="s">
        <v>50</v>
      </c>
      <c r="O130" s="5" t="s">
        <v>41</v>
      </c>
      <c r="P130" s="5" t="s">
        <v>42</v>
      </c>
      <c r="Q130" s="9">
        <v>44125</v>
      </c>
      <c r="R130" s="5" t="s">
        <v>65</v>
      </c>
      <c r="S130" s="5">
        <v>2022</v>
      </c>
      <c r="T130" s="5">
        <v>16</v>
      </c>
      <c r="U130" s="5">
        <v>11</v>
      </c>
      <c r="V130" s="5">
        <v>2022</v>
      </c>
      <c r="W130" s="5" t="s">
        <v>527</v>
      </c>
      <c r="X130" s="5" t="s">
        <v>528</v>
      </c>
      <c r="Y130" s="5">
        <v>4</v>
      </c>
      <c r="Z130" s="10" t="s">
        <v>45</v>
      </c>
      <c r="AA130" s="10" t="s">
        <v>42</v>
      </c>
      <c r="AB130" s="10" t="s">
        <v>41</v>
      </c>
      <c r="AC130" s="10">
        <v>9</v>
      </c>
      <c r="AE130" s="10">
        <f t="shared" ref="AE130:AE193" si="20">E130/AC130</f>
        <v>16.222222222222221</v>
      </c>
      <c r="AF130" s="10">
        <f t="shared" si="13"/>
        <v>180.92219400757256</v>
      </c>
      <c r="AG130" s="10">
        <f t="shared" si="14"/>
        <v>4433</v>
      </c>
      <c r="AH130" s="9">
        <v>44125</v>
      </c>
      <c r="AI130">
        <f t="shared" si="15"/>
        <v>146</v>
      </c>
      <c r="AK130" s="10" t="s">
        <v>50</v>
      </c>
      <c r="AL130">
        <v>146</v>
      </c>
    </row>
    <row r="131" spans="1:38" ht="15.75" customHeight="1" x14ac:dyDescent="0.35">
      <c r="A131" s="5">
        <v>130</v>
      </c>
      <c r="B131" s="5" t="s">
        <v>45</v>
      </c>
      <c r="C131" s="5" t="s">
        <v>88</v>
      </c>
      <c r="D131" s="5" t="s">
        <v>36</v>
      </c>
      <c r="E131" s="5">
        <f t="shared" si="16"/>
        <v>461</v>
      </c>
      <c r="F131" s="6" t="s">
        <v>529</v>
      </c>
      <c r="G131" s="5">
        <v>1</v>
      </c>
      <c r="H131" s="7" t="s">
        <v>310</v>
      </c>
      <c r="I131" s="8" t="e">
        <f t="shared" si="17"/>
        <v>#VALUE!</v>
      </c>
      <c r="J131" s="8">
        <f t="shared" si="18"/>
        <v>-444.5</v>
      </c>
      <c r="K131" s="8" t="e">
        <f t="shared" si="19"/>
        <v>#DIV/0!</v>
      </c>
      <c r="L131" s="6" t="s">
        <v>530</v>
      </c>
      <c r="M131" s="5" t="s">
        <v>39</v>
      </c>
      <c r="N131" s="5" t="s">
        <v>40</v>
      </c>
      <c r="O131" s="5" t="s">
        <v>30</v>
      </c>
      <c r="P131" s="5" t="s">
        <v>42</v>
      </c>
      <c r="Q131" s="9">
        <v>44126</v>
      </c>
      <c r="R131" s="5" t="s">
        <v>32</v>
      </c>
      <c r="S131" s="5">
        <v>2021</v>
      </c>
      <c r="T131" s="5">
        <v>10</v>
      </c>
      <c r="U131" s="5">
        <v>11</v>
      </c>
      <c r="V131" s="5">
        <v>2021</v>
      </c>
      <c r="W131" s="5" t="s">
        <v>326</v>
      </c>
      <c r="X131" s="5" t="s">
        <v>531</v>
      </c>
      <c r="Y131" s="5">
        <v>5</v>
      </c>
      <c r="Z131" s="10" t="s">
        <v>45</v>
      </c>
      <c r="AA131" s="10" t="s">
        <v>42</v>
      </c>
      <c r="AB131" s="10" t="s">
        <v>30</v>
      </c>
      <c r="AC131" s="10">
        <v>1</v>
      </c>
      <c r="AE131" s="10">
        <f t="shared" si="20"/>
        <v>461</v>
      </c>
      <c r="AF131" s="10">
        <f t="shared" ref="AF131:AF194" si="21">AVERAGE(AE131:AE1130)</f>
        <v>181.11128697173484</v>
      </c>
      <c r="AG131" s="10">
        <f t="shared" ref="AG131:AG194" si="22">SUM(AC131:AC1130)</f>
        <v>4424</v>
      </c>
      <c r="AH131" s="9">
        <v>44126</v>
      </c>
      <c r="AI131">
        <f t="shared" ref="AI131:AI194" si="23">AC131*AE131</f>
        <v>461</v>
      </c>
      <c r="AK131" s="10" t="s">
        <v>40</v>
      </c>
      <c r="AL131">
        <v>461</v>
      </c>
    </row>
    <row r="132" spans="1:38" ht="15.75" customHeight="1" x14ac:dyDescent="0.35">
      <c r="A132" s="5">
        <v>131</v>
      </c>
      <c r="B132" s="5" t="s">
        <v>100</v>
      </c>
      <c r="C132" s="5" t="s">
        <v>46</v>
      </c>
      <c r="D132" s="5" t="s">
        <v>36</v>
      </c>
      <c r="E132" s="5">
        <f t="shared" si="16"/>
        <v>245</v>
      </c>
      <c r="F132" s="6" t="s">
        <v>532</v>
      </c>
      <c r="G132" s="5">
        <v>8</v>
      </c>
      <c r="H132" s="7" t="s">
        <v>460</v>
      </c>
      <c r="I132" s="8" t="e">
        <f t="shared" si="17"/>
        <v>#VALUE!</v>
      </c>
      <c r="J132" s="8">
        <f t="shared" si="18"/>
        <v>-444.5</v>
      </c>
      <c r="K132" s="8" t="e">
        <f t="shared" si="19"/>
        <v>#DIV/0!</v>
      </c>
      <c r="L132" s="6" t="s">
        <v>72</v>
      </c>
      <c r="M132" s="5" t="s">
        <v>28</v>
      </c>
      <c r="N132" s="5" t="s">
        <v>58</v>
      </c>
      <c r="O132" s="5" t="s">
        <v>41</v>
      </c>
      <c r="P132" s="5" t="s">
        <v>42</v>
      </c>
      <c r="Q132" s="9">
        <v>44127</v>
      </c>
      <c r="R132" s="5" t="s">
        <v>32</v>
      </c>
      <c r="S132" s="5">
        <v>2022</v>
      </c>
      <c r="T132" s="5">
        <v>20</v>
      </c>
      <c r="U132" s="5">
        <v>2</v>
      </c>
      <c r="V132" s="5">
        <v>2021</v>
      </c>
      <c r="W132" s="5" t="s">
        <v>533</v>
      </c>
      <c r="X132" s="5" t="s">
        <v>534</v>
      </c>
      <c r="Y132" s="5">
        <v>4</v>
      </c>
      <c r="Z132" s="10" t="s">
        <v>100</v>
      </c>
      <c r="AA132" s="10" t="s">
        <v>42</v>
      </c>
      <c r="AB132" s="10" t="s">
        <v>41</v>
      </c>
      <c r="AC132" s="10">
        <v>8</v>
      </c>
      <c r="AE132" s="10">
        <f t="shared" si="20"/>
        <v>30.625</v>
      </c>
      <c r="AF132" s="10">
        <f t="shared" si="21"/>
        <v>180.78957580733453</v>
      </c>
      <c r="AG132" s="10">
        <f t="shared" si="22"/>
        <v>4423</v>
      </c>
      <c r="AH132" s="9">
        <v>44127</v>
      </c>
      <c r="AI132">
        <f t="shared" si="23"/>
        <v>245</v>
      </c>
      <c r="AK132" s="10" t="s">
        <v>58</v>
      </c>
      <c r="AL132">
        <v>245</v>
      </c>
    </row>
    <row r="133" spans="1:38" ht="15.75" customHeight="1" x14ac:dyDescent="0.35">
      <c r="A133" s="5">
        <v>132</v>
      </c>
      <c r="B133" s="5" t="s">
        <v>82</v>
      </c>
      <c r="C133" s="5" t="s">
        <v>54</v>
      </c>
      <c r="D133" s="5" t="s">
        <v>24</v>
      </c>
      <c r="E133" s="5">
        <f t="shared" si="16"/>
        <v>211</v>
      </c>
      <c r="F133" s="6" t="s">
        <v>535</v>
      </c>
      <c r="G133" s="5">
        <v>9</v>
      </c>
      <c r="H133" s="7" t="s">
        <v>97</v>
      </c>
      <c r="I133" s="8" t="e">
        <f t="shared" si="17"/>
        <v>#VALUE!</v>
      </c>
      <c r="J133" s="8">
        <f t="shared" si="18"/>
        <v>-444.5</v>
      </c>
      <c r="K133" s="8" t="e">
        <f t="shared" si="19"/>
        <v>#DIV/0!</v>
      </c>
      <c r="L133" s="6" t="s">
        <v>109</v>
      </c>
      <c r="M133" s="5" t="s">
        <v>28</v>
      </c>
      <c r="N133" s="5" t="s">
        <v>40</v>
      </c>
      <c r="O133" s="5" t="s">
        <v>138</v>
      </c>
      <c r="P133" s="5" t="s">
        <v>139</v>
      </c>
      <c r="Q133" s="9">
        <v>44128</v>
      </c>
      <c r="R133" s="5" t="s">
        <v>65</v>
      </c>
      <c r="S133" s="5">
        <v>2021</v>
      </c>
      <c r="T133" s="5">
        <v>26</v>
      </c>
      <c r="U133" s="5">
        <v>8</v>
      </c>
      <c r="V133" s="5">
        <v>2022</v>
      </c>
      <c r="W133" s="5" t="s">
        <v>536</v>
      </c>
      <c r="X133" s="5" t="s">
        <v>537</v>
      </c>
      <c r="Y133" s="5">
        <v>6</v>
      </c>
      <c r="Z133" s="10" t="s">
        <v>82</v>
      </c>
      <c r="AA133" s="10" t="s">
        <v>139</v>
      </c>
      <c r="AB133" s="10" t="s">
        <v>138</v>
      </c>
      <c r="AC133" s="10">
        <v>9</v>
      </c>
      <c r="AE133" s="10">
        <f t="shared" si="20"/>
        <v>23.444444444444443</v>
      </c>
      <c r="AF133" s="10">
        <f t="shared" si="21"/>
        <v>180.96237739054206</v>
      </c>
      <c r="AG133" s="10">
        <f t="shared" si="22"/>
        <v>4415</v>
      </c>
      <c r="AH133" s="9">
        <v>44128</v>
      </c>
      <c r="AI133">
        <f t="shared" si="23"/>
        <v>211</v>
      </c>
      <c r="AK133" s="10" t="s">
        <v>40</v>
      </c>
      <c r="AL133">
        <v>211</v>
      </c>
    </row>
    <row r="134" spans="1:38" ht="15.75" customHeight="1" x14ac:dyDescent="0.35">
      <c r="A134" s="5">
        <v>133</v>
      </c>
      <c r="B134" s="5" t="s">
        <v>124</v>
      </c>
      <c r="C134" s="5" t="s">
        <v>23</v>
      </c>
      <c r="D134" s="5" t="s">
        <v>95</v>
      </c>
      <c r="E134" s="5">
        <f t="shared" si="16"/>
        <v>255</v>
      </c>
      <c r="F134" s="6" t="s">
        <v>538</v>
      </c>
      <c r="G134" s="5">
        <v>9</v>
      </c>
      <c r="H134" s="7" t="s">
        <v>126</v>
      </c>
      <c r="I134" s="8" t="e">
        <f t="shared" si="17"/>
        <v>#VALUE!</v>
      </c>
      <c r="J134" s="8">
        <f t="shared" si="18"/>
        <v>-444.5</v>
      </c>
      <c r="K134" s="8" t="e">
        <f t="shared" si="19"/>
        <v>#DIV/0!</v>
      </c>
      <c r="L134" s="6" t="s">
        <v>217</v>
      </c>
      <c r="M134" s="5" t="s">
        <v>39</v>
      </c>
      <c r="N134" s="5" t="s">
        <v>40</v>
      </c>
      <c r="O134" s="5" t="s">
        <v>41</v>
      </c>
      <c r="P134" s="5" t="s">
        <v>42</v>
      </c>
      <c r="Q134" s="9">
        <v>44129</v>
      </c>
      <c r="R134" s="5" t="s">
        <v>65</v>
      </c>
      <c r="S134" s="5">
        <v>2020</v>
      </c>
      <c r="T134" s="5">
        <v>24</v>
      </c>
      <c r="U134" s="5">
        <v>4</v>
      </c>
      <c r="V134" s="5">
        <v>2022</v>
      </c>
      <c r="W134" s="5" t="s">
        <v>539</v>
      </c>
      <c r="X134" s="5" t="s">
        <v>540</v>
      </c>
      <c r="Y134" s="5">
        <v>3</v>
      </c>
      <c r="Z134" s="10" t="s">
        <v>124</v>
      </c>
      <c r="AA134" s="10" t="s">
        <v>42</v>
      </c>
      <c r="AB134" s="10" t="s">
        <v>41</v>
      </c>
      <c r="AC134" s="10">
        <v>9</v>
      </c>
      <c r="AE134" s="10">
        <f t="shared" si="20"/>
        <v>28.333333333333332</v>
      </c>
      <c r="AF134" s="10">
        <f t="shared" si="21"/>
        <v>181.14384966352145</v>
      </c>
      <c r="AG134" s="10">
        <f t="shared" si="22"/>
        <v>4406</v>
      </c>
      <c r="AH134" s="9">
        <v>44129</v>
      </c>
      <c r="AI134">
        <f t="shared" si="23"/>
        <v>255</v>
      </c>
      <c r="AK134" s="10" t="s">
        <v>40</v>
      </c>
      <c r="AL134">
        <v>255</v>
      </c>
    </row>
    <row r="135" spans="1:38" ht="15.75" customHeight="1" x14ac:dyDescent="0.35">
      <c r="A135" s="5">
        <v>134</v>
      </c>
      <c r="B135" s="5" t="s">
        <v>238</v>
      </c>
      <c r="C135" s="5" t="s">
        <v>23</v>
      </c>
      <c r="D135" s="5" t="s">
        <v>47</v>
      </c>
      <c r="E135" s="5">
        <f t="shared" si="16"/>
        <v>154</v>
      </c>
      <c r="F135" s="6" t="s">
        <v>541</v>
      </c>
      <c r="G135" s="5">
        <v>8</v>
      </c>
      <c r="H135" s="7" t="s">
        <v>216</v>
      </c>
      <c r="I135" s="8" t="e">
        <f t="shared" si="17"/>
        <v>#VALUE!</v>
      </c>
      <c r="J135" s="8">
        <f t="shared" si="18"/>
        <v>-444.5</v>
      </c>
      <c r="K135" s="8" t="e">
        <f t="shared" si="19"/>
        <v>#DIV/0!</v>
      </c>
      <c r="L135" s="6" t="s">
        <v>493</v>
      </c>
      <c r="M135" s="5" t="s">
        <v>28</v>
      </c>
      <c r="N135" s="5" t="s">
        <v>50</v>
      </c>
      <c r="O135" s="5" t="s">
        <v>41</v>
      </c>
      <c r="P135" s="5" t="s">
        <v>42</v>
      </c>
      <c r="Q135" s="9">
        <v>44130</v>
      </c>
      <c r="R135" s="5" t="s">
        <v>32</v>
      </c>
      <c r="S135" s="5">
        <v>2020</v>
      </c>
      <c r="T135" s="5">
        <v>2</v>
      </c>
      <c r="U135" s="5">
        <v>2</v>
      </c>
      <c r="V135" s="5">
        <v>2022</v>
      </c>
      <c r="W135" s="5" t="s">
        <v>118</v>
      </c>
      <c r="X135" s="5" t="s">
        <v>542</v>
      </c>
      <c r="Y135" s="5">
        <v>6</v>
      </c>
      <c r="Z135" s="10" t="s">
        <v>238</v>
      </c>
      <c r="AA135" s="10" t="s">
        <v>42</v>
      </c>
      <c r="AB135" s="10" t="s">
        <v>41</v>
      </c>
      <c r="AC135" s="10">
        <v>8</v>
      </c>
      <c r="AE135" s="10">
        <f t="shared" si="20"/>
        <v>19.25</v>
      </c>
      <c r="AF135" s="10">
        <f t="shared" si="21"/>
        <v>181.32010170081116</v>
      </c>
      <c r="AG135" s="10">
        <f t="shared" si="22"/>
        <v>4397</v>
      </c>
      <c r="AH135" s="9">
        <v>44130</v>
      </c>
      <c r="AI135">
        <f t="shared" si="23"/>
        <v>154</v>
      </c>
      <c r="AK135" s="10" t="s">
        <v>50</v>
      </c>
      <c r="AL135">
        <v>154</v>
      </c>
    </row>
    <row r="136" spans="1:38" ht="15.75" customHeight="1" x14ac:dyDescent="0.35">
      <c r="A136" s="5">
        <v>135</v>
      </c>
      <c r="B136" s="5" t="s">
        <v>82</v>
      </c>
      <c r="C136" s="5" t="s">
        <v>54</v>
      </c>
      <c r="D136" s="5" t="s">
        <v>36</v>
      </c>
      <c r="E136" s="5">
        <f t="shared" si="16"/>
        <v>723</v>
      </c>
      <c r="F136" s="6" t="s">
        <v>543</v>
      </c>
      <c r="G136" s="5">
        <v>5</v>
      </c>
      <c r="H136" s="7" t="s">
        <v>38</v>
      </c>
      <c r="I136" s="8" t="e">
        <f t="shared" si="17"/>
        <v>#VALUE!</v>
      </c>
      <c r="J136" s="8">
        <f t="shared" si="18"/>
        <v>-444.5</v>
      </c>
      <c r="K136" s="8" t="e">
        <f t="shared" si="19"/>
        <v>#DIV/0!</v>
      </c>
      <c r="L136" s="6" t="s">
        <v>212</v>
      </c>
      <c r="M136" s="5" t="s">
        <v>28</v>
      </c>
      <c r="N136" s="5" t="s">
        <v>58</v>
      </c>
      <c r="O136" s="5" t="s">
        <v>138</v>
      </c>
      <c r="P136" s="5" t="s">
        <v>31</v>
      </c>
      <c r="Q136" s="9">
        <v>44131</v>
      </c>
      <c r="R136" s="5" t="s">
        <v>65</v>
      </c>
      <c r="S136" s="5">
        <v>2020</v>
      </c>
      <c r="T136" s="5">
        <v>17</v>
      </c>
      <c r="U136" s="5">
        <v>1</v>
      </c>
      <c r="V136" s="5">
        <v>2020</v>
      </c>
      <c r="W136" s="5" t="s">
        <v>544</v>
      </c>
      <c r="X136" s="5" t="s">
        <v>545</v>
      </c>
      <c r="Y136" s="5">
        <v>3</v>
      </c>
      <c r="Z136" s="10" t="s">
        <v>82</v>
      </c>
      <c r="AA136" s="10" t="s">
        <v>31</v>
      </c>
      <c r="AB136" s="10" t="s">
        <v>138</v>
      </c>
      <c r="AC136" s="10">
        <v>5</v>
      </c>
      <c r="AE136" s="10">
        <f t="shared" si="20"/>
        <v>144.6</v>
      </c>
      <c r="AF136" s="10">
        <f t="shared" si="21"/>
        <v>181.50724962425321</v>
      </c>
      <c r="AG136" s="10">
        <f t="shared" si="22"/>
        <v>4389</v>
      </c>
      <c r="AH136" s="9">
        <v>44131</v>
      </c>
      <c r="AI136">
        <f t="shared" si="23"/>
        <v>723</v>
      </c>
      <c r="AK136" s="10" t="s">
        <v>58</v>
      </c>
      <c r="AL136">
        <v>723</v>
      </c>
    </row>
    <row r="137" spans="1:38" ht="15.75" customHeight="1" x14ac:dyDescent="0.35">
      <c r="A137" s="5">
        <v>136</v>
      </c>
      <c r="B137" s="5" t="s">
        <v>148</v>
      </c>
      <c r="C137" s="5" t="s">
        <v>101</v>
      </c>
      <c r="D137" s="5" t="s">
        <v>47</v>
      </c>
      <c r="E137" s="5">
        <f t="shared" si="16"/>
        <v>813</v>
      </c>
      <c r="F137" s="6" t="s">
        <v>546</v>
      </c>
      <c r="G137" s="5">
        <v>7</v>
      </c>
      <c r="H137" s="7" t="s">
        <v>144</v>
      </c>
      <c r="I137" s="8" t="e">
        <f t="shared" si="17"/>
        <v>#VALUE!</v>
      </c>
      <c r="J137" s="8">
        <f t="shared" si="18"/>
        <v>-444.5</v>
      </c>
      <c r="K137" s="8" t="e">
        <f t="shared" si="19"/>
        <v>#DIV/0!</v>
      </c>
      <c r="L137" s="6" t="s">
        <v>306</v>
      </c>
      <c r="M137" s="5" t="s">
        <v>39</v>
      </c>
      <c r="N137" s="5" t="s">
        <v>58</v>
      </c>
      <c r="O137" s="5" t="s">
        <v>30</v>
      </c>
      <c r="P137" s="5" t="s">
        <v>139</v>
      </c>
      <c r="Q137" s="9">
        <v>44132</v>
      </c>
      <c r="R137" s="5" t="s">
        <v>32</v>
      </c>
      <c r="S137" s="5">
        <v>2022</v>
      </c>
      <c r="T137" s="5">
        <v>3</v>
      </c>
      <c r="U137" s="5">
        <v>7</v>
      </c>
      <c r="V137" s="5">
        <v>2020</v>
      </c>
      <c r="W137" s="5" t="s">
        <v>547</v>
      </c>
      <c r="X137" s="5" t="s">
        <v>548</v>
      </c>
      <c r="Y137" s="5">
        <v>3</v>
      </c>
      <c r="Z137" s="10" t="s">
        <v>148</v>
      </c>
      <c r="AA137" s="10" t="s">
        <v>139</v>
      </c>
      <c r="AB137" s="10" t="s">
        <v>30</v>
      </c>
      <c r="AC137" s="10">
        <v>7</v>
      </c>
      <c r="AE137" s="10">
        <f t="shared" si="20"/>
        <v>116.14285714285714</v>
      </c>
      <c r="AF137" s="10">
        <f t="shared" si="21"/>
        <v>181.54991696485928</v>
      </c>
      <c r="AG137" s="10">
        <f t="shared" si="22"/>
        <v>4384</v>
      </c>
      <c r="AH137" s="9">
        <v>44132</v>
      </c>
      <c r="AI137">
        <f t="shared" si="23"/>
        <v>813</v>
      </c>
      <c r="AK137" s="10" t="s">
        <v>58</v>
      </c>
      <c r="AL137">
        <v>813</v>
      </c>
    </row>
    <row r="138" spans="1:38" ht="15.75" customHeight="1" x14ac:dyDescent="0.35">
      <c r="A138" s="5">
        <v>137</v>
      </c>
      <c r="B138" s="5" t="s">
        <v>142</v>
      </c>
      <c r="C138" s="5" t="s">
        <v>54</v>
      </c>
      <c r="D138" s="5" t="s">
        <v>69</v>
      </c>
      <c r="E138" s="5">
        <f t="shared" si="16"/>
        <v>503</v>
      </c>
      <c r="F138" s="6" t="s">
        <v>549</v>
      </c>
      <c r="G138" s="5">
        <v>7</v>
      </c>
      <c r="H138" s="7" t="s">
        <v>90</v>
      </c>
      <c r="I138" s="8" t="e">
        <f t="shared" si="17"/>
        <v>#VALUE!</v>
      </c>
      <c r="J138" s="8">
        <f t="shared" si="18"/>
        <v>-444.5</v>
      </c>
      <c r="K138" s="8" t="e">
        <f t="shared" si="19"/>
        <v>#DIV/0!</v>
      </c>
      <c r="L138" s="6" t="s">
        <v>196</v>
      </c>
      <c r="M138" s="5" t="s">
        <v>28</v>
      </c>
      <c r="N138" s="5" t="s">
        <v>29</v>
      </c>
      <c r="O138" s="5" t="s">
        <v>59</v>
      </c>
      <c r="P138" s="5" t="s">
        <v>139</v>
      </c>
      <c r="Q138" s="9">
        <v>44133</v>
      </c>
      <c r="R138" s="5" t="s">
        <v>65</v>
      </c>
      <c r="S138" s="5">
        <v>2021</v>
      </c>
      <c r="T138" s="5">
        <v>6</v>
      </c>
      <c r="U138" s="5">
        <v>8</v>
      </c>
      <c r="V138" s="5">
        <v>2022</v>
      </c>
      <c r="W138" s="5" t="s">
        <v>550</v>
      </c>
      <c r="X138" s="5" t="s">
        <v>551</v>
      </c>
      <c r="Y138" s="5">
        <v>2</v>
      </c>
      <c r="Z138" s="10" t="s">
        <v>142</v>
      </c>
      <c r="AA138" s="10" t="s">
        <v>139</v>
      </c>
      <c r="AB138" s="10" t="s">
        <v>59</v>
      </c>
      <c r="AC138" s="10">
        <v>7</v>
      </c>
      <c r="AE138" s="10">
        <f t="shared" si="20"/>
        <v>71.857142857142861</v>
      </c>
      <c r="AF138" s="10">
        <f t="shared" si="21"/>
        <v>181.62561958039402</v>
      </c>
      <c r="AG138" s="10">
        <f t="shared" si="22"/>
        <v>4377</v>
      </c>
      <c r="AH138" s="9">
        <v>44133</v>
      </c>
      <c r="AI138">
        <f t="shared" si="23"/>
        <v>503</v>
      </c>
      <c r="AK138" s="10" t="s">
        <v>29</v>
      </c>
      <c r="AL138">
        <v>503</v>
      </c>
    </row>
    <row r="139" spans="1:38" ht="15.75" customHeight="1" x14ac:dyDescent="0.35">
      <c r="A139" s="5">
        <v>138</v>
      </c>
      <c r="B139" s="5" t="s">
        <v>255</v>
      </c>
      <c r="C139" s="5" t="s">
        <v>54</v>
      </c>
      <c r="D139" s="5" t="s">
        <v>55</v>
      </c>
      <c r="E139" s="5">
        <f t="shared" si="16"/>
        <v>299</v>
      </c>
      <c r="F139" s="6" t="s">
        <v>552</v>
      </c>
      <c r="G139" s="5">
        <v>9</v>
      </c>
      <c r="H139" s="7" t="s">
        <v>108</v>
      </c>
      <c r="I139" s="8" t="e">
        <f t="shared" si="17"/>
        <v>#VALUE!</v>
      </c>
      <c r="J139" s="8">
        <f t="shared" si="18"/>
        <v>-444.5</v>
      </c>
      <c r="K139" s="8" t="e">
        <f t="shared" si="19"/>
        <v>#DIV/0!</v>
      </c>
      <c r="L139" s="6" t="s">
        <v>553</v>
      </c>
      <c r="M139" s="5" t="s">
        <v>39</v>
      </c>
      <c r="N139" s="5" t="s">
        <v>29</v>
      </c>
      <c r="O139" s="5" t="s">
        <v>138</v>
      </c>
      <c r="P139" s="5" t="s">
        <v>73</v>
      </c>
      <c r="Q139" s="9">
        <v>44134</v>
      </c>
      <c r="R139" s="5" t="s">
        <v>32</v>
      </c>
      <c r="S139" s="5">
        <v>2021</v>
      </c>
      <c r="T139" s="5">
        <v>26</v>
      </c>
      <c r="U139" s="5">
        <v>4</v>
      </c>
      <c r="V139" s="5">
        <v>2022</v>
      </c>
      <c r="W139" s="5" t="s">
        <v>554</v>
      </c>
      <c r="X139" s="5" t="s">
        <v>555</v>
      </c>
      <c r="Y139" s="5">
        <v>1</v>
      </c>
      <c r="Z139" s="10" t="s">
        <v>255</v>
      </c>
      <c r="AA139" s="10" t="s">
        <v>73</v>
      </c>
      <c r="AB139" s="10" t="s">
        <v>138</v>
      </c>
      <c r="AC139" s="10">
        <v>9</v>
      </c>
      <c r="AE139" s="10">
        <f t="shared" si="20"/>
        <v>33.222222222222221</v>
      </c>
      <c r="AF139" s="10">
        <f t="shared" si="21"/>
        <v>181.75281364380447</v>
      </c>
      <c r="AG139" s="10">
        <f t="shared" si="22"/>
        <v>4370</v>
      </c>
      <c r="AH139" s="9">
        <v>44134</v>
      </c>
      <c r="AI139">
        <f t="shared" si="23"/>
        <v>299</v>
      </c>
      <c r="AK139" s="10" t="s">
        <v>29</v>
      </c>
      <c r="AL139">
        <v>299</v>
      </c>
    </row>
    <row r="140" spans="1:38" ht="15.75" customHeight="1" x14ac:dyDescent="0.35">
      <c r="A140" s="5">
        <v>139</v>
      </c>
      <c r="B140" s="5" t="s">
        <v>53</v>
      </c>
      <c r="C140" s="5" t="s">
        <v>23</v>
      </c>
      <c r="D140" s="5" t="s">
        <v>36</v>
      </c>
      <c r="E140" s="5">
        <f t="shared" si="16"/>
        <v>683</v>
      </c>
      <c r="F140" s="6" t="s">
        <v>556</v>
      </c>
      <c r="G140" s="5">
        <v>4</v>
      </c>
      <c r="H140" s="7" t="s">
        <v>165</v>
      </c>
      <c r="I140" s="8" t="e">
        <f t="shared" si="17"/>
        <v>#VALUE!</v>
      </c>
      <c r="J140" s="8">
        <f t="shared" si="18"/>
        <v>-444.5</v>
      </c>
      <c r="K140" s="8" t="e">
        <f t="shared" si="19"/>
        <v>#DIV/0!</v>
      </c>
      <c r="L140" s="6" t="s">
        <v>299</v>
      </c>
      <c r="M140" s="5" t="s">
        <v>28</v>
      </c>
      <c r="N140" s="5" t="s">
        <v>58</v>
      </c>
      <c r="O140" s="5" t="s">
        <v>41</v>
      </c>
      <c r="P140" s="5" t="s">
        <v>73</v>
      </c>
      <c r="Q140" s="9">
        <v>44135</v>
      </c>
      <c r="R140" s="5" t="s">
        <v>32</v>
      </c>
      <c r="S140" s="5">
        <v>2020</v>
      </c>
      <c r="T140" s="5">
        <v>18</v>
      </c>
      <c r="U140" s="5">
        <v>5</v>
      </c>
      <c r="V140" s="5">
        <v>2020</v>
      </c>
      <c r="W140" s="5" t="s">
        <v>557</v>
      </c>
      <c r="X140" s="5" t="s">
        <v>558</v>
      </c>
      <c r="Y140" s="5">
        <v>1</v>
      </c>
      <c r="Z140" s="10" t="s">
        <v>53</v>
      </c>
      <c r="AA140" s="10" t="s">
        <v>73</v>
      </c>
      <c r="AB140" s="10" t="s">
        <v>41</v>
      </c>
      <c r="AC140" s="10">
        <v>4</v>
      </c>
      <c r="AE140" s="10">
        <f t="shared" si="20"/>
        <v>170.75</v>
      </c>
      <c r="AF140" s="10">
        <f t="shared" si="21"/>
        <v>181.92512291459519</v>
      </c>
      <c r="AG140" s="10">
        <f t="shared" si="22"/>
        <v>4361</v>
      </c>
      <c r="AH140" s="9">
        <v>44135</v>
      </c>
      <c r="AI140">
        <f t="shared" si="23"/>
        <v>683</v>
      </c>
      <c r="AK140" s="10" t="s">
        <v>58</v>
      </c>
      <c r="AL140">
        <v>683</v>
      </c>
    </row>
    <row r="141" spans="1:38" ht="15.75" customHeight="1" x14ac:dyDescent="0.35">
      <c r="A141" s="5">
        <v>140</v>
      </c>
      <c r="B141" s="5" t="s">
        <v>255</v>
      </c>
      <c r="C141" s="5" t="s">
        <v>46</v>
      </c>
      <c r="D141" s="5" t="s">
        <v>95</v>
      </c>
      <c r="E141" s="5">
        <f t="shared" si="16"/>
        <v>969</v>
      </c>
      <c r="F141" s="6" t="s">
        <v>559</v>
      </c>
      <c r="G141" s="5">
        <v>8</v>
      </c>
      <c r="H141" s="7" t="s">
        <v>387</v>
      </c>
      <c r="I141" s="8" t="e">
        <f t="shared" si="17"/>
        <v>#VALUE!</v>
      </c>
      <c r="J141" s="8">
        <f t="shared" si="18"/>
        <v>-444.5</v>
      </c>
      <c r="K141" s="8" t="e">
        <f t="shared" si="19"/>
        <v>#DIV/0!</v>
      </c>
      <c r="L141" s="6" t="s">
        <v>286</v>
      </c>
      <c r="M141" s="5" t="s">
        <v>39</v>
      </c>
      <c r="N141" s="5" t="s">
        <v>50</v>
      </c>
      <c r="O141" s="5" t="s">
        <v>30</v>
      </c>
      <c r="P141" s="5" t="s">
        <v>31</v>
      </c>
      <c r="Q141" s="9">
        <v>44136</v>
      </c>
      <c r="R141" s="5" t="s">
        <v>32</v>
      </c>
      <c r="S141" s="5">
        <v>2022</v>
      </c>
      <c r="T141" s="5">
        <v>24</v>
      </c>
      <c r="U141" s="5">
        <v>2</v>
      </c>
      <c r="V141" s="5">
        <v>2022</v>
      </c>
      <c r="W141" s="5" t="s">
        <v>560</v>
      </c>
      <c r="X141" s="5" t="s">
        <v>561</v>
      </c>
      <c r="Y141" s="5">
        <v>5</v>
      </c>
      <c r="Z141" s="10" t="s">
        <v>255</v>
      </c>
      <c r="AA141" s="10" t="s">
        <v>31</v>
      </c>
      <c r="AB141" s="10" t="s">
        <v>30</v>
      </c>
      <c r="AC141" s="10">
        <v>8</v>
      </c>
      <c r="AE141" s="10">
        <f t="shared" si="20"/>
        <v>121.125</v>
      </c>
      <c r="AF141" s="10">
        <f t="shared" si="21"/>
        <v>181.93810215142983</v>
      </c>
      <c r="AG141" s="10">
        <f t="shared" si="22"/>
        <v>4357</v>
      </c>
      <c r="AH141" s="9">
        <v>44136</v>
      </c>
      <c r="AI141">
        <f t="shared" si="23"/>
        <v>969</v>
      </c>
      <c r="AK141" s="10" t="s">
        <v>50</v>
      </c>
      <c r="AL141">
        <v>969</v>
      </c>
    </row>
    <row r="142" spans="1:38" ht="15.75" customHeight="1" x14ac:dyDescent="0.35">
      <c r="A142" s="5">
        <v>141</v>
      </c>
      <c r="B142" s="5" t="s">
        <v>247</v>
      </c>
      <c r="C142" s="5" t="s">
        <v>23</v>
      </c>
      <c r="D142" s="5" t="s">
        <v>47</v>
      </c>
      <c r="E142" s="5">
        <f t="shared" si="16"/>
        <v>527</v>
      </c>
      <c r="F142" s="6" t="s">
        <v>562</v>
      </c>
      <c r="G142" s="5">
        <v>9</v>
      </c>
      <c r="H142" s="7" t="s">
        <v>90</v>
      </c>
      <c r="I142" s="8" t="e">
        <f t="shared" si="17"/>
        <v>#VALUE!</v>
      </c>
      <c r="J142" s="8">
        <f t="shared" si="18"/>
        <v>-444.5</v>
      </c>
      <c r="K142" s="8" t="e">
        <f t="shared" si="19"/>
        <v>#DIV/0!</v>
      </c>
      <c r="L142" s="6" t="s">
        <v>563</v>
      </c>
      <c r="M142" s="5" t="s">
        <v>39</v>
      </c>
      <c r="N142" s="5" t="s">
        <v>29</v>
      </c>
      <c r="O142" s="5" t="s">
        <v>59</v>
      </c>
      <c r="P142" s="5" t="s">
        <v>31</v>
      </c>
      <c r="Q142" s="9">
        <v>44137</v>
      </c>
      <c r="R142" s="5" t="s">
        <v>65</v>
      </c>
      <c r="S142" s="5">
        <v>2020</v>
      </c>
      <c r="T142" s="5">
        <v>13</v>
      </c>
      <c r="U142" s="5">
        <v>6</v>
      </c>
      <c r="V142" s="5">
        <v>2022</v>
      </c>
      <c r="W142" s="5" t="s">
        <v>564</v>
      </c>
      <c r="X142" s="5" t="s">
        <v>565</v>
      </c>
      <c r="Y142" s="5">
        <v>5</v>
      </c>
      <c r="Z142" s="10" t="s">
        <v>247</v>
      </c>
      <c r="AA142" s="10" t="s">
        <v>31</v>
      </c>
      <c r="AB142" s="10" t="s">
        <v>59</v>
      </c>
      <c r="AC142" s="10">
        <v>9</v>
      </c>
      <c r="AE142" s="10">
        <f t="shared" si="20"/>
        <v>58.555555555555557</v>
      </c>
      <c r="AF142" s="10">
        <f t="shared" si="21"/>
        <v>182.0088150609082</v>
      </c>
      <c r="AG142" s="10">
        <f t="shared" si="22"/>
        <v>4349</v>
      </c>
      <c r="AH142" s="9">
        <v>44137</v>
      </c>
      <c r="AI142">
        <f t="shared" si="23"/>
        <v>527</v>
      </c>
      <c r="AK142" s="10" t="s">
        <v>29</v>
      </c>
      <c r="AL142">
        <v>527</v>
      </c>
    </row>
    <row r="143" spans="1:38" ht="15.75" customHeight="1" x14ac:dyDescent="0.35">
      <c r="A143" s="5">
        <v>142</v>
      </c>
      <c r="B143" s="5" t="s">
        <v>142</v>
      </c>
      <c r="C143" s="5" t="s">
        <v>46</v>
      </c>
      <c r="D143" s="5" t="s">
        <v>69</v>
      </c>
      <c r="E143" s="5">
        <f t="shared" si="16"/>
        <v>722</v>
      </c>
      <c r="F143" s="6" t="s">
        <v>566</v>
      </c>
      <c r="G143" s="5">
        <v>5</v>
      </c>
      <c r="H143" s="7" t="s">
        <v>244</v>
      </c>
      <c r="I143" s="8" t="e">
        <f t="shared" si="17"/>
        <v>#VALUE!</v>
      </c>
      <c r="J143" s="8">
        <f t="shared" si="18"/>
        <v>-444.5</v>
      </c>
      <c r="K143" s="8" t="e">
        <f t="shared" si="19"/>
        <v>#DIV/0!</v>
      </c>
      <c r="L143" s="6" t="s">
        <v>232</v>
      </c>
      <c r="M143" s="5" t="s">
        <v>39</v>
      </c>
      <c r="N143" s="5" t="s">
        <v>58</v>
      </c>
      <c r="O143" s="5" t="s">
        <v>41</v>
      </c>
      <c r="P143" s="5" t="s">
        <v>73</v>
      </c>
      <c r="Q143" s="9">
        <v>44138</v>
      </c>
      <c r="R143" s="5" t="s">
        <v>32</v>
      </c>
      <c r="S143" s="5">
        <v>2021</v>
      </c>
      <c r="T143" s="5">
        <v>19</v>
      </c>
      <c r="U143" s="5">
        <v>9</v>
      </c>
      <c r="V143" s="5">
        <v>2021</v>
      </c>
      <c r="W143" s="5" t="s">
        <v>567</v>
      </c>
      <c r="X143" s="5" t="s">
        <v>568</v>
      </c>
      <c r="Y143" s="5">
        <v>1</v>
      </c>
      <c r="Z143" s="10" t="s">
        <v>142</v>
      </c>
      <c r="AA143" s="10" t="s">
        <v>73</v>
      </c>
      <c r="AB143" s="10" t="s">
        <v>41</v>
      </c>
      <c r="AC143" s="10">
        <v>5</v>
      </c>
      <c r="AE143" s="10">
        <f t="shared" si="20"/>
        <v>144.4</v>
      </c>
      <c r="AF143" s="10">
        <f t="shared" si="21"/>
        <v>182.15253247593191</v>
      </c>
      <c r="AG143" s="10">
        <f t="shared" si="22"/>
        <v>4340</v>
      </c>
      <c r="AH143" s="9">
        <v>44138</v>
      </c>
      <c r="AI143">
        <f t="shared" si="23"/>
        <v>722</v>
      </c>
      <c r="AK143" s="10" t="s">
        <v>58</v>
      </c>
      <c r="AL143">
        <v>722</v>
      </c>
    </row>
    <row r="144" spans="1:38" ht="15.75" customHeight="1" x14ac:dyDescent="0.35">
      <c r="A144" s="5">
        <v>143</v>
      </c>
      <c r="B144" s="5" t="s">
        <v>163</v>
      </c>
      <c r="C144" s="5" t="s">
        <v>46</v>
      </c>
      <c r="D144" s="5" t="s">
        <v>24</v>
      </c>
      <c r="E144" s="5">
        <f t="shared" si="16"/>
        <v>786</v>
      </c>
      <c r="F144" s="6" t="s">
        <v>442</v>
      </c>
      <c r="G144" s="5">
        <v>3</v>
      </c>
      <c r="H144" s="7" t="s">
        <v>165</v>
      </c>
      <c r="I144" s="8" t="e">
        <f t="shared" si="17"/>
        <v>#VALUE!</v>
      </c>
      <c r="J144" s="8">
        <f t="shared" si="18"/>
        <v>-444.5</v>
      </c>
      <c r="K144" s="8" t="e">
        <f t="shared" si="19"/>
        <v>#DIV/0!</v>
      </c>
      <c r="L144" s="6" t="s">
        <v>569</v>
      </c>
      <c r="M144" s="5" t="s">
        <v>28</v>
      </c>
      <c r="N144" s="5" t="s">
        <v>40</v>
      </c>
      <c r="O144" s="5" t="s">
        <v>138</v>
      </c>
      <c r="P144" s="5" t="s">
        <v>73</v>
      </c>
      <c r="Q144" s="9">
        <v>44139</v>
      </c>
      <c r="R144" s="5" t="s">
        <v>65</v>
      </c>
      <c r="S144" s="5">
        <v>2021</v>
      </c>
      <c r="T144" s="5">
        <v>8</v>
      </c>
      <c r="U144" s="5">
        <v>5</v>
      </c>
      <c r="V144" s="5">
        <v>2020</v>
      </c>
      <c r="W144" s="5" t="s">
        <v>570</v>
      </c>
      <c r="X144" s="5" t="s">
        <v>571</v>
      </c>
      <c r="Y144" s="5">
        <v>2</v>
      </c>
      <c r="Z144" s="10" t="s">
        <v>163</v>
      </c>
      <c r="AA144" s="10" t="s">
        <v>73</v>
      </c>
      <c r="AB144" s="10" t="s">
        <v>138</v>
      </c>
      <c r="AC144" s="10">
        <v>3</v>
      </c>
      <c r="AE144" s="10">
        <f t="shared" si="20"/>
        <v>262</v>
      </c>
      <c r="AF144" s="10">
        <f t="shared" si="21"/>
        <v>182.19653309653322</v>
      </c>
      <c r="AG144" s="10">
        <f t="shared" si="22"/>
        <v>4335</v>
      </c>
      <c r="AH144" s="9">
        <v>44139</v>
      </c>
      <c r="AI144">
        <f t="shared" si="23"/>
        <v>786</v>
      </c>
      <c r="AK144" s="10" t="s">
        <v>40</v>
      </c>
      <c r="AL144">
        <v>786</v>
      </c>
    </row>
    <row r="145" spans="1:38" ht="15.75" customHeight="1" x14ac:dyDescent="0.35">
      <c r="A145" s="5">
        <v>144</v>
      </c>
      <c r="B145" s="5" t="s">
        <v>148</v>
      </c>
      <c r="C145" s="5" t="s">
        <v>88</v>
      </c>
      <c r="D145" s="5" t="s">
        <v>95</v>
      </c>
      <c r="E145" s="5">
        <f t="shared" si="16"/>
        <v>774</v>
      </c>
      <c r="F145" s="6" t="s">
        <v>572</v>
      </c>
      <c r="G145" s="5">
        <v>4</v>
      </c>
      <c r="H145" s="7" t="s">
        <v>26</v>
      </c>
      <c r="I145" s="8" t="e">
        <f t="shared" si="17"/>
        <v>#VALUE!</v>
      </c>
      <c r="J145" s="8">
        <f t="shared" si="18"/>
        <v>-444.5</v>
      </c>
      <c r="K145" s="8" t="e">
        <f t="shared" si="19"/>
        <v>#DIV/0!</v>
      </c>
      <c r="L145" s="6" t="s">
        <v>261</v>
      </c>
      <c r="M145" s="5" t="s">
        <v>39</v>
      </c>
      <c r="N145" s="5" t="s">
        <v>50</v>
      </c>
      <c r="O145" s="5" t="s">
        <v>59</v>
      </c>
      <c r="P145" s="5" t="s">
        <v>42</v>
      </c>
      <c r="Q145" s="9">
        <v>44140</v>
      </c>
      <c r="R145" s="5" t="s">
        <v>32</v>
      </c>
      <c r="S145" s="5">
        <v>2020</v>
      </c>
      <c r="T145" s="5">
        <v>27</v>
      </c>
      <c r="U145" s="5">
        <v>1</v>
      </c>
      <c r="V145" s="5">
        <v>2020</v>
      </c>
      <c r="W145" s="5" t="s">
        <v>573</v>
      </c>
      <c r="X145" s="5" t="s">
        <v>574</v>
      </c>
      <c r="Y145" s="5">
        <v>4</v>
      </c>
      <c r="Z145" s="10" t="s">
        <v>148</v>
      </c>
      <c r="AA145" s="10" t="s">
        <v>42</v>
      </c>
      <c r="AB145" s="10" t="s">
        <v>59</v>
      </c>
      <c r="AC145" s="10">
        <v>4</v>
      </c>
      <c r="AE145" s="10">
        <f t="shared" si="20"/>
        <v>193.5</v>
      </c>
      <c r="AF145" s="10">
        <f t="shared" si="21"/>
        <v>182.10341353188505</v>
      </c>
      <c r="AG145" s="10">
        <f t="shared" si="22"/>
        <v>4332</v>
      </c>
      <c r="AH145" s="9">
        <v>44140</v>
      </c>
      <c r="AI145">
        <f t="shared" si="23"/>
        <v>774</v>
      </c>
      <c r="AK145" s="10" t="s">
        <v>50</v>
      </c>
      <c r="AL145">
        <v>774</v>
      </c>
    </row>
    <row r="146" spans="1:38" ht="15.75" customHeight="1" x14ac:dyDescent="0.35">
      <c r="A146" s="5">
        <v>145</v>
      </c>
      <c r="B146" s="5" t="s">
        <v>148</v>
      </c>
      <c r="C146" s="5" t="s">
        <v>23</v>
      </c>
      <c r="D146" s="5" t="s">
        <v>95</v>
      </c>
      <c r="E146" s="5">
        <f t="shared" si="16"/>
        <v>773</v>
      </c>
      <c r="F146" s="6" t="s">
        <v>575</v>
      </c>
      <c r="G146" s="5">
        <v>1</v>
      </c>
      <c r="H146" s="7" t="s">
        <v>195</v>
      </c>
      <c r="I146" s="8" t="e">
        <f t="shared" si="17"/>
        <v>#VALUE!</v>
      </c>
      <c r="J146" s="8">
        <f t="shared" si="18"/>
        <v>-444.5</v>
      </c>
      <c r="K146" s="8" t="e">
        <f t="shared" si="19"/>
        <v>#DIV/0!</v>
      </c>
      <c r="L146" s="6" t="s">
        <v>261</v>
      </c>
      <c r="M146" s="5" t="s">
        <v>28</v>
      </c>
      <c r="N146" s="5" t="s">
        <v>29</v>
      </c>
      <c r="O146" s="5" t="s">
        <v>41</v>
      </c>
      <c r="P146" s="5" t="s">
        <v>73</v>
      </c>
      <c r="Q146" s="9">
        <v>44141</v>
      </c>
      <c r="R146" s="5" t="s">
        <v>32</v>
      </c>
      <c r="S146" s="5">
        <v>2021</v>
      </c>
      <c r="T146" s="5">
        <v>13</v>
      </c>
      <c r="U146" s="5">
        <v>10</v>
      </c>
      <c r="V146" s="5">
        <v>2020</v>
      </c>
      <c r="W146" s="5" t="s">
        <v>576</v>
      </c>
      <c r="X146" s="5" t="s">
        <v>577</v>
      </c>
      <c r="Y146" s="5">
        <v>3</v>
      </c>
      <c r="Z146" s="10" t="s">
        <v>148</v>
      </c>
      <c r="AA146" s="10" t="s">
        <v>73</v>
      </c>
      <c r="AB146" s="10" t="s">
        <v>41</v>
      </c>
      <c r="AC146" s="10">
        <v>1</v>
      </c>
      <c r="AE146" s="10">
        <f t="shared" si="20"/>
        <v>773</v>
      </c>
      <c r="AF146" s="10">
        <f t="shared" si="21"/>
        <v>182.09009976264659</v>
      </c>
      <c r="AG146" s="10">
        <f t="shared" si="22"/>
        <v>4328</v>
      </c>
      <c r="AH146" s="9">
        <v>44141</v>
      </c>
      <c r="AI146">
        <f t="shared" si="23"/>
        <v>773</v>
      </c>
      <c r="AK146" s="10" t="s">
        <v>29</v>
      </c>
      <c r="AL146">
        <v>773</v>
      </c>
    </row>
    <row r="147" spans="1:38" ht="15.75" customHeight="1" x14ac:dyDescent="0.35">
      <c r="A147" s="5">
        <v>146</v>
      </c>
      <c r="B147" s="5" t="s">
        <v>82</v>
      </c>
      <c r="C147" s="5" t="s">
        <v>94</v>
      </c>
      <c r="D147" s="5" t="s">
        <v>69</v>
      </c>
      <c r="E147" s="5">
        <f t="shared" si="16"/>
        <v>174</v>
      </c>
      <c r="F147" s="6" t="s">
        <v>578</v>
      </c>
      <c r="G147" s="5">
        <v>5</v>
      </c>
      <c r="H147" s="7" t="s">
        <v>296</v>
      </c>
      <c r="I147" s="8" t="e">
        <f t="shared" si="17"/>
        <v>#VALUE!</v>
      </c>
      <c r="J147" s="8">
        <f t="shared" si="18"/>
        <v>-444.5</v>
      </c>
      <c r="K147" s="8" t="e">
        <f t="shared" si="19"/>
        <v>#DIV/0!</v>
      </c>
      <c r="L147" s="6" t="s">
        <v>579</v>
      </c>
      <c r="M147" s="5" t="s">
        <v>39</v>
      </c>
      <c r="N147" s="5" t="s">
        <v>40</v>
      </c>
      <c r="O147" s="5" t="s">
        <v>138</v>
      </c>
      <c r="P147" s="5" t="s">
        <v>31</v>
      </c>
      <c r="Q147" s="9">
        <v>44142</v>
      </c>
      <c r="R147" s="5" t="s">
        <v>32</v>
      </c>
      <c r="S147" s="5">
        <v>2020</v>
      </c>
      <c r="T147" s="5">
        <v>14</v>
      </c>
      <c r="U147" s="5">
        <v>1</v>
      </c>
      <c r="V147" s="5">
        <v>2020</v>
      </c>
      <c r="W147" s="5" t="s">
        <v>580</v>
      </c>
      <c r="X147" s="5" t="s">
        <v>581</v>
      </c>
      <c r="Y147" s="5">
        <v>5</v>
      </c>
      <c r="Z147" s="10" t="s">
        <v>82</v>
      </c>
      <c r="AA147" s="10" t="s">
        <v>31</v>
      </c>
      <c r="AB147" s="10" t="s">
        <v>138</v>
      </c>
      <c r="AC147" s="10">
        <v>5</v>
      </c>
      <c r="AE147" s="10">
        <f t="shared" si="20"/>
        <v>34.799999999999997</v>
      </c>
      <c r="AF147" s="10">
        <f t="shared" si="21"/>
        <v>181.39897707231052</v>
      </c>
      <c r="AG147" s="10">
        <f t="shared" si="22"/>
        <v>4327</v>
      </c>
      <c r="AH147" s="9">
        <v>44142</v>
      </c>
      <c r="AI147">
        <f t="shared" si="23"/>
        <v>174</v>
      </c>
      <c r="AK147" s="10" t="s">
        <v>40</v>
      </c>
      <c r="AL147">
        <v>174</v>
      </c>
    </row>
    <row r="148" spans="1:38" ht="15.75" customHeight="1" x14ac:dyDescent="0.35">
      <c r="A148" s="5">
        <v>147</v>
      </c>
      <c r="B148" s="5" t="s">
        <v>148</v>
      </c>
      <c r="C148" s="5" t="s">
        <v>54</v>
      </c>
      <c r="D148" s="5" t="s">
        <v>24</v>
      </c>
      <c r="E148" s="5">
        <f t="shared" si="16"/>
        <v>475</v>
      </c>
      <c r="F148" s="6" t="s">
        <v>582</v>
      </c>
      <c r="G148" s="5">
        <v>9</v>
      </c>
      <c r="H148" s="7" t="s">
        <v>174</v>
      </c>
      <c r="I148" s="8" t="e">
        <f t="shared" si="17"/>
        <v>#VALUE!</v>
      </c>
      <c r="J148" s="8">
        <f t="shared" si="18"/>
        <v>-444.5</v>
      </c>
      <c r="K148" s="8" t="e">
        <f t="shared" si="19"/>
        <v>#DIV/0!</v>
      </c>
      <c r="L148" s="6" t="s">
        <v>583</v>
      </c>
      <c r="M148" s="5" t="s">
        <v>28</v>
      </c>
      <c r="N148" s="5" t="s">
        <v>29</v>
      </c>
      <c r="O148" s="5" t="s">
        <v>41</v>
      </c>
      <c r="P148" s="5" t="s">
        <v>31</v>
      </c>
      <c r="Q148" s="9">
        <v>44143</v>
      </c>
      <c r="R148" s="5" t="s">
        <v>65</v>
      </c>
      <c r="S148" s="5">
        <v>2022</v>
      </c>
      <c r="T148" s="5">
        <v>7</v>
      </c>
      <c r="U148" s="5">
        <v>11</v>
      </c>
      <c r="V148" s="5">
        <v>2022</v>
      </c>
      <c r="W148" s="5" t="s">
        <v>584</v>
      </c>
      <c r="X148" s="5" t="s">
        <v>390</v>
      </c>
      <c r="Y148" s="5">
        <v>3</v>
      </c>
      <c r="Z148" s="10" t="s">
        <v>148</v>
      </c>
      <c r="AA148" s="10" t="s">
        <v>31</v>
      </c>
      <c r="AB148" s="10" t="s">
        <v>41</v>
      </c>
      <c r="AC148" s="10">
        <v>9</v>
      </c>
      <c r="AE148" s="10">
        <f t="shared" si="20"/>
        <v>52.777777777777779</v>
      </c>
      <c r="AF148" s="10">
        <f t="shared" si="21"/>
        <v>181.57063863796898</v>
      </c>
      <c r="AG148" s="10">
        <f t="shared" si="22"/>
        <v>4322</v>
      </c>
      <c r="AH148" s="9">
        <v>44143</v>
      </c>
      <c r="AI148">
        <f t="shared" si="23"/>
        <v>475</v>
      </c>
      <c r="AK148" s="10" t="s">
        <v>29</v>
      </c>
      <c r="AL148">
        <v>475</v>
      </c>
    </row>
    <row r="149" spans="1:38" ht="15.75" customHeight="1" x14ac:dyDescent="0.35">
      <c r="A149" s="5">
        <v>148</v>
      </c>
      <c r="B149" s="5" t="s">
        <v>255</v>
      </c>
      <c r="C149" s="5" t="s">
        <v>101</v>
      </c>
      <c r="D149" s="5" t="s">
        <v>55</v>
      </c>
      <c r="E149" s="5">
        <f t="shared" si="16"/>
        <v>937</v>
      </c>
      <c r="F149" s="6" t="s">
        <v>585</v>
      </c>
      <c r="G149" s="5">
        <v>1</v>
      </c>
      <c r="H149" s="7" t="s">
        <v>49</v>
      </c>
      <c r="I149" s="8" t="e">
        <f t="shared" si="17"/>
        <v>#VALUE!</v>
      </c>
      <c r="J149" s="8">
        <f t="shared" si="18"/>
        <v>-444.5</v>
      </c>
      <c r="K149" s="8" t="e">
        <f t="shared" si="19"/>
        <v>#DIV/0!</v>
      </c>
      <c r="L149" s="6" t="s">
        <v>150</v>
      </c>
      <c r="M149" s="5" t="s">
        <v>39</v>
      </c>
      <c r="N149" s="5" t="s">
        <v>40</v>
      </c>
      <c r="O149" s="5" t="s">
        <v>41</v>
      </c>
      <c r="P149" s="5" t="s">
        <v>42</v>
      </c>
      <c r="Q149" s="9">
        <v>44144</v>
      </c>
      <c r="R149" s="5" t="s">
        <v>32</v>
      </c>
      <c r="S149" s="5">
        <v>2022</v>
      </c>
      <c r="T149" s="5">
        <v>29</v>
      </c>
      <c r="U149" s="5">
        <v>9</v>
      </c>
      <c r="V149" s="5">
        <v>2022</v>
      </c>
      <c r="W149" s="5" t="s">
        <v>586</v>
      </c>
      <c r="X149" s="5" t="s">
        <v>368</v>
      </c>
      <c r="Y149" s="5">
        <v>2</v>
      </c>
      <c r="Z149" s="10" t="s">
        <v>255</v>
      </c>
      <c r="AA149" s="10" t="s">
        <v>42</v>
      </c>
      <c r="AB149" s="10" t="s">
        <v>41</v>
      </c>
      <c r="AC149" s="10">
        <v>1</v>
      </c>
      <c r="AE149" s="10">
        <f t="shared" si="20"/>
        <v>937</v>
      </c>
      <c r="AF149" s="10">
        <f t="shared" si="21"/>
        <v>181.72162675152137</v>
      </c>
      <c r="AG149" s="10">
        <f t="shared" si="22"/>
        <v>4313</v>
      </c>
      <c r="AH149" s="9">
        <v>44144</v>
      </c>
      <c r="AI149">
        <f t="shared" si="23"/>
        <v>937</v>
      </c>
      <c r="AK149" s="10" t="s">
        <v>40</v>
      </c>
      <c r="AL149">
        <v>937</v>
      </c>
    </row>
    <row r="150" spans="1:38" ht="15.75" customHeight="1" x14ac:dyDescent="0.35">
      <c r="A150" s="5">
        <v>149</v>
      </c>
      <c r="B150" s="5" t="s">
        <v>53</v>
      </c>
      <c r="C150" s="5" t="s">
        <v>94</v>
      </c>
      <c r="D150" s="5" t="s">
        <v>55</v>
      </c>
      <c r="E150" s="5">
        <f t="shared" si="16"/>
        <v>576</v>
      </c>
      <c r="F150" s="6" t="s">
        <v>587</v>
      </c>
      <c r="G150" s="5">
        <v>5</v>
      </c>
      <c r="H150" s="7" t="s">
        <v>26</v>
      </c>
      <c r="I150" s="8" t="e">
        <f t="shared" si="17"/>
        <v>#VALUE!</v>
      </c>
      <c r="J150" s="8">
        <f t="shared" si="18"/>
        <v>-444.5</v>
      </c>
      <c r="K150" s="8" t="e">
        <f t="shared" si="19"/>
        <v>#DIV/0!</v>
      </c>
      <c r="L150" s="6" t="s">
        <v>588</v>
      </c>
      <c r="M150" s="5" t="s">
        <v>28</v>
      </c>
      <c r="N150" s="5" t="s">
        <v>58</v>
      </c>
      <c r="O150" s="5" t="s">
        <v>138</v>
      </c>
      <c r="P150" s="5" t="s">
        <v>31</v>
      </c>
      <c r="Q150" s="9">
        <v>44145</v>
      </c>
      <c r="R150" s="5" t="s">
        <v>32</v>
      </c>
      <c r="S150" s="5">
        <v>2022</v>
      </c>
      <c r="T150" s="5">
        <v>10</v>
      </c>
      <c r="U150" s="5">
        <v>10</v>
      </c>
      <c r="V150" s="5">
        <v>2020</v>
      </c>
      <c r="W150" s="5" t="s">
        <v>589</v>
      </c>
      <c r="X150" s="5" t="s">
        <v>548</v>
      </c>
      <c r="Y150" s="5">
        <v>1</v>
      </c>
      <c r="Z150" s="10" t="s">
        <v>53</v>
      </c>
      <c r="AA150" s="10" t="s">
        <v>31</v>
      </c>
      <c r="AB150" s="10" t="s">
        <v>138</v>
      </c>
      <c r="AC150" s="10">
        <v>5</v>
      </c>
      <c r="AE150" s="10">
        <f t="shared" si="20"/>
        <v>115.2</v>
      </c>
      <c r="AF150" s="10">
        <f t="shared" si="21"/>
        <v>180.83514978761468</v>
      </c>
      <c r="AG150" s="10">
        <f t="shared" si="22"/>
        <v>4312</v>
      </c>
      <c r="AH150" s="9">
        <v>44145</v>
      </c>
      <c r="AI150">
        <f t="shared" si="23"/>
        <v>576</v>
      </c>
      <c r="AK150" s="10" t="s">
        <v>58</v>
      </c>
      <c r="AL150">
        <v>576</v>
      </c>
    </row>
    <row r="151" spans="1:38" ht="15.75" customHeight="1" x14ac:dyDescent="0.35">
      <c r="A151" s="5">
        <v>150</v>
      </c>
      <c r="B151" s="5" t="s">
        <v>22</v>
      </c>
      <c r="C151" s="5" t="s">
        <v>23</v>
      </c>
      <c r="D151" s="5" t="s">
        <v>95</v>
      </c>
      <c r="E151" s="5">
        <f t="shared" si="16"/>
        <v>914</v>
      </c>
      <c r="F151" s="6" t="s">
        <v>590</v>
      </c>
      <c r="G151" s="5">
        <v>3</v>
      </c>
      <c r="H151" s="7" t="s">
        <v>362</v>
      </c>
      <c r="I151" s="8" t="e">
        <f t="shared" si="17"/>
        <v>#VALUE!</v>
      </c>
      <c r="J151" s="8">
        <f t="shared" si="18"/>
        <v>-444.5</v>
      </c>
      <c r="K151" s="8" t="e">
        <f t="shared" si="19"/>
        <v>#DIV/0!</v>
      </c>
      <c r="L151" s="6" t="s">
        <v>591</v>
      </c>
      <c r="M151" s="5" t="s">
        <v>28</v>
      </c>
      <c r="N151" s="5" t="s">
        <v>50</v>
      </c>
      <c r="O151" s="5" t="s">
        <v>59</v>
      </c>
      <c r="P151" s="5" t="s">
        <v>139</v>
      </c>
      <c r="Q151" s="9">
        <v>44146</v>
      </c>
      <c r="R151" s="5" t="s">
        <v>32</v>
      </c>
      <c r="S151" s="5">
        <v>2021</v>
      </c>
      <c r="T151" s="5">
        <v>19</v>
      </c>
      <c r="U151" s="5">
        <v>9</v>
      </c>
      <c r="V151" s="5">
        <v>2020</v>
      </c>
      <c r="W151" s="5" t="s">
        <v>592</v>
      </c>
      <c r="X151" s="5" t="s">
        <v>593</v>
      </c>
      <c r="Y151" s="5">
        <v>5</v>
      </c>
      <c r="Z151" s="10" t="s">
        <v>22</v>
      </c>
      <c r="AA151" s="10" t="s">
        <v>139</v>
      </c>
      <c r="AB151" s="10" t="s">
        <v>59</v>
      </c>
      <c r="AC151" s="10">
        <v>3</v>
      </c>
      <c r="AE151" s="10">
        <f t="shared" si="20"/>
        <v>304.66666666666669</v>
      </c>
      <c r="AF151" s="10">
        <f t="shared" si="21"/>
        <v>180.91227687314654</v>
      </c>
      <c r="AG151" s="10">
        <f t="shared" si="22"/>
        <v>4307</v>
      </c>
      <c r="AH151" s="9">
        <v>44146</v>
      </c>
      <c r="AI151">
        <f t="shared" si="23"/>
        <v>914</v>
      </c>
      <c r="AK151" s="10" t="s">
        <v>50</v>
      </c>
      <c r="AL151">
        <v>914</v>
      </c>
    </row>
    <row r="152" spans="1:38" ht="15.75" customHeight="1" x14ac:dyDescent="0.35">
      <c r="A152" s="5">
        <v>151</v>
      </c>
      <c r="B152" s="5" t="s">
        <v>124</v>
      </c>
      <c r="C152" s="5" t="s">
        <v>23</v>
      </c>
      <c r="D152" s="5" t="s">
        <v>47</v>
      </c>
      <c r="E152" s="5">
        <f t="shared" si="16"/>
        <v>311</v>
      </c>
      <c r="F152" s="6" t="s">
        <v>407</v>
      </c>
      <c r="G152" s="5">
        <v>7</v>
      </c>
      <c r="H152" s="7" t="s">
        <v>84</v>
      </c>
      <c r="I152" s="8" t="e">
        <f t="shared" si="17"/>
        <v>#VALUE!</v>
      </c>
      <c r="J152" s="8">
        <f t="shared" si="18"/>
        <v>-444.5</v>
      </c>
      <c r="K152" s="8" t="e">
        <f t="shared" si="19"/>
        <v>#DIV/0!</v>
      </c>
      <c r="L152" s="6" t="s">
        <v>594</v>
      </c>
      <c r="M152" s="5" t="s">
        <v>39</v>
      </c>
      <c r="N152" s="5" t="s">
        <v>40</v>
      </c>
      <c r="O152" s="5" t="s">
        <v>59</v>
      </c>
      <c r="P152" s="5" t="s">
        <v>31</v>
      </c>
      <c r="Q152" s="9">
        <v>44147</v>
      </c>
      <c r="R152" s="5" t="s">
        <v>32</v>
      </c>
      <c r="S152" s="5">
        <v>2022</v>
      </c>
      <c r="T152" s="5">
        <v>18</v>
      </c>
      <c r="U152" s="5">
        <v>5</v>
      </c>
      <c r="V152" s="5">
        <v>2022</v>
      </c>
      <c r="W152" s="5" t="s">
        <v>595</v>
      </c>
      <c r="X152" s="5" t="s">
        <v>596</v>
      </c>
      <c r="Y152" s="5">
        <v>6</v>
      </c>
      <c r="Z152" s="10" t="s">
        <v>124</v>
      </c>
      <c r="AA152" s="10" t="s">
        <v>31</v>
      </c>
      <c r="AB152" s="10" t="s">
        <v>59</v>
      </c>
      <c r="AC152" s="10">
        <v>7</v>
      </c>
      <c r="AE152" s="10">
        <f t="shared" si="20"/>
        <v>44.428571428571431</v>
      </c>
      <c r="AF152" s="10">
        <f t="shared" si="21"/>
        <v>180.76668347338946</v>
      </c>
      <c r="AG152" s="10">
        <f t="shared" si="22"/>
        <v>4304</v>
      </c>
      <c r="AH152" s="9">
        <v>44147</v>
      </c>
      <c r="AI152">
        <f t="shared" si="23"/>
        <v>311</v>
      </c>
      <c r="AK152" s="10" t="s">
        <v>40</v>
      </c>
      <c r="AL152">
        <v>311</v>
      </c>
    </row>
    <row r="153" spans="1:38" ht="15.75" customHeight="1" x14ac:dyDescent="0.35">
      <c r="A153" s="5">
        <v>152</v>
      </c>
      <c r="B153" s="5" t="s">
        <v>45</v>
      </c>
      <c r="C153" s="5" t="s">
        <v>94</v>
      </c>
      <c r="D153" s="5" t="s">
        <v>24</v>
      </c>
      <c r="E153" s="5">
        <f t="shared" si="16"/>
        <v>523</v>
      </c>
      <c r="F153" s="6" t="s">
        <v>597</v>
      </c>
      <c r="G153" s="5">
        <v>3</v>
      </c>
      <c r="H153" s="7" t="s">
        <v>244</v>
      </c>
      <c r="I153" s="8" t="e">
        <f t="shared" si="17"/>
        <v>#VALUE!</v>
      </c>
      <c r="J153" s="8">
        <f t="shared" si="18"/>
        <v>-444.5</v>
      </c>
      <c r="K153" s="8" t="e">
        <f t="shared" si="19"/>
        <v>#DIV/0!</v>
      </c>
      <c r="L153" s="6" t="s">
        <v>598</v>
      </c>
      <c r="M153" s="5" t="s">
        <v>39</v>
      </c>
      <c r="N153" s="5" t="s">
        <v>58</v>
      </c>
      <c r="O153" s="5" t="s">
        <v>30</v>
      </c>
      <c r="P153" s="5" t="s">
        <v>42</v>
      </c>
      <c r="Q153" s="9">
        <v>44148</v>
      </c>
      <c r="R153" s="5" t="s">
        <v>32</v>
      </c>
      <c r="S153" s="5">
        <v>2022</v>
      </c>
      <c r="T153" s="5">
        <v>25</v>
      </c>
      <c r="U153" s="5">
        <v>1</v>
      </c>
      <c r="V153" s="5">
        <v>2021</v>
      </c>
      <c r="W153" s="5" t="s">
        <v>599</v>
      </c>
      <c r="X153" s="5" t="s">
        <v>600</v>
      </c>
      <c r="Y153" s="5">
        <v>3</v>
      </c>
      <c r="Z153" s="10" t="s">
        <v>45</v>
      </c>
      <c r="AA153" s="10" t="s">
        <v>42</v>
      </c>
      <c r="AB153" s="10" t="s">
        <v>30</v>
      </c>
      <c r="AC153" s="10">
        <v>3</v>
      </c>
      <c r="AE153" s="10">
        <f t="shared" si="20"/>
        <v>174.33333333333334</v>
      </c>
      <c r="AF153" s="10">
        <f t="shared" si="21"/>
        <v>180.92727017780032</v>
      </c>
      <c r="AG153" s="10">
        <f t="shared" si="22"/>
        <v>4297</v>
      </c>
      <c r="AH153" s="9">
        <v>44148</v>
      </c>
      <c r="AI153">
        <f t="shared" si="23"/>
        <v>523</v>
      </c>
      <c r="AK153" s="10" t="s">
        <v>58</v>
      </c>
      <c r="AL153">
        <v>523</v>
      </c>
    </row>
    <row r="154" spans="1:38" ht="15.75" customHeight="1" x14ac:dyDescent="0.35">
      <c r="A154" s="5">
        <v>153</v>
      </c>
      <c r="B154" s="5" t="s">
        <v>93</v>
      </c>
      <c r="C154" s="5" t="s">
        <v>88</v>
      </c>
      <c r="D154" s="5" t="s">
        <v>24</v>
      </c>
      <c r="E154" s="5">
        <f t="shared" si="16"/>
        <v>514</v>
      </c>
      <c r="F154" s="6" t="s">
        <v>601</v>
      </c>
      <c r="G154" s="5">
        <v>3</v>
      </c>
      <c r="H154" s="7" t="s">
        <v>182</v>
      </c>
      <c r="I154" s="8" t="e">
        <f t="shared" si="17"/>
        <v>#VALUE!</v>
      </c>
      <c r="J154" s="8">
        <f t="shared" si="18"/>
        <v>-444.5</v>
      </c>
      <c r="K154" s="8" t="e">
        <f t="shared" si="19"/>
        <v>#DIV/0!</v>
      </c>
      <c r="L154" s="6" t="s">
        <v>461</v>
      </c>
      <c r="M154" s="5" t="s">
        <v>28</v>
      </c>
      <c r="N154" s="5" t="s">
        <v>40</v>
      </c>
      <c r="O154" s="5" t="s">
        <v>59</v>
      </c>
      <c r="P154" s="5" t="s">
        <v>31</v>
      </c>
      <c r="Q154" s="9">
        <v>44149</v>
      </c>
      <c r="R154" s="5" t="s">
        <v>32</v>
      </c>
      <c r="S154" s="5">
        <v>2021</v>
      </c>
      <c r="T154" s="5">
        <v>4</v>
      </c>
      <c r="U154" s="5">
        <v>3</v>
      </c>
      <c r="V154" s="5">
        <v>2022</v>
      </c>
      <c r="W154" s="5" t="s">
        <v>602</v>
      </c>
      <c r="X154" s="5" t="s">
        <v>603</v>
      </c>
      <c r="Y154" s="5">
        <v>1</v>
      </c>
      <c r="Z154" s="10" t="s">
        <v>93</v>
      </c>
      <c r="AA154" s="10" t="s">
        <v>31</v>
      </c>
      <c r="AB154" s="10" t="s">
        <v>59</v>
      </c>
      <c r="AC154" s="10">
        <v>3</v>
      </c>
      <c r="AE154" s="10">
        <f t="shared" si="20"/>
        <v>171.33333333333334</v>
      </c>
      <c r="AF154" s="10">
        <f t="shared" si="21"/>
        <v>180.93504604672071</v>
      </c>
      <c r="AG154" s="10">
        <f t="shared" si="22"/>
        <v>4294</v>
      </c>
      <c r="AH154" s="9">
        <v>44149</v>
      </c>
      <c r="AI154">
        <f t="shared" si="23"/>
        <v>514</v>
      </c>
      <c r="AK154" s="10" t="s">
        <v>40</v>
      </c>
      <c r="AL154">
        <v>514</v>
      </c>
    </row>
    <row r="155" spans="1:38" ht="15.75" customHeight="1" x14ac:dyDescent="0.35">
      <c r="A155" s="5">
        <v>154</v>
      </c>
      <c r="B155" s="5" t="s">
        <v>53</v>
      </c>
      <c r="C155" s="5" t="s">
        <v>23</v>
      </c>
      <c r="D155" s="5" t="s">
        <v>95</v>
      </c>
      <c r="E155" s="5">
        <f t="shared" si="16"/>
        <v>323</v>
      </c>
      <c r="F155" s="6" t="s">
        <v>604</v>
      </c>
      <c r="G155" s="5">
        <v>3</v>
      </c>
      <c r="H155" s="7" t="s">
        <v>257</v>
      </c>
      <c r="I155" s="8" t="e">
        <f t="shared" si="17"/>
        <v>#VALUE!</v>
      </c>
      <c r="J155" s="8">
        <f t="shared" si="18"/>
        <v>-444.5</v>
      </c>
      <c r="K155" s="8" t="e">
        <f t="shared" si="19"/>
        <v>#DIV/0!</v>
      </c>
      <c r="L155" s="6" t="s">
        <v>212</v>
      </c>
      <c r="M155" s="5" t="s">
        <v>39</v>
      </c>
      <c r="N155" s="5" t="s">
        <v>40</v>
      </c>
      <c r="O155" s="5" t="s">
        <v>138</v>
      </c>
      <c r="P155" s="5" t="s">
        <v>139</v>
      </c>
      <c r="Q155" s="9">
        <v>44150</v>
      </c>
      <c r="R155" s="5" t="s">
        <v>32</v>
      </c>
      <c r="S155" s="5">
        <v>2021</v>
      </c>
      <c r="T155" s="5">
        <v>25</v>
      </c>
      <c r="U155" s="5">
        <v>7</v>
      </c>
      <c r="V155" s="5">
        <v>2022</v>
      </c>
      <c r="W155" s="5" t="s">
        <v>605</v>
      </c>
      <c r="X155" s="5" t="s">
        <v>162</v>
      </c>
      <c r="Y155" s="5">
        <v>4</v>
      </c>
      <c r="Z155" s="10" t="s">
        <v>53</v>
      </c>
      <c r="AA155" s="10" t="s">
        <v>139</v>
      </c>
      <c r="AB155" s="10" t="s">
        <v>138</v>
      </c>
      <c r="AC155" s="10">
        <v>3</v>
      </c>
      <c r="AE155" s="10">
        <f t="shared" si="20"/>
        <v>107.66666666666667</v>
      </c>
      <c r="AF155" s="10">
        <f t="shared" si="21"/>
        <v>180.94638218923944</v>
      </c>
      <c r="AG155" s="10">
        <f t="shared" si="22"/>
        <v>4291</v>
      </c>
      <c r="AH155" s="9">
        <v>44150</v>
      </c>
      <c r="AI155">
        <f t="shared" si="23"/>
        <v>323</v>
      </c>
      <c r="AK155" s="10" t="s">
        <v>40</v>
      </c>
      <c r="AL155">
        <v>323</v>
      </c>
    </row>
    <row r="156" spans="1:38" ht="15.75" customHeight="1" x14ac:dyDescent="0.35">
      <c r="A156" s="5">
        <v>155</v>
      </c>
      <c r="B156" s="5" t="s">
        <v>142</v>
      </c>
      <c r="C156" s="5" t="s">
        <v>88</v>
      </c>
      <c r="D156" s="5" t="s">
        <v>55</v>
      </c>
      <c r="E156" s="5">
        <f t="shared" si="16"/>
        <v>979</v>
      </c>
      <c r="F156" s="6" t="s">
        <v>606</v>
      </c>
      <c r="G156" s="5">
        <v>8</v>
      </c>
      <c r="H156" s="7" t="s">
        <v>165</v>
      </c>
      <c r="I156" s="8" t="e">
        <f t="shared" si="17"/>
        <v>#VALUE!</v>
      </c>
      <c r="J156" s="8">
        <f t="shared" si="18"/>
        <v>-444.5</v>
      </c>
      <c r="K156" s="8" t="e">
        <f t="shared" si="19"/>
        <v>#DIV/0!</v>
      </c>
      <c r="L156" s="6" t="s">
        <v>166</v>
      </c>
      <c r="M156" s="5" t="s">
        <v>28</v>
      </c>
      <c r="N156" s="5" t="s">
        <v>29</v>
      </c>
      <c r="O156" s="5" t="s">
        <v>138</v>
      </c>
      <c r="P156" s="5" t="s">
        <v>139</v>
      </c>
      <c r="Q156" s="9">
        <v>44151</v>
      </c>
      <c r="R156" s="5" t="s">
        <v>65</v>
      </c>
      <c r="S156" s="5">
        <v>2020</v>
      </c>
      <c r="T156" s="5">
        <v>30</v>
      </c>
      <c r="U156" s="5">
        <v>3</v>
      </c>
      <c r="V156" s="5">
        <v>2022</v>
      </c>
      <c r="W156" s="5" t="s">
        <v>607</v>
      </c>
      <c r="X156" s="5" t="s">
        <v>608</v>
      </c>
      <c r="Y156" s="5">
        <v>4</v>
      </c>
      <c r="Z156" s="10" t="s">
        <v>142</v>
      </c>
      <c r="AA156" s="10" t="s">
        <v>139</v>
      </c>
      <c r="AB156" s="10" t="s">
        <v>138</v>
      </c>
      <c r="AC156" s="10">
        <v>8</v>
      </c>
      <c r="AE156" s="10">
        <f t="shared" si="20"/>
        <v>122.375</v>
      </c>
      <c r="AF156" s="10">
        <f t="shared" si="21"/>
        <v>181.03300123832051</v>
      </c>
      <c r="AG156" s="10">
        <f t="shared" si="22"/>
        <v>4288</v>
      </c>
      <c r="AH156" s="9">
        <v>44151</v>
      </c>
      <c r="AI156">
        <f t="shared" si="23"/>
        <v>979</v>
      </c>
      <c r="AK156" s="10" t="s">
        <v>29</v>
      </c>
      <c r="AL156">
        <v>979</v>
      </c>
    </row>
    <row r="157" spans="1:38" ht="15.75" customHeight="1" x14ac:dyDescent="0.35">
      <c r="A157" s="5">
        <v>156</v>
      </c>
      <c r="B157" s="5" t="s">
        <v>247</v>
      </c>
      <c r="C157" s="5" t="s">
        <v>54</v>
      </c>
      <c r="D157" s="5" t="s">
        <v>95</v>
      </c>
      <c r="E157" s="5">
        <f t="shared" si="16"/>
        <v>275</v>
      </c>
      <c r="F157" s="6" t="s">
        <v>609</v>
      </c>
      <c r="G157" s="5">
        <v>7</v>
      </c>
      <c r="H157" s="7" t="s">
        <v>257</v>
      </c>
      <c r="I157" s="8" t="e">
        <f t="shared" si="17"/>
        <v>#VALUE!</v>
      </c>
      <c r="J157" s="8">
        <f t="shared" si="18"/>
        <v>-444.5</v>
      </c>
      <c r="K157" s="8" t="e">
        <f t="shared" si="19"/>
        <v>#DIV/0!</v>
      </c>
      <c r="L157" s="6" t="s">
        <v>553</v>
      </c>
      <c r="M157" s="5" t="s">
        <v>28</v>
      </c>
      <c r="N157" s="5" t="s">
        <v>58</v>
      </c>
      <c r="O157" s="5" t="s">
        <v>138</v>
      </c>
      <c r="P157" s="5" t="s">
        <v>31</v>
      </c>
      <c r="Q157" s="9">
        <v>44152</v>
      </c>
      <c r="R157" s="5" t="s">
        <v>32</v>
      </c>
      <c r="S157" s="5">
        <v>2020</v>
      </c>
      <c r="T157" s="5">
        <v>5</v>
      </c>
      <c r="U157" s="5">
        <v>12</v>
      </c>
      <c r="V157" s="5">
        <v>2022</v>
      </c>
      <c r="W157" s="5" t="s">
        <v>610</v>
      </c>
      <c r="X157" s="5" t="s">
        <v>611</v>
      </c>
      <c r="Y157" s="5">
        <v>5</v>
      </c>
      <c r="Z157" s="10" t="s">
        <v>247</v>
      </c>
      <c r="AA157" s="10" t="s">
        <v>31</v>
      </c>
      <c r="AB157" s="10" t="s">
        <v>138</v>
      </c>
      <c r="AC157" s="10">
        <v>7</v>
      </c>
      <c r="AE157" s="10">
        <f t="shared" si="20"/>
        <v>39.285714285714285</v>
      </c>
      <c r="AF157" s="10">
        <f t="shared" si="21"/>
        <v>181.10241899126527</v>
      </c>
      <c r="AG157" s="10">
        <f t="shared" si="22"/>
        <v>4280</v>
      </c>
      <c r="AH157" s="9">
        <v>44152</v>
      </c>
      <c r="AI157">
        <f t="shared" si="23"/>
        <v>275</v>
      </c>
      <c r="AK157" s="10" t="s">
        <v>58</v>
      </c>
      <c r="AL157">
        <v>275</v>
      </c>
    </row>
    <row r="158" spans="1:38" ht="15.75" customHeight="1" x14ac:dyDescent="0.35">
      <c r="A158" s="5">
        <v>157</v>
      </c>
      <c r="B158" s="5" t="s">
        <v>142</v>
      </c>
      <c r="C158" s="5" t="s">
        <v>54</v>
      </c>
      <c r="D158" s="5" t="s">
        <v>95</v>
      </c>
      <c r="E158" s="5">
        <f t="shared" si="16"/>
        <v>997</v>
      </c>
      <c r="F158" s="6" t="s">
        <v>612</v>
      </c>
      <c r="G158" s="5">
        <v>7</v>
      </c>
      <c r="H158" s="7" t="s">
        <v>257</v>
      </c>
      <c r="I158" s="8" t="e">
        <f t="shared" si="17"/>
        <v>#VALUE!</v>
      </c>
      <c r="J158" s="8">
        <f t="shared" si="18"/>
        <v>-444.5</v>
      </c>
      <c r="K158" s="8" t="e">
        <f t="shared" si="19"/>
        <v>#DIV/0!</v>
      </c>
      <c r="L158" s="6" t="s">
        <v>613</v>
      </c>
      <c r="M158" s="5" t="s">
        <v>39</v>
      </c>
      <c r="N158" s="5" t="s">
        <v>40</v>
      </c>
      <c r="O158" s="5" t="s">
        <v>30</v>
      </c>
      <c r="P158" s="5" t="s">
        <v>42</v>
      </c>
      <c r="Q158" s="9">
        <v>44153</v>
      </c>
      <c r="R158" s="5" t="s">
        <v>32</v>
      </c>
      <c r="S158" s="5">
        <v>2022</v>
      </c>
      <c r="T158" s="5">
        <v>10</v>
      </c>
      <c r="U158" s="5">
        <v>12</v>
      </c>
      <c r="V158" s="5">
        <v>2020</v>
      </c>
      <c r="W158" s="5" t="s">
        <v>614</v>
      </c>
      <c r="X158" s="5" t="s">
        <v>172</v>
      </c>
      <c r="Y158" s="5">
        <v>4</v>
      </c>
      <c r="Z158" s="10" t="s">
        <v>142</v>
      </c>
      <c r="AA158" s="10" t="s">
        <v>42</v>
      </c>
      <c r="AB158" s="10" t="s">
        <v>30</v>
      </c>
      <c r="AC158" s="10">
        <v>7</v>
      </c>
      <c r="AE158" s="10">
        <f t="shared" si="20"/>
        <v>142.42857142857142</v>
      </c>
      <c r="AF158" s="10">
        <f t="shared" si="21"/>
        <v>181.27044826224338</v>
      </c>
      <c r="AG158" s="10">
        <f t="shared" si="22"/>
        <v>4273</v>
      </c>
      <c r="AH158" s="9">
        <v>44153</v>
      </c>
      <c r="AI158">
        <f t="shared" si="23"/>
        <v>996.99999999999989</v>
      </c>
      <c r="AK158" s="10" t="s">
        <v>40</v>
      </c>
      <c r="AL158">
        <v>997</v>
      </c>
    </row>
    <row r="159" spans="1:38" ht="15.75" customHeight="1" x14ac:dyDescent="0.35">
      <c r="A159" s="5">
        <v>158</v>
      </c>
      <c r="B159" s="5" t="s">
        <v>142</v>
      </c>
      <c r="C159" s="5" t="s">
        <v>101</v>
      </c>
      <c r="D159" s="5" t="s">
        <v>69</v>
      </c>
      <c r="E159" s="5">
        <f t="shared" si="16"/>
        <v>994</v>
      </c>
      <c r="F159" s="6" t="s">
        <v>615</v>
      </c>
      <c r="G159" s="5">
        <v>1</v>
      </c>
      <c r="H159" s="7" t="s">
        <v>154</v>
      </c>
      <c r="I159" s="8" t="e">
        <f t="shared" si="17"/>
        <v>#VALUE!</v>
      </c>
      <c r="J159" s="8">
        <f t="shared" si="18"/>
        <v>-444.5</v>
      </c>
      <c r="K159" s="8" t="e">
        <f t="shared" si="19"/>
        <v>#DIV/0!</v>
      </c>
      <c r="L159" s="6" t="s">
        <v>616</v>
      </c>
      <c r="M159" s="5" t="s">
        <v>28</v>
      </c>
      <c r="N159" s="5" t="s">
        <v>29</v>
      </c>
      <c r="O159" s="5" t="s">
        <v>41</v>
      </c>
      <c r="P159" s="5" t="s">
        <v>42</v>
      </c>
      <c r="Q159" s="9">
        <v>44154</v>
      </c>
      <c r="R159" s="5" t="s">
        <v>65</v>
      </c>
      <c r="S159" s="5">
        <v>2021</v>
      </c>
      <c r="T159" s="5">
        <v>5</v>
      </c>
      <c r="U159" s="5">
        <v>4</v>
      </c>
      <c r="V159" s="5">
        <v>2021</v>
      </c>
      <c r="W159" s="5" t="s">
        <v>617</v>
      </c>
      <c r="X159" s="5" t="s">
        <v>67</v>
      </c>
      <c r="Y159" s="5">
        <v>1</v>
      </c>
      <c r="Z159" s="10" t="s">
        <v>142</v>
      </c>
      <c r="AA159" s="10" t="s">
        <v>42</v>
      </c>
      <c r="AB159" s="10" t="s">
        <v>41</v>
      </c>
      <c r="AC159" s="10">
        <v>1</v>
      </c>
      <c r="AE159" s="10">
        <f t="shared" si="20"/>
        <v>994</v>
      </c>
      <c r="AF159" s="10">
        <f t="shared" si="21"/>
        <v>181.31652403547434</v>
      </c>
      <c r="AG159" s="10">
        <f t="shared" si="22"/>
        <v>4266</v>
      </c>
      <c r="AH159" s="9">
        <v>44154</v>
      </c>
      <c r="AI159">
        <f t="shared" si="23"/>
        <v>994</v>
      </c>
      <c r="AK159" s="10" t="s">
        <v>29</v>
      </c>
      <c r="AL159">
        <v>994</v>
      </c>
    </row>
    <row r="160" spans="1:38" ht="15.75" customHeight="1" x14ac:dyDescent="0.35">
      <c r="A160" s="5">
        <v>159</v>
      </c>
      <c r="B160" s="5" t="s">
        <v>247</v>
      </c>
      <c r="C160" s="5" t="s">
        <v>23</v>
      </c>
      <c r="D160" s="5" t="s">
        <v>69</v>
      </c>
      <c r="E160" s="5">
        <f t="shared" si="16"/>
        <v>204</v>
      </c>
      <c r="F160" s="6" t="s">
        <v>618</v>
      </c>
      <c r="G160" s="5">
        <v>3</v>
      </c>
      <c r="H160" s="7" t="s">
        <v>126</v>
      </c>
      <c r="I160" s="8" t="e">
        <f t="shared" si="17"/>
        <v>#VALUE!</v>
      </c>
      <c r="J160" s="8">
        <f t="shared" si="18"/>
        <v>-444.5</v>
      </c>
      <c r="K160" s="8" t="e">
        <f t="shared" si="19"/>
        <v>#DIV/0!</v>
      </c>
      <c r="L160" s="6" t="s">
        <v>48</v>
      </c>
      <c r="M160" s="5" t="s">
        <v>28</v>
      </c>
      <c r="N160" s="5" t="s">
        <v>29</v>
      </c>
      <c r="O160" s="5" t="s">
        <v>30</v>
      </c>
      <c r="P160" s="5" t="s">
        <v>139</v>
      </c>
      <c r="Q160" s="9">
        <v>44155</v>
      </c>
      <c r="R160" s="5" t="s">
        <v>65</v>
      </c>
      <c r="S160" s="5">
        <v>2022</v>
      </c>
      <c r="T160" s="5">
        <v>17</v>
      </c>
      <c r="U160" s="5">
        <v>8</v>
      </c>
      <c r="V160" s="5">
        <v>2022</v>
      </c>
      <c r="W160" s="5" t="s">
        <v>619</v>
      </c>
      <c r="X160" s="5" t="s">
        <v>620</v>
      </c>
      <c r="Y160" s="5">
        <v>2</v>
      </c>
      <c r="Z160" s="10" t="s">
        <v>247</v>
      </c>
      <c r="AA160" s="10" t="s">
        <v>139</v>
      </c>
      <c r="AB160" s="10" t="s">
        <v>30</v>
      </c>
      <c r="AC160" s="10">
        <v>3</v>
      </c>
      <c r="AE160" s="10">
        <f t="shared" si="20"/>
        <v>68</v>
      </c>
      <c r="AF160" s="10">
        <f t="shared" si="21"/>
        <v>180.35134175998201</v>
      </c>
      <c r="AG160" s="10">
        <f t="shared" si="22"/>
        <v>4265</v>
      </c>
      <c r="AH160" s="9">
        <v>44155</v>
      </c>
      <c r="AI160">
        <f t="shared" si="23"/>
        <v>204</v>
      </c>
      <c r="AK160" s="10" t="s">
        <v>29</v>
      </c>
      <c r="AL160">
        <v>204</v>
      </c>
    </row>
    <row r="161" spans="1:38" ht="15.75" customHeight="1" x14ac:dyDescent="0.35">
      <c r="A161" s="5">
        <v>160</v>
      </c>
      <c r="B161" s="5" t="s">
        <v>163</v>
      </c>
      <c r="C161" s="5" t="s">
        <v>94</v>
      </c>
      <c r="D161" s="5" t="s">
        <v>47</v>
      </c>
      <c r="E161" s="5">
        <f t="shared" si="16"/>
        <v>469</v>
      </c>
      <c r="F161" s="6" t="s">
        <v>621</v>
      </c>
      <c r="G161" s="5">
        <v>2</v>
      </c>
      <c r="H161" s="7" t="s">
        <v>165</v>
      </c>
      <c r="I161" s="8" t="e">
        <f t="shared" si="17"/>
        <v>#VALUE!</v>
      </c>
      <c r="J161" s="8">
        <f t="shared" si="18"/>
        <v>-444.5</v>
      </c>
      <c r="K161" s="8" t="e">
        <f t="shared" si="19"/>
        <v>#DIV/0!</v>
      </c>
      <c r="L161" s="6" t="s">
        <v>160</v>
      </c>
      <c r="M161" s="5" t="s">
        <v>28</v>
      </c>
      <c r="N161" s="5" t="s">
        <v>29</v>
      </c>
      <c r="O161" s="5" t="s">
        <v>138</v>
      </c>
      <c r="P161" s="5" t="s">
        <v>73</v>
      </c>
      <c r="Q161" s="9">
        <v>44156</v>
      </c>
      <c r="R161" s="5" t="s">
        <v>32</v>
      </c>
      <c r="S161" s="5">
        <v>2021</v>
      </c>
      <c r="T161" s="5">
        <v>9</v>
      </c>
      <c r="U161" s="5">
        <v>11</v>
      </c>
      <c r="V161" s="5">
        <v>2022</v>
      </c>
      <c r="W161" s="5" t="s">
        <v>622</v>
      </c>
      <c r="X161" s="5" t="s">
        <v>623</v>
      </c>
      <c r="Y161" s="5">
        <v>6</v>
      </c>
      <c r="Z161" s="10" t="s">
        <v>163</v>
      </c>
      <c r="AA161" s="10" t="s">
        <v>73</v>
      </c>
      <c r="AB161" s="10" t="s">
        <v>138</v>
      </c>
      <c r="AC161" s="10">
        <v>2</v>
      </c>
      <c r="AE161" s="10">
        <f t="shared" si="20"/>
        <v>234.5</v>
      </c>
      <c r="AF161" s="10">
        <f t="shared" si="21"/>
        <v>180.4849343185551</v>
      </c>
      <c r="AG161" s="10">
        <f t="shared" si="22"/>
        <v>4262</v>
      </c>
      <c r="AH161" s="9">
        <v>44156</v>
      </c>
      <c r="AI161">
        <f t="shared" si="23"/>
        <v>469</v>
      </c>
      <c r="AK161" s="10" t="s">
        <v>29</v>
      </c>
      <c r="AL161">
        <v>469</v>
      </c>
    </row>
    <row r="162" spans="1:38" ht="15.75" customHeight="1" x14ac:dyDescent="0.35">
      <c r="A162" s="5">
        <v>161</v>
      </c>
      <c r="B162" s="5" t="s">
        <v>124</v>
      </c>
      <c r="C162" s="5" t="s">
        <v>88</v>
      </c>
      <c r="D162" s="5" t="s">
        <v>55</v>
      </c>
      <c r="E162" s="5">
        <f t="shared" si="16"/>
        <v>803</v>
      </c>
      <c r="F162" s="6" t="s">
        <v>624</v>
      </c>
      <c r="G162" s="5">
        <v>5</v>
      </c>
      <c r="H162" s="7" t="s">
        <v>90</v>
      </c>
      <c r="I162" s="8" t="e">
        <f t="shared" si="17"/>
        <v>#VALUE!</v>
      </c>
      <c r="J162" s="8">
        <f t="shared" si="18"/>
        <v>-444.5</v>
      </c>
      <c r="K162" s="8" t="e">
        <f t="shared" si="19"/>
        <v>#DIV/0!</v>
      </c>
      <c r="L162" s="6" t="s">
        <v>625</v>
      </c>
      <c r="M162" s="5" t="s">
        <v>39</v>
      </c>
      <c r="N162" s="5" t="s">
        <v>50</v>
      </c>
      <c r="O162" s="5" t="s">
        <v>59</v>
      </c>
      <c r="P162" s="5" t="s">
        <v>139</v>
      </c>
      <c r="Q162" s="9">
        <v>44157</v>
      </c>
      <c r="R162" s="5" t="s">
        <v>32</v>
      </c>
      <c r="S162" s="5">
        <v>2021</v>
      </c>
      <c r="T162" s="5">
        <v>6</v>
      </c>
      <c r="U162" s="5">
        <v>11</v>
      </c>
      <c r="V162" s="5">
        <v>2022</v>
      </c>
      <c r="W162" s="5" t="s">
        <v>398</v>
      </c>
      <c r="X162" s="5" t="s">
        <v>399</v>
      </c>
      <c r="Y162" s="5">
        <v>6</v>
      </c>
      <c r="Z162" s="10" t="s">
        <v>124</v>
      </c>
      <c r="AA162" s="10" t="s">
        <v>139</v>
      </c>
      <c r="AB162" s="10" t="s">
        <v>59</v>
      </c>
      <c r="AC162" s="10">
        <v>5</v>
      </c>
      <c r="AE162" s="10">
        <f t="shared" si="20"/>
        <v>160.6</v>
      </c>
      <c r="AF162" s="10">
        <f t="shared" si="21"/>
        <v>180.42063066893431</v>
      </c>
      <c r="AG162" s="10">
        <f t="shared" si="22"/>
        <v>4260</v>
      </c>
      <c r="AH162" s="9">
        <v>44157</v>
      </c>
      <c r="AI162">
        <f t="shared" si="23"/>
        <v>803</v>
      </c>
      <c r="AK162" s="10" t="s">
        <v>50</v>
      </c>
      <c r="AL162">
        <v>803</v>
      </c>
    </row>
    <row r="163" spans="1:38" ht="15.75" customHeight="1" x14ac:dyDescent="0.35">
      <c r="A163" s="5">
        <v>162</v>
      </c>
      <c r="B163" s="5" t="s">
        <v>163</v>
      </c>
      <c r="C163" s="5" t="s">
        <v>101</v>
      </c>
      <c r="D163" s="5" t="s">
        <v>55</v>
      </c>
      <c r="E163" s="5">
        <f t="shared" si="16"/>
        <v>219</v>
      </c>
      <c r="F163" s="6" t="s">
        <v>626</v>
      </c>
      <c r="G163" s="5">
        <v>7</v>
      </c>
      <c r="H163" s="7" t="s">
        <v>195</v>
      </c>
      <c r="I163" s="8" t="e">
        <f t="shared" si="17"/>
        <v>#VALUE!</v>
      </c>
      <c r="J163" s="8">
        <f t="shared" si="18"/>
        <v>-444.5</v>
      </c>
      <c r="K163" s="8" t="e">
        <f t="shared" si="19"/>
        <v>#DIV/0!</v>
      </c>
      <c r="L163" s="6" t="s">
        <v>594</v>
      </c>
      <c r="M163" s="5" t="s">
        <v>39</v>
      </c>
      <c r="N163" s="5" t="s">
        <v>58</v>
      </c>
      <c r="O163" s="5" t="s">
        <v>41</v>
      </c>
      <c r="P163" s="5" t="s">
        <v>73</v>
      </c>
      <c r="Q163" s="9">
        <v>44158</v>
      </c>
      <c r="R163" s="5" t="s">
        <v>65</v>
      </c>
      <c r="S163" s="5">
        <v>2020</v>
      </c>
      <c r="T163" s="5">
        <v>27</v>
      </c>
      <c r="U163" s="5">
        <v>11</v>
      </c>
      <c r="V163" s="5">
        <v>2022</v>
      </c>
      <c r="W163" s="5" t="s">
        <v>627</v>
      </c>
      <c r="X163" s="5" t="s">
        <v>628</v>
      </c>
      <c r="Y163" s="5">
        <v>2</v>
      </c>
      <c r="Z163" s="10" t="s">
        <v>163</v>
      </c>
      <c r="AA163" s="10" t="s">
        <v>73</v>
      </c>
      <c r="AB163" s="10" t="s">
        <v>41</v>
      </c>
      <c r="AC163" s="10">
        <v>7</v>
      </c>
      <c r="AE163" s="10">
        <f t="shared" si="20"/>
        <v>31.285714285714285</v>
      </c>
      <c r="AF163" s="10">
        <f t="shared" si="21"/>
        <v>180.44425478176976</v>
      </c>
      <c r="AG163" s="10">
        <f t="shared" si="22"/>
        <v>4255</v>
      </c>
      <c r="AH163" s="9">
        <v>44158</v>
      </c>
      <c r="AI163">
        <f t="shared" si="23"/>
        <v>219</v>
      </c>
      <c r="AK163" s="10" t="s">
        <v>58</v>
      </c>
      <c r="AL163">
        <v>219</v>
      </c>
    </row>
    <row r="164" spans="1:38" ht="15.75" customHeight="1" x14ac:dyDescent="0.35">
      <c r="A164" s="5">
        <v>163</v>
      </c>
      <c r="B164" s="5" t="s">
        <v>82</v>
      </c>
      <c r="C164" s="5" t="s">
        <v>46</v>
      </c>
      <c r="D164" s="5" t="s">
        <v>36</v>
      </c>
      <c r="E164" s="5">
        <f t="shared" si="16"/>
        <v>401</v>
      </c>
      <c r="F164" s="6" t="s">
        <v>629</v>
      </c>
      <c r="G164" s="5">
        <v>4</v>
      </c>
      <c r="H164" s="7" t="s">
        <v>57</v>
      </c>
      <c r="I164" s="8" t="e">
        <f t="shared" si="17"/>
        <v>#VALUE!</v>
      </c>
      <c r="J164" s="8">
        <f t="shared" si="18"/>
        <v>-444.5</v>
      </c>
      <c r="K164" s="8" t="e">
        <f t="shared" si="19"/>
        <v>#DIV/0!</v>
      </c>
      <c r="L164" s="6" t="s">
        <v>429</v>
      </c>
      <c r="M164" s="5" t="s">
        <v>39</v>
      </c>
      <c r="N164" s="5" t="s">
        <v>50</v>
      </c>
      <c r="O164" s="5" t="s">
        <v>41</v>
      </c>
      <c r="P164" s="5" t="s">
        <v>73</v>
      </c>
      <c r="Q164" s="9">
        <v>44159</v>
      </c>
      <c r="R164" s="5" t="s">
        <v>65</v>
      </c>
      <c r="S164" s="5">
        <v>2022</v>
      </c>
      <c r="T164" s="5">
        <v>3</v>
      </c>
      <c r="U164" s="5">
        <v>3</v>
      </c>
      <c r="V164" s="5">
        <v>2022</v>
      </c>
      <c r="W164" s="5" t="s">
        <v>580</v>
      </c>
      <c r="X164" s="5" t="s">
        <v>630</v>
      </c>
      <c r="Y164" s="5">
        <v>5</v>
      </c>
      <c r="Z164" s="10" t="s">
        <v>82</v>
      </c>
      <c r="AA164" s="10" t="s">
        <v>73</v>
      </c>
      <c r="AB164" s="10" t="s">
        <v>41</v>
      </c>
      <c r="AC164" s="10">
        <v>4</v>
      </c>
      <c r="AE164" s="10">
        <f t="shared" si="20"/>
        <v>100.25</v>
      </c>
      <c r="AF164" s="10">
        <f t="shared" si="21"/>
        <v>180.62224826684857</v>
      </c>
      <c r="AG164" s="10">
        <f t="shared" si="22"/>
        <v>4248</v>
      </c>
      <c r="AH164" s="9">
        <v>44159</v>
      </c>
      <c r="AI164">
        <f t="shared" si="23"/>
        <v>401</v>
      </c>
      <c r="AK164" s="10" t="s">
        <v>50</v>
      </c>
      <c r="AL164">
        <v>401</v>
      </c>
    </row>
    <row r="165" spans="1:38" ht="15.75" customHeight="1" x14ac:dyDescent="0.35">
      <c r="A165" s="5">
        <v>164</v>
      </c>
      <c r="B165" s="5" t="s">
        <v>62</v>
      </c>
      <c r="C165" s="5" t="s">
        <v>101</v>
      </c>
      <c r="D165" s="5" t="s">
        <v>95</v>
      </c>
      <c r="E165" s="5">
        <f t="shared" si="16"/>
        <v>283</v>
      </c>
      <c r="F165" s="6" t="s">
        <v>631</v>
      </c>
      <c r="G165" s="5">
        <v>9</v>
      </c>
      <c r="H165" s="7" t="s">
        <v>97</v>
      </c>
      <c r="I165" s="8" t="e">
        <f t="shared" si="17"/>
        <v>#VALUE!</v>
      </c>
      <c r="J165" s="8">
        <f t="shared" si="18"/>
        <v>-444.5</v>
      </c>
      <c r="K165" s="8" t="e">
        <f t="shared" si="19"/>
        <v>#DIV/0!</v>
      </c>
      <c r="L165" s="6" t="s">
        <v>632</v>
      </c>
      <c r="M165" s="5" t="s">
        <v>39</v>
      </c>
      <c r="N165" s="5" t="s">
        <v>50</v>
      </c>
      <c r="O165" s="5" t="s">
        <v>30</v>
      </c>
      <c r="P165" s="5" t="s">
        <v>31</v>
      </c>
      <c r="Q165" s="9">
        <v>44160</v>
      </c>
      <c r="R165" s="5" t="s">
        <v>65</v>
      </c>
      <c r="S165" s="5">
        <v>2021</v>
      </c>
      <c r="T165" s="5">
        <v>23</v>
      </c>
      <c r="U165" s="5">
        <v>2</v>
      </c>
      <c r="V165" s="5">
        <v>2021</v>
      </c>
      <c r="W165" s="5" t="s">
        <v>633</v>
      </c>
      <c r="X165" s="5" t="s">
        <v>634</v>
      </c>
      <c r="Y165" s="5">
        <v>1</v>
      </c>
      <c r="Z165" s="10" t="s">
        <v>62</v>
      </c>
      <c r="AA165" s="10" t="s">
        <v>31</v>
      </c>
      <c r="AB165" s="10" t="s">
        <v>30</v>
      </c>
      <c r="AC165" s="10">
        <v>9</v>
      </c>
      <c r="AE165" s="10">
        <f t="shared" si="20"/>
        <v>31.444444444444443</v>
      </c>
      <c r="AF165" s="10">
        <f t="shared" si="21"/>
        <v>180.71827245832628</v>
      </c>
      <c r="AG165" s="10">
        <f t="shared" si="22"/>
        <v>4244</v>
      </c>
      <c r="AH165" s="9">
        <v>44160</v>
      </c>
      <c r="AI165">
        <f t="shared" si="23"/>
        <v>283</v>
      </c>
      <c r="AK165" s="10" t="s">
        <v>50</v>
      </c>
      <c r="AL165">
        <v>283</v>
      </c>
    </row>
    <row r="166" spans="1:38" ht="15.75" customHeight="1" x14ac:dyDescent="0.35">
      <c r="A166" s="5">
        <v>165</v>
      </c>
      <c r="B166" s="5" t="s">
        <v>148</v>
      </c>
      <c r="C166" s="5" t="s">
        <v>88</v>
      </c>
      <c r="D166" s="5" t="s">
        <v>47</v>
      </c>
      <c r="E166" s="5">
        <f t="shared" si="16"/>
        <v>210</v>
      </c>
      <c r="F166" s="6" t="s">
        <v>635</v>
      </c>
      <c r="G166" s="5">
        <v>8</v>
      </c>
      <c r="H166" s="7" t="s">
        <v>78</v>
      </c>
      <c r="I166" s="8" t="e">
        <f t="shared" si="17"/>
        <v>#VALUE!</v>
      </c>
      <c r="J166" s="8">
        <f t="shared" si="18"/>
        <v>-444.5</v>
      </c>
      <c r="K166" s="8" t="e">
        <f t="shared" si="19"/>
        <v>#DIV/0!</v>
      </c>
      <c r="L166" s="6" t="s">
        <v>636</v>
      </c>
      <c r="M166" s="5" t="s">
        <v>39</v>
      </c>
      <c r="N166" s="5" t="s">
        <v>50</v>
      </c>
      <c r="O166" s="5" t="s">
        <v>30</v>
      </c>
      <c r="P166" s="5" t="s">
        <v>31</v>
      </c>
      <c r="Q166" s="9">
        <v>44161</v>
      </c>
      <c r="R166" s="5" t="s">
        <v>65</v>
      </c>
      <c r="S166" s="5">
        <v>2021</v>
      </c>
      <c r="T166" s="5">
        <v>24</v>
      </c>
      <c r="U166" s="5">
        <v>8</v>
      </c>
      <c r="V166" s="5">
        <v>2020</v>
      </c>
      <c r="W166" s="5" t="s">
        <v>637</v>
      </c>
      <c r="X166" s="5" t="s">
        <v>638</v>
      </c>
      <c r="Y166" s="5">
        <v>3</v>
      </c>
      <c r="Z166" s="10" t="s">
        <v>148</v>
      </c>
      <c r="AA166" s="10" t="s">
        <v>31</v>
      </c>
      <c r="AB166" s="10" t="s">
        <v>30</v>
      </c>
      <c r="AC166" s="10">
        <v>8</v>
      </c>
      <c r="AE166" s="10">
        <f t="shared" si="20"/>
        <v>26.25</v>
      </c>
      <c r="AF166" s="10">
        <f t="shared" si="21"/>
        <v>180.8968296688692</v>
      </c>
      <c r="AG166" s="10">
        <f t="shared" si="22"/>
        <v>4235</v>
      </c>
      <c r="AH166" s="9">
        <v>44161</v>
      </c>
      <c r="AI166">
        <f t="shared" si="23"/>
        <v>210</v>
      </c>
      <c r="AK166" s="10" t="s">
        <v>50</v>
      </c>
      <c r="AL166">
        <v>210</v>
      </c>
    </row>
    <row r="167" spans="1:38" ht="15.75" customHeight="1" x14ac:dyDescent="0.35">
      <c r="A167" s="5">
        <v>166</v>
      </c>
      <c r="B167" s="5" t="s">
        <v>45</v>
      </c>
      <c r="C167" s="5" t="s">
        <v>23</v>
      </c>
      <c r="D167" s="5" t="s">
        <v>55</v>
      </c>
      <c r="E167" s="5">
        <f t="shared" si="16"/>
        <v>986</v>
      </c>
      <c r="F167" s="6" t="s">
        <v>639</v>
      </c>
      <c r="G167" s="5">
        <v>6</v>
      </c>
      <c r="H167" s="7" t="s">
        <v>200</v>
      </c>
      <c r="I167" s="8" t="e">
        <f t="shared" si="17"/>
        <v>#VALUE!</v>
      </c>
      <c r="J167" s="8">
        <f t="shared" si="18"/>
        <v>-444.5</v>
      </c>
      <c r="K167" s="8" t="e">
        <f t="shared" si="19"/>
        <v>#DIV/0!</v>
      </c>
      <c r="L167" s="6" t="s">
        <v>169</v>
      </c>
      <c r="M167" s="5" t="s">
        <v>39</v>
      </c>
      <c r="N167" s="5" t="s">
        <v>40</v>
      </c>
      <c r="O167" s="5" t="s">
        <v>59</v>
      </c>
      <c r="P167" s="5" t="s">
        <v>42</v>
      </c>
      <c r="Q167" s="9">
        <v>44162</v>
      </c>
      <c r="R167" s="5" t="s">
        <v>32</v>
      </c>
      <c r="S167" s="5">
        <v>2021</v>
      </c>
      <c r="T167" s="5">
        <v>9</v>
      </c>
      <c r="U167" s="5">
        <v>1</v>
      </c>
      <c r="V167" s="5">
        <v>2022</v>
      </c>
      <c r="W167" s="5" t="s">
        <v>640</v>
      </c>
      <c r="X167" s="5" t="s">
        <v>304</v>
      </c>
      <c r="Y167" s="5">
        <v>4</v>
      </c>
      <c r="Z167" s="10" t="s">
        <v>45</v>
      </c>
      <c r="AA167" s="10" t="s">
        <v>42</v>
      </c>
      <c r="AB167" s="10" t="s">
        <v>59</v>
      </c>
      <c r="AC167" s="10">
        <v>6</v>
      </c>
      <c r="AE167" s="10">
        <f t="shared" si="20"/>
        <v>164.33333333333334</v>
      </c>
      <c r="AF167" s="10">
        <f t="shared" si="21"/>
        <v>181.08203545290377</v>
      </c>
      <c r="AG167" s="10">
        <f t="shared" si="22"/>
        <v>4227</v>
      </c>
      <c r="AH167" s="9">
        <v>44162</v>
      </c>
      <c r="AI167">
        <f t="shared" si="23"/>
        <v>986</v>
      </c>
      <c r="AK167" s="10" t="s">
        <v>40</v>
      </c>
      <c r="AL167">
        <v>986</v>
      </c>
    </row>
    <row r="168" spans="1:38" ht="15.75" customHeight="1" x14ac:dyDescent="0.35">
      <c r="A168" s="5">
        <v>167</v>
      </c>
      <c r="B168" s="5" t="s">
        <v>93</v>
      </c>
      <c r="C168" s="5" t="s">
        <v>23</v>
      </c>
      <c r="D168" s="5" t="s">
        <v>36</v>
      </c>
      <c r="E168" s="5">
        <f t="shared" si="16"/>
        <v>420</v>
      </c>
      <c r="F168" s="6" t="s">
        <v>641</v>
      </c>
      <c r="G168" s="5">
        <v>1</v>
      </c>
      <c r="H168" s="7" t="s">
        <v>515</v>
      </c>
      <c r="I168" s="8" t="e">
        <f t="shared" si="17"/>
        <v>#VALUE!</v>
      </c>
      <c r="J168" s="8">
        <f t="shared" si="18"/>
        <v>-444.5</v>
      </c>
      <c r="K168" s="8" t="e">
        <f t="shared" si="19"/>
        <v>#DIV/0!</v>
      </c>
      <c r="L168" s="6" t="s">
        <v>236</v>
      </c>
      <c r="M168" s="5" t="s">
        <v>39</v>
      </c>
      <c r="N168" s="5" t="s">
        <v>29</v>
      </c>
      <c r="O168" s="5" t="s">
        <v>30</v>
      </c>
      <c r="P168" s="5" t="s">
        <v>139</v>
      </c>
      <c r="Q168" s="9">
        <v>44163</v>
      </c>
      <c r="R168" s="5" t="s">
        <v>32</v>
      </c>
      <c r="S168" s="5">
        <v>2021</v>
      </c>
      <c r="T168" s="5">
        <v>14</v>
      </c>
      <c r="U168" s="5">
        <v>11</v>
      </c>
      <c r="V168" s="5">
        <v>2020</v>
      </c>
      <c r="W168" s="5" t="s">
        <v>642</v>
      </c>
      <c r="X168" s="5" t="s">
        <v>276</v>
      </c>
      <c r="Y168" s="5">
        <v>5</v>
      </c>
      <c r="Z168" s="10" t="s">
        <v>93</v>
      </c>
      <c r="AA168" s="10" t="s">
        <v>139</v>
      </c>
      <c r="AB168" s="10" t="s">
        <v>30</v>
      </c>
      <c r="AC168" s="10">
        <v>1</v>
      </c>
      <c r="AE168" s="10">
        <f t="shared" si="20"/>
        <v>420</v>
      </c>
      <c r="AF168" s="10">
        <f t="shared" si="21"/>
        <v>181.10211782954596</v>
      </c>
      <c r="AG168" s="10">
        <f t="shared" si="22"/>
        <v>4221</v>
      </c>
      <c r="AH168" s="9">
        <v>44163</v>
      </c>
      <c r="AI168">
        <f t="shared" si="23"/>
        <v>420</v>
      </c>
      <c r="AK168" s="10" t="s">
        <v>29</v>
      </c>
      <c r="AL168">
        <v>420</v>
      </c>
    </row>
    <row r="169" spans="1:38" ht="15.75" customHeight="1" x14ac:dyDescent="0.35">
      <c r="A169" s="5">
        <v>168</v>
      </c>
      <c r="B169" s="5" t="s">
        <v>100</v>
      </c>
      <c r="C169" s="5" t="s">
        <v>46</v>
      </c>
      <c r="D169" s="5" t="s">
        <v>24</v>
      </c>
      <c r="E169" s="5">
        <f t="shared" si="16"/>
        <v>969</v>
      </c>
      <c r="F169" s="6" t="s">
        <v>559</v>
      </c>
      <c r="G169" s="5">
        <v>3</v>
      </c>
      <c r="H169" s="7" t="s">
        <v>187</v>
      </c>
      <c r="I169" s="8" t="e">
        <f t="shared" si="17"/>
        <v>#VALUE!</v>
      </c>
      <c r="J169" s="8">
        <f t="shared" si="18"/>
        <v>-444.5</v>
      </c>
      <c r="K169" s="8" t="e">
        <f t="shared" si="19"/>
        <v>#DIV/0!</v>
      </c>
      <c r="L169" s="6" t="s">
        <v>588</v>
      </c>
      <c r="M169" s="5" t="s">
        <v>28</v>
      </c>
      <c r="N169" s="5" t="s">
        <v>58</v>
      </c>
      <c r="O169" s="5" t="s">
        <v>59</v>
      </c>
      <c r="P169" s="5" t="s">
        <v>73</v>
      </c>
      <c r="Q169" s="9">
        <v>44164</v>
      </c>
      <c r="R169" s="5" t="s">
        <v>65</v>
      </c>
      <c r="S169" s="5">
        <v>2022</v>
      </c>
      <c r="T169" s="5">
        <v>1</v>
      </c>
      <c r="U169" s="5">
        <v>4</v>
      </c>
      <c r="V169" s="5">
        <v>2022</v>
      </c>
      <c r="W169" s="5" t="s">
        <v>643</v>
      </c>
      <c r="X169" s="5" t="s">
        <v>644</v>
      </c>
      <c r="Y169" s="5">
        <v>6</v>
      </c>
      <c r="Z169" s="10" t="s">
        <v>100</v>
      </c>
      <c r="AA169" s="10" t="s">
        <v>73</v>
      </c>
      <c r="AB169" s="10" t="s">
        <v>59</v>
      </c>
      <c r="AC169" s="10">
        <v>3</v>
      </c>
      <c r="AE169" s="10">
        <f t="shared" si="20"/>
        <v>323</v>
      </c>
      <c r="AF169" s="10">
        <f t="shared" si="21"/>
        <v>180.81532565407124</v>
      </c>
      <c r="AG169" s="10">
        <f t="shared" si="22"/>
        <v>4220</v>
      </c>
      <c r="AH169" s="9">
        <v>44164</v>
      </c>
      <c r="AI169">
        <f t="shared" si="23"/>
        <v>969</v>
      </c>
      <c r="AK169" s="10" t="s">
        <v>58</v>
      </c>
      <c r="AL169">
        <v>969</v>
      </c>
    </row>
    <row r="170" spans="1:38" ht="15.75" customHeight="1" x14ac:dyDescent="0.35">
      <c r="A170" s="5">
        <v>169</v>
      </c>
      <c r="B170" s="5" t="s">
        <v>142</v>
      </c>
      <c r="C170" s="5" t="s">
        <v>88</v>
      </c>
      <c r="D170" s="5" t="s">
        <v>95</v>
      </c>
      <c r="E170" s="5">
        <f t="shared" si="16"/>
        <v>569</v>
      </c>
      <c r="F170" s="6" t="s">
        <v>645</v>
      </c>
      <c r="G170" s="5">
        <v>2</v>
      </c>
      <c r="H170" s="7" t="s">
        <v>49</v>
      </c>
      <c r="I170" s="8" t="e">
        <f t="shared" si="17"/>
        <v>#VALUE!</v>
      </c>
      <c r="J170" s="8">
        <f t="shared" si="18"/>
        <v>-444.5</v>
      </c>
      <c r="K170" s="8" t="e">
        <f t="shared" si="19"/>
        <v>#DIV/0!</v>
      </c>
      <c r="L170" s="6" t="s">
        <v>447</v>
      </c>
      <c r="M170" s="5" t="s">
        <v>28</v>
      </c>
      <c r="N170" s="5" t="s">
        <v>40</v>
      </c>
      <c r="O170" s="5" t="s">
        <v>59</v>
      </c>
      <c r="P170" s="5" t="s">
        <v>42</v>
      </c>
      <c r="Q170" s="9">
        <v>44165</v>
      </c>
      <c r="R170" s="5" t="s">
        <v>65</v>
      </c>
      <c r="S170" s="5">
        <v>2021</v>
      </c>
      <c r="T170" s="5">
        <v>28</v>
      </c>
      <c r="U170" s="5">
        <v>8</v>
      </c>
      <c r="V170" s="5">
        <v>2020</v>
      </c>
      <c r="W170" s="5" t="s">
        <v>118</v>
      </c>
      <c r="X170" s="5" t="s">
        <v>413</v>
      </c>
      <c r="Y170" s="5">
        <v>4</v>
      </c>
      <c r="Z170" s="10" t="s">
        <v>142</v>
      </c>
      <c r="AA170" s="10" t="s">
        <v>42</v>
      </c>
      <c r="AB170" s="10" t="s">
        <v>59</v>
      </c>
      <c r="AC170" s="10">
        <v>2</v>
      </c>
      <c r="AE170" s="10">
        <f t="shared" si="20"/>
        <v>284.5</v>
      </c>
      <c r="AF170" s="10">
        <f t="shared" si="21"/>
        <v>180.64443061279007</v>
      </c>
      <c r="AG170" s="10">
        <f t="shared" si="22"/>
        <v>4217</v>
      </c>
      <c r="AH170" s="9">
        <v>44165</v>
      </c>
      <c r="AI170">
        <f t="shared" si="23"/>
        <v>569</v>
      </c>
      <c r="AK170" s="10" t="s">
        <v>40</v>
      </c>
      <c r="AL170">
        <v>569</v>
      </c>
    </row>
    <row r="171" spans="1:38" ht="15.75" customHeight="1" x14ac:dyDescent="0.35">
      <c r="A171" s="5">
        <v>170</v>
      </c>
      <c r="B171" s="5" t="s">
        <v>68</v>
      </c>
      <c r="C171" s="5" t="s">
        <v>23</v>
      </c>
      <c r="D171" s="5" t="s">
        <v>36</v>
      </c>
      <c r="E171" s="5">
        <f t="shared" si="16"/>
        <v>762</v>
      </c>
      <c r="F171" s="6" t="s">
        <v>646</v>
      </c>
      <c r="G171" s="5">
        <v>1</v>
      </c>
      <c r="H171" s="7" t="s">
        <v>78</v>
      </c>
      <c r="I171" s="8" t="e">
        <f t="shared" si="17"/>
        <v>#VALUE!</v>
      </c>
      <c r="J171" s="8">
        <f t="shared" si="18"/>
        <v>-444.5</v>
      </c>
      <c r="K171" s="8" t="e">
        <f t="shared" si="19"/>
        <v>#DIV/0!</v>
      </c>
      <c r="L171" s="6" t="s">
        <v>647</v>
      </c>
      <c r="M171" s="5" t="s">
        <v>28</v>
      </c>
      <c r="N171" s="5" t="s">
        <v>29</v>
      </c>
      <c r="O171" s="5" t="s">
        <v>41</v>
      </c>
      <c r="P171" s="5" t="s">
        <v>42</v>
      </c>
      <c r="Q171" s="9">
        <v>44166</v>
      </c>
      <c r="R171" s="5" t="s">
        <v>32</v>
      </c>
      <c r="S171" s="5">
        <v>2022</v>
      </c>
      <c r="T171" s="5">
        <v>6</v>
      </c>
      <c r="U171" s="5">
        <v>4</v>
      </c>
      <c r="V171" s="5">
        <v>2020</v>
      </c>
      <c r="W171" s="5" t="s">
        <v>648</v>
      </c>
      <c r="X171" s="5" t="s">
        <v>262</v>
      </c>
      <c r="Y171" s="5">
        <v>6</v>
      </c>
      <c r="Z171" s="10" t="s">
        <v>68</v>
      </c>
      <c r="AA171" s="10" t="s">
        <v>42</v>
      </c>
      <c r="AB171" s="10" t="s">
        <v>41</v>
      </c>
      <c r="AC171" s="10">
        <v>1</v>
      </c>
      <c r="AE171" s="10">
        <f t="shared" si="20"/>
        <v>762</v>
      </c>
      <c r="AF171" s="10">
        <f t="shared" si="21"/>
        <v>180.51945399499556</v>
      </c>
      <c r="AG171" s="10">
        <f t="shared" si="22"/>
        <v>4215</v>
      </c>
      <c r="AH171" s="9">
        <v>44166</v>
      </c>
      <c r="AI171">
        <f t="shared" si="23"/>
        <v>762</v>
      </c>
      <c r="AK171" s="10" t="s">
        <v>29</v>
      </c>
      <c r="AL171">
        <v>762</v>
      </c>
    </row>
    <row r="172" spans="1:38" ht="15.75" customHeight="1" x14ac:dyDescent="0.35">
      <c r="A172" s="5">
        <v>171</v>
      </c>
      <c r="B172" s="5" t="s">
        <v>35</v>
      </c>
      <c r="C172" s="5" t="s">
        <v>23</v>
      </c>
      <c r="D172" s="5" t="s">
        <v>55</v>
      </c>
      <c r="E172" s="5">
        <f t="shared" si="16"/>
        <v>511</v>
      </c>
      <c r="F172" s="6" t="s">
        <v>649</v>
      </c>
      <c r="G172" s="5">
        <v>6</v>
      </c>
      <c r="H172" s="7" t="s">
        <v>650</v>
      </c>
      <c r="I172" s="8" t="e">
        <f t="shared" si="17"/>
        <v>#VALUE!</v>
      </c>
      <c r="J172" s="8">
        <f t="shared" si="18"/>
        <v>-444.5</v>
      </c>
      <c r="K172" s="8" t="e">
        <f t="shared" si="19"/>
        <v>#DIV/0!</v>
      </c>
      <c r="L172" s="6" t="s">
        <v>228</v>
      </c>
      <c r="M172" s="5" t="s">
        <v>39</v>
      </c>
      <c r="N172" s="5" t="s">
        <v>50</v>
      </c>
      <c r="O172" s="5" t="s">
        <v>59</v>
      </c>
      <c r="P172" s="5" t="s">
        <v>73</v>
      </c>
      <c r="Q172" s="9">
        <v>44167</v>
      </c>
      <c r="R172" s="5" t="s">
        <v>32</v>
      </c>
      <c r="S172" s="5">
        <v>2021</v>
      </c>
      <c r="T172" s="5">
        <v>13</v>
      </c>
      <c r="U172" s="5">
        <v>6</v>
      </c>
      <c r="V172" s="5">
        <v>2020</v>
      </c>
      <c r="W172" s="5" t="s">
        <v>651</v>
      </c>
      <c r="X172" s="5" t="s">
        <v>652</v>
      </c>
      <c r="Y172" s="5">
        <v>2</v>
      </c>
      <c r="Z172" s="10" t="s">
        <v>35</v>
      </c>
      <c r="AA172" s="10" t="s">
        <v>73</v>
      </c>
      <c r="AB172" s="10" t="s">
        <v>59</v>
      </c>
      <c r="AC172" s="10">
        <v>6</v>
      </c>
      <c r="AE172" s="10">
        <f t="shared" si="20"/>
        <v>85.166666666666671</v>
      </c>
      <c r="AF172" s="10">
        <f t="shared" si="21"/>
        <v>179.81887502390521</v>
      </c>
      <c r="AG172" s="10">
        <f t="shared" si="22"/>
        <v>4214</v>
      </c>
      <c r="AH172" s="9">
        <v>44167</v>
      </c>
      <c r="AI172">
        <f t="shared" si="23"/>
        <v>511</v>
      </c>
      <c r="AK172" s="10" t="s">
        <v>50</v>
      </c>
      <c r="AL172">
        <v>511</v>
      </c>
    </row>
    <row r="173" spans="1:38" ht="15.75" customHeight="1" x14ac:dyDescent="0.35">
      <c r="A173" s="5">
        <v>172</v>
      </c>
      <c r="B173" s="5" t="s">
        <v>76</v>
      </c>
      <c r="C173" s="5" t="s">
        <v>88</v>
      </c>
      <c r="D173" s="5" t="s">
        <v>69</v>
      </c>
      <c r="E173" s="5">
        <f t="shared" si="16"/>
        <v>105</v>
      </c>
      <c r="F173" s="6" t="s">
        <v>591</v>
      </c>
      <c r="G173" s="5">
        <v>8</v>
      </c>
      <c r="H173" s="7" t="s">
        <v>187</v>
      </c>
      <c r="I173" s="8" t="e">
        <f t="shared" si="17"/>
        <v>#VALUE!</v>
      </c>
      <c r="J173" s="8">
        <f t="shared" si="18"/>
        <v>-444.5</v>
      </c>
      <c r="K173" s="8" t="e">
        <f t="shared" si="19"/>
        <v>#DIV/0!</v>
      </c>
      <c r="L173" s="6" t="s">
        <v>322</v>
      </c>
      <c r="M173" s="5" t="s">
        <v>39</v>
      </c>
      <c r="N173" s="5" t="s">
        <v>58</v>
      </c>
      <c r="O173" s="5" t="s">
        <v>59</v>
      </c>
      <c r="P173" s="5" t="s">
        <v>31</v>
      </c>
      <c r="Q173" s="9">
        <v>44168</v>
      </c>
      <c r="R173" s="5" t="s">
        <v>32</v>
      </c>
      <c r="S173" s="5">
        <v>2020</v>
      </c>
      <c r="T173" s="5">
        <v>28</v>
      </c>
      <c r="U173" s="5">
        <v>11</v>
      </c>
      <c r="V173" s="5">
        <v>2022</v>
      </c>
      <c r="W173" s="5" t="s">
        <v>653</v>
      </c>
      <c r="X173" s="5" t="s">
        <v>483</v>
      </c>
      <c r="Y173" s="5">
        <v>1</v>
      </c>
      <c r="Z173" s="10" t="s">
        <v>76</v>
      </c>
      <c r="AA173" s="10" t="s">
        <v>31</v>
      </c>
      <c r="AB173" s="10" t="s">
        <v>59</v>
      </c>
      <c r="AC173" s="10">
        <v>8</v>
      </c>
      <c r="AE173" s="10">
        <f t="shared" si="20"/>
        <v>13.125</v>
      </c>
      <c r="AF173" s="10">
        <f t="shared" si="21"/>
        <v>179.93305139104305</v>
      </c>
      <c r="AG173" s="10">
        <f t="shared" si="22"/>
        <v>4208</v>
      </c>
      <c r="AH173" s="9">
        <v>44168</v>
      </c>
      <c r="AI173">
        <f t="shared" si="23"/>
        <v>105</v>
      </c>
      <c r="AK173" s="10" t="s">
        <v>58</v>
      </c>
      <c r="AL173">
        <v>105</v>
      </c>
    </row>
    <row r="174" spans="1:38" ht="15.75" customHeight="1" x14ac:dyDescent="0.35">
      <c r="A174" s="5">
        <v>173</v>
      </c>
      <c r="B174" s="5" t="s">
        <v>87</v>
      </c>
      <c r="C174" s="5" t="s">
        <v>101</v>
      </c>
      <c r="D174" s="5" t="s">
        <v>47</v>
      </c>
      <c r="E174" s="5">
        <f t="shared" si="16"/>
        <v>977</v>
      </c>
      <c r="F174" s="6" t="s">
        <v>654</v>
      </c>
      <c r="G174" s="5">
        <v>4</v>
      </c>
      <c r="H174" s="7" t="s">
        <v>387</v>
      </c>
      <c r="I174" s="8" t="e">
        <f t="shared" si="17"/>
        <v>#VALUE!</v>
      </c>
      <c r="J174" s="8">
        <f t="shared" si="18"/>
        <v>-444.5</v>
      </c>
      <c r="K174" s="8" t="e">
        <f t="shared" si="19"/>
        <v>#DIV/0!</v>
      </c>
      <c r="L174" s="6" t="s">
        <v>655</v>
      </c>
      <c r="M174" s="5" t="s">
        <v>28</v>
      </c>
      <c r="N174" s="5" t="s">
        <v>40</v>
      </c>
      <c r="O174" s="5" t="s">
        <v>138</v>
      </c>
      <c r="P174" s="5" t="s">
        <v>73</v>
      </c>
      <c r="Q174" s="9">
        <v>44169</v>
      </c>
      <c r="R174" s="5" t="s">
        <v>65</v>
      </c>
      <c r="S174" s="5">
        <v>2021</v>
      </c>
      <c r="T174" s="5">
        <v>19</v>
      </c>
      <c r="U174" s="5">
        <v>11</v>
      </c>
      <c r="V174" s="5">
        <v>2022</v>
      </c>
      <c r="W174" s="5" t="s">
        <v>656</v>
      </c>
      <c r="X174" s="5" t="s">
        <v>242</v>
      </c>
      <c r="Y174" s="5">
        <v>1</v>
      </c>
      <c r="Z174" s="10" t="s">
        <v>87</v>
      </c>
      <c r="AA174" s="10" t="s">
        <v>73</v>
      </c>
      <c r="AB174" s="10" t="s">
        <v>138</v>
      </c>
      <c r="AC174" s="10">
        <v>4</v>
      </c>
      <c r="AE174" s="10">
        <f t="shared" si="20"/>
        <v>244.25</v>
      </c>
      <c r="AF174" s="10">
        <f t="shared" si="21"/>
        <v>180.13451039030758</v>
      </c>
      <c r="AG174" s="10">
        <f t="shared" si="22"/>
        <v>4200</v>
      </c>
      <c r="AH174" s="9">
        <v>44169</v>
      </c>
      <c r="AI174">
        <f t="shared" si="23"/>
        <v>977</v>
      </c>
      <c r="AK174" s="10" t="s">
        <v>40</v>
      </c>
      <c r="AL174">
        <v>977</v>
      </c>
    </row>
    <row r="175" spans="1:38" ht="15.75" customHeight="1" x14ac:dyDescent="0.35">
      <c r="A175" s="5">
        <v>174</v>
      </c>
      <c r="B175" s="5" t="s">
        <v>148</v>
      </c>
      <c r="C175" s="5" t="s">
        <v>54</v>
      </c>
      <c r="D175" s="5" t="s">
        <v>24</v>
      </c>
      <c r="E175" s="5">
        <f t="shared" si="16"/>
        <v>135</v>
      </c>
      <c r="F175" s="6" t="s">
        <v>236</v>
      </c>
      <c r="G175" s="5">
        <v>5</v>
      </c>
      <c r="H175" s="7" t="s">
        <v>126</v>
      </c>
      <c r="I175" s="8" t="e">
        <f t="shared" si="17"/>
        <v>#VALUE!</v>
      </c>
      <c r="J175" s="8">
        <f t="shared" si="18"/>
        <v>-444.5</v>
      </c>
      <c r="K175" s="8" t="e">
        <f t="shared" si="19"/>
        <v>#DIV/0!</v>
      </c>
      <c r="L175" s="6" t="s">
        <v>657</v>
      </c>
      <c r="M175" s="5" t="s">
        <v>39</v>
      </c>
      <c r="N175" s="5" t="s">
        <v>40</v>
      </c>
      <c r="O175" s="5" t="s">
        <v>41</v>
      </c>
      <c r="P175" s="5" t="s">
        <v>139</v>
      </c>
      <c r="Q175" s="9">
        <v>44170</v>
      </c>
      <c r="R175" s="5" t="s">
        <v>32</v>
      </c>
      <c r="S175" s="5">
        <v>2020</v>
      </c>
      <c r="T175" s="5">
        <v>11</v>
      </c>
      <c r="U175" s="5">
        <v>1</v>
      </c>
      <c r="V175" s="5">
        <v>2022</v>
      </c>
      <c r="W175" s="5" t="s">
        <v>658</v>
      </c>
      <c r="X175" s="5" t="s">
        <v>659</v>
      </c>
      <c r="Y175" s="5">
        <v>3</v>
      </c>
      <c r="Z175" s="10" t="s">
        <v>148</v>
      </c>
      <c r="AA175" s="10" t="s">
        <v>139</v>
      </c>
      <c r="AB175" s="10" t="s">
        <v>41</v>
      </c>
      <c r="AC175" s="10">
        <v>5</v>
      </c>
      <c r="AE175" s="10">
        <f t="shared" si="20"/>
        <v>27</v>
      </c>
      <c r="AF175" s="10">
        <f t="shared" si="21"/>
        <v>180.05698259150503</v>
      </c>
      <c r="AG175" s="10">
        <f t="shared" si="22"/>
        <v>4196</v>
      </c>
      <c r="AH175" s="9">
        <v>44170</v>
      </c>
      <c r="AI175">
        <f t="shared" si="23"/>
        <v>135</v>
      </c>
      <c r="AK175" s="10" t="s">
        <v>40</v>
      </c>
      <c r="AL175">
        <v>135</v>
      </c>
    </row>
    <row r="176" spans="1:38" ht="15.75" customHeight="1" x14ac:dyDescent="0.35">
      <c r="A176" s="5">
        <v>175</v>
      </c>
      <c r="B176" s="5" t="s">
        <v>35</v>
      </c>
      <c r="C176" s="5" t="s">
        <v>94</v>
      </c>
      <c r="D176" s="5" t="s">
        <v>95</v>
      </c>
      <c r="E176" s="5">
        <f t="shared" si="16"/>
        <v>977</v>
      </c>
      <c r="F176" s="6" t="s">
        <v>654</v>
      </c>
      <c r="G176" s="5">
        <v>5</v>
      </c>
      <c r="H176" s="7" t="s">
        <v>132</v>
      </c>
      <c r="I176" s="8" t="e">
        <f t="shared" si="17"/>
        <v>#VALUE!</v>
      </c>
      <c r="J176" s="8">
        <f t="shared" si="18"/>
        <v>-444.5</v>
      </c>
      <c r="K176" s="8" t="e">
        <f t="shared" si="19"/>
        <v>#DIV/0!</v>
      </c>
      <c r="L176" s="6" t="s">
        <v>660</v>
      </c>
      <c r="M176" s="5" t="s">
        <v>28</v>
      </c>
      <c r="N176" s="5" t="s">
        <v>40</v>
      </c>
      <c r="O176" s="5" t="s">
        <v>41</v>
      </c>
      <c r="P176" s="5" t="s">
        <v>31</v>
      </c>
      <c r="Q176" s="9">
        <v>44171</v>
      </c>
      <c r="R176" s="5" t="s">
        <v>65</v>
      </c>
      <c r="S176" s="5">
        <v>2020</v>
      </c>
      <c r="T176" s="5">
        <v>28</v>
      </c>
      <c r="U176" s="5">
        <v>9</v>
      </c>
      <c r="V176" s="5">
        <v>2022</v>
      </c>
      <c r="W176" s="5" t="s">
        <v>384</v>
      </c>
      <c r="X176" s="5" t="s">
        <v>661</v>
      </c>
      <c r="Y176" s="5">
        <v>6</v>
      </c>
      <c r="Z176" s="10" t="s">
        <v>35</v>
      </c>
      <c r="AA176" s="10" t="s">
        <v>31</v>
      </c>
      <c r="AB176" s="10" t="s">
        <v>41</v>
      </c>
      <c r="AC176" s="10">
        <v>5</v>
      </c>
      <c r="AE176" s="10">
        <f t="shared" si="20"/>
        <v>195.4</v>
      </c>
      <c r="AF176" s="10">
        <f t="shared" si="21"/>
        <v>180.24228160190637</v>
      </c>
      <c r="AG176" s="10">
        <f t="shared" si="22"/>
        <v>4191</v>
      </c>
      <c r="AH176" s="9">
        <v>44171</v>
      </c>
      <c r="AI176">
        <f t="shared" si="23"/>
        <v>977</v>
      </c>
      <c r="AK176" s="10" t="s">
        <v>40</v>
      </c>
      <c r="AL176">
        <v>977</v>
      </c>
    </row>
    <row r="177" spans="1:38" ht="15.75" customHeight="1" x14ac:dyDescent="0.35">
      <c r="A177" s="5">
        <v>176</v>
      </c>
      <c r="B177" s="5" t="s">
        <v>247</v>
      </c>
      <c r="C177" s="5" t="s">
        <v>101</v>
      </c>
      <c r="D177" s="5" t="s">
        <v>69</v>
      </c>
      <c r="E177" s="5">
        <f t="shared" si="16"/>
        <v>903</v>
      </c>
      <c r="F177" s="6" t="s">
        <v>662</v>
      </c>
      <c r="G177" s="5">
        <v>8</v>
      </c>
      <c r="H177" s="7" t="s">
        <v>208</v>
      </c>
      <c r="I177" s="8" t="e">
        <f t="shared" si="17"/>
        <v>#VALUE!</v>
      </c>
      <c r="J177" s="8">
        <f t="shared" si="18"/>
        <v>-444.5</v>
      </c>
      <c r="K177" s="8" t="e">
        <f t="shared" si="19"/>
        <v>#DIV/0!</v>
      </c>
      <c r="L177" s="6" t="s">
        <v>341</v>
      </c>
      <c r="M177" s="5" t="s">
        <v>28</v>
      </c>
      <c r="N177" s="5" t="s">
        <v>29</v>
      </c>
      <c r="O177" s="5" t="s">
        <v>59</v>
      </c>
      <c r="P177" s="5" t="s">
        <v>73</v>
      </c>
      <c r="Q177" s="9">
        <v>44172</v>
      </c>
      <c r="R177" s="5" t="s">
        <v>32</v>
      </c>
      <c r="S177" s="5">
        <v>2021</v>
      </c>
      <c r="T177" s="5">
        <v>3</v>
      </c>
      <c r="U177" s="5">
        <v>7</v>
      </c>
      <c r="V177" s="5">
        <v>2020</v>
      </c>
      <c r="W177" s="5" t="s">
        <v>663</v>
      </c>
      <c r="X177" s="5" t="s">
        <v>360</v>
      </c>
      <c r="Y177" s="5">
        <v>1</v>
      </c>
      <c r="Z177" s="10" t="s">
        <v>247</v>
      </c>
      <c r="AA177" s="10" t="s">
        <v>73</v>
      </c>
      <c r="AB177" s="10" t="s">
        <v>59</v>
      </c>
      <c r="AC177" s="10">
        <v>8</v>
      </c>
      <c r="AE177" s="10">
        <f t="shared" si="20"/>
        <v>112.875</v>
      </c>
      <c r="AF177" s="10">
        <f t="shared" si="21"/>
        <v>180.22390860990868</v>
      </c>
      <c r="AG177" s="10">
        <f t="shared" si="22"/>
        <v>4186</v>
      </c>
      <c r="AH177" s="9">
        <v>44172</v>
      </c>
      <c r="AI177">
        <f t="shared" si="23"/>
        <v>903</v>
      </c>
      <c r="AK177" s="10" t="s">
        <v>29</v>
      </c>
      <c r="AL177">
        <v>903</v>
      </c>
    </row>
    <row r="178" spans="1:38" ht="15.75" customHeight="1" x14ac:dyDescent="0.35">
      <c r="A178" s="5">
        <v>177</v>
      </c>
      <c r="B178" s="5" t="s">
        <v>100</v>
      </c>
      <c r="C178" s="5" t="s">
        <v>88</v>
      </c>
      <c r="D178" s="5" t="s">
        <v>47</v>
      </c>
      <c r="E178" s="5">
        <f t="shared" si="16"/>
        <v>736</v>
      </c>
      <c r="F178" s="6" t="s">
        <v>664</v>
      </c>
      <c r="G178" s="5">
        <v>2</v>
      </c>
      <c r="H178" s="7" t="s">
        <v>108</v>
      </c>
      <c r="I178" s="8" t="e">
        <f t="shared" si="17"/>
        <v>#VALUE!</v>
      </c>
      <c r="J178" s="8">
        <f t="shared" si="18"/>
        <v>-444.5</v>
      </c>
      <c r="K178" s="8" t="e">
        <f t="shared" si="19"/>
        <v>#DIV/0!</v>
      </c>
      <c r="L178" s="6" t="s">
        <v>447</v>
      </c>
      <c r="M178" s="5" t="s">
        <v>39</v>
      </c>
      <c r="N178" s="5" t="s">
        <v>40</v>
      </c>
      <c r="O178" s="5" t="s">
        <v>59</v>
      </c>
      <c r="P178" s="5" t="s">
        <v>31</v>
      </c>
      <c r="Q178" s="9">
        <v>44173</v>
      </c>
      <c r="R178" s="5" t="s">
        <v>65</v>
      </c>
      <c r="S178" s="5">
        <v>2021</v>
      </c>
      <c r="T178" s="5">
        <v>20</v>
      </c>
      <c r="U178" s="5">
        <v>12</v>
      </c>
      <c r="V178" s="5">
        <v>2022</v>
      </c>
      <c r="W178" s="5" t="s">
        <v>665</v>
      </c>
      <c r="X178" s="5" t="s">
        <v>666</v>
      </c>
      <c r="Y178" s="5">
        <v>6</v>
      </c>
      <c r="Z178" s="10" t="s">
        <v>100</v>
      </c>
      <c r="AA178" s="10" t="s">
        <v>31</v>
      </c>
      <c r="AB178" s="10" t="s">
        <v>59</v>
      </c>
      <c r="AC178" s="10">
        <v>2</v>
      </c>
      <c r="AE178" s="10">
        <f t="shared" si="20"/>
        <v>368</v>
      </c>
      <c r="AF178" s="10">
        <f t="shared" si="21"/>
        <v>180.30564272229935</v>
      </c>
      <c r="AG178" s="10">
        <f t="shared" si="22"/>
        <v>4178</v>
      </c>
      <c r="AH178" s="9">
        <v>44173</v>
      </c>
      <c r="AI178">
        <f t="shared" si="23"/>
        <v>736</v>
      </c>
      <c r="AK178" s="10" t="s">
        <v>40</v>
      </c>
      <c r="AL178">
        <v>736</v>
      </c>
    </row>
    <row r="179" spans="1:38" ht="15.75" customHeight="1" x14ac:dyDescent="0.35">
      <c r="A179" s="5">
        <v>178</v>
      </c>
      <c r="B179" s="5" t="s">
        <v>35</v>
      </c>
      <c r="C179" s="5" t="s">
        <v>54</v>
      </c>
      <c r="D179" s="5" t="s">
        <v>24</v>
      </c>
      <c r="E179" s="5">
        <f t="shared" si="16"/>
        <v>716</v>
      </c>
      <c r="F179" s="6" t="s">
        <v>667</v>
      </c>
      <c r="G179" s="5">
        <v>8</v>
      </c>
      <c r="H179" s="7" t="s">
        <v>216</v>
      </c>
      <c r="I179" s="8" t="e">
        <f t="shared" si="17"/>
        <v>#VALUE!</v>
      </c>
      <c r="J179" s="8">
        <f t="shared" si="18"/>
        <v>-444.5</v>
      </c>
      <c r="K179" s="8" t="e">
        <f t="shared" si="19"/>
        <v>#DIV/0!</v>
      </c>
      <c r="L179" s="6" t="s">
        <v>240</v>
      </c>
      <c r="M179" s="5" t="s">
        <v>28</v>
      </c>
      <c r="N179" s="5" t="s">
        <v>29</v>
      </c>
      <c r="O179" s="5" t="s">
        <v>138</v>
      </c>
      <c r="P179" s="5" t="s">
        <v>73</v>
      </c>
      <c r="Q179" s="9">
        <v>44174</v>
      </c>
      <c r="R179" s="5" t="s">
        <v>32</v>
      </c>
      <c r="S179" s="5">
        <v>2021</v>
      </c>
      <c r="T179" s="5">
        <v>15</v>
      </c>
      <c r="U179" s="5">
        <v>12</v>
      </c>
      <c r="V179" s="5">
        <v>2021</v>
      </c>
      <c r="W179" s="5" t="s">
        <v>668</v>
      </c>
      <c r="X179" s="5" t="s">
        <v>669</v>
      </c>
      <c r="Y179" s="5">
        <v>1</v>
      </c>
      <c r="Z179" s="10" t="s">
        <v>35</v>
      </c>
      <c r="AA179" s="10" t="s">
        <v>73</v>
      </c>
      <c r="AB179" s="10" t="s">
        <v>138</v>
      </c>
      <c r="AC179" s="10">
        <v>8</v>
      </c>
      <c r="AE179" s="10">
        <f t="shared" si="20"/>
        <v>89.5</v>
      </c>
      <c r="AF179" s="10">
        <f t="shared" si="21"/>
        <v>180.07758153484158</v>
      </c>
      <c r="AG179" s="10">
        <f t="shared" si="22"/>
        <v>4176</v>
      </c>
      <c r="AH179" s="9">
        <v>44174</v>
      </c>
      <c r="AI179">
        <f t="shared" si="23"/>
        <v>716</v>
      </c>
      <c r="AK179" s="10" t="s">
        <v>29</v>
      </c>
      <c r="AL179">
        <v>716</v>
      </c>
    </row>
    <row r="180" spans="1:38" ht="15.75" customHeight="1" x14ac:dyDescent="0.35">
      <c r="A180" s="5">
        <v>179</v>
      </c>
      <c r="B180" s="5" t="s">
        <v>62</v>
      </c>
      <c r="C180" s="5" t="s">
        <v>101</v>
      </c>
      <c r="D180" s="5" t="s">
        <v>24</v>
      </c>
      <c r="E180" s="5">
        <f t="shared" si="16"/>
        <v>295</v>
      </c>
      <c r="F180" s="6" t="s">
        <v>670</v>
      </c>
      <c r="G180" s="5">
        <v>8</v>
      </c>
      <c r="H180" s="7" t="s">
        <v>264</v>
      </c>
      <c r="I180" s="8" t="e">
        <f t="shared" si="17"/>
        <v>#VALUE!</v>
      </c>
      <c r="J180" s="8">
        <f t="shared" si="18"/>
        <v>-444.5</v>
      </c>
      <c r="K180" s="8" t="e">
        <f t="shared" si="19"/>
        <v>#DIV/0!</v>
      </c>
      <c r="L180" s="6" t="s">
        <v>336</v>
      </c>
      <c r="M180" s="5" t="s">
        <v>39</v>
      </c>
      <c r="N180" s="5" t="s">
        <v>58</v>
      </c>
      <c r="O180" s="5" t="s">
        <v>30</v>
      </c>
      <c r="P180" s="5" t="s">
        <v>42</v>
      </c>
      <c r="Q180" s="9">
        <v>44175</v>
      </c>
      <c r="R180" s="5" t="s">
        <v>32</v>
      </c>
      <c r="S180" s="5">
        <v>2020</v>
      </c>
      <c r="T180" s="5">
        <v>16</v>
      </c>
      <c r="U180" s="5">
        <v>1</v>
      </c>
      <c r="V180" s="5">
        <v>2021</v>
      </c>
      <c r="W180" s="5" t="s">
        <v>671</v>
      </c>
      <c r="X180" s="5" t="s">
        <v>672</v>
      </c>
      <c r="Y180" s="5">
        <v>6</v>
      </c>
      <c r="Z180" s="10" t="s">
        <v>62</v>
      </c>
      <c r="AA180" s="10" t="s">
        <v>42</v>
      </c>
      <c r="AB180" s="10" t="s">
        <v>30</v>
      </c>
      <c r="AC180" s="10">
        <v>8</v>
      </c>
      <c r="AE180" s="10">
        <f t="shared" si="20"/>
        <v>36.875</v>
      </c>
      <c r="AF180" s="10">
        <f t="shared" si="21"/>
        <v>180.1877732398718</v>
      </c>
      <c r="AG180" s="10">
        <f t="shared" si="22"/>
        <v>4168</v>
      </c>
      <c r="AH180" s="9">
        <v>44175</v>
      </c>
      <c r="AI180">
        <f t="shared" si="23"/>
        <v>295</v>
      </c>
      <c r="AK180" s="10" t="s">
        <v>58</v>
      </c>
      <c r="AL180">
        <v>295</v>
      </c>
    </row>
    <row r="181" spans="1:38" ht="15.75" customHeight="1" x14ac:dyDescent="0.35">
      <c r="A181" s="5">
        <v>180</v>
      </c>
      <c r="B181" s="5" t="s">
        <v>22</v>
      </c>
      <c r="C181" s="5" t="s">
        <v>23</v>
      </c>
      <c r="D181" s="5" t="s">
        <v>95</v>
      </c>
      <c r="E181" s="5">
        <f t="shared" si="16"/>
        <v>256</v>
      </c>
      <c r="F181" s="6" t="s">
        <v>673</v>
      </c>
      <c r="G181" s="5">
        <v>9</v>
      </c>
      <c r="H181" s="7" t="s">
        <v>90</v>
      </c>
      <c r="I181" s="8" t="e">
        <f t="shared" si="17"/>
        <v>#VALUE!</v>
      </c>
      <c r="J181" s="8">
        <f t="shared" si="18"/>
        <v>-444.5</v>
      </c>
      <c r="K181" s="8" t="e">
        <f t="shared" si="19"/>
        <v>#DIV/0!</v>
      </c>
      <c r="L181" s="6" t="s">
        <v>228</v>
      </c>
      <c r="M181" s="5" t="s">
        <v>39</v>
      </c>
      <c r="N181" s="5" t="s">
        <v>58</v>
      </c>
      <c r="O181" s="5" t="s">
        <v>41</v>
      </c>
      <c r="P181" s="5" t="s">
        <v>42</v>
      </c>
      <c r="Q181" s="9">
        <v>44176</v>
      </c>
      <c r="R181" s="5" t="s">
        <v>32</v>
      </c>
      <c r="S181" s="5">
        <v>2022</v>
      </c>
      <c r="T181" s="5">
        <v>18</v>
      </c>
      <c r="U181" s="5">
        <v>4</v>
      </c>
      <c r="V181" s="5">
        <v>2020</v>
      </c>
      <c r="W181" s="5" t="s">
        <v>674</v>
      </c>
      <c r="X181" s="5" t="s">
        <v>675</v>
      </c>
      <c r="Y181" s="5">
        <v>3</v>
      </c>
      <c r="Z181" s="10" t="s">
        <v>22</v>
      </c>
      <c r="AA181" s="10" t="s">
        <v>42</v>
      </c>
      <c r="AB181" s="10" t="s">
        <v>41</v>
      </c>
      <c r="AC181" s="10">
        <v>9</v>
      </c>
      <c r="AE181" s="10">
        <f t="shared" si="20"/>
        <v>28.444444444444443</v>
      </c>
      <c r="AF181" s="10">
        <f t="shared" si="21"/>
        <v>180.36233203797153</v>
      </c>
      <c r="AG181" s="10">
        <f t="shared" si="22"/>
        <v>4160</v>
      </c>
      <c r="AH181" s="9">
        <v>44176</v>
      </c>
      <c r="AI181">
        <f t="shared" si="23"/>
        <v>256</v>
      </c>
      <c r="AK181" s="10" t="s">
        <v>58</v>
      </c>
      <c r="AL181">
        <v>256</v>
      </c>
    </row>
    <row r="182" spans="1:38" ht="15.75" customHeight="1" x14ac:dyDescent="0.35">
      <c r="A182" s="5">
        <v>181</v>
      </c>
      <c r="B182" s="5" t="s">
        <v>53</v>
      </c>
      <c r="C182" s="5" t="s">
        <v>54</v>
      </c>
      <c r="D182" s="5" t="s">
        <v>95</v>
      </c>
      <c r="E182" s="5">
        <f t="shared" si="16"/>
        <v>703</v>
      </c>
      <c r="F182" s="6" t="s">
        <v>676</v>
      </c>
      <c r="G182" s="5">
        <v>6</v>
      </c>
      <c r="H182" s="7" t="s">
        <v>38</v>
      </c>
      <c r="I182" s="8" t="e">
        <f t="shared" si="17"/>
        <v>#VALUE!</v>
      </c>
      <c r="J182" s="8">
        <f t="shared" si="18"/>
        <v>-444.5</v>
      </c>
      <c r="K182" s="8" t="e">
        <f t="shared" si="19"/>
        <v>#DIV/0!</v>
      </c>
      <c r="L182" s="6" t="s">
        <v>677</v>
      </c>
      <c r="M182" s="5" t="s">
        <v>28</v>
      </c>
      <c r="N182" s="5" t="s">
        <v>58</v>
      </c>
      <c r="O182" s="5" t="s">
        <v>41</v>
      </c>
      <c r="P182" s="5" t="s">
        <v>139</v>
      </c>
      <c r="Q182" s="9">
        <v>44177</v>
      </c>
      <c r="R182" s="5" t="s">
        <v>32</v>
      </c>
      <c r="S182" s="5">
        <v>2021</v>
      </c>
      <c r="T182" s="5">
        <v>1</v>
      </c>
      <c r="U182" s="5">
        <v>8</v>
      </c>
      <c r="V182" s="5">
        <v>2022</v>
      </c>
      <c r="W182" s="5" t="s">
        <v>287</v>
      </c>
      <c r="X182" s="5" t="s">
        <v>678</v>
      </c>
      <c r="Y182" s="5">
        <v>4</v>
      </c>
      <c r="Z182" s="10" t="s">
        <v>53</v>
      </c>
      <c r="AA182" s="10" t="s">
        <v>139</v>
      </c>
      <c r="AB182" s="10" t="s">
        <v>41</v>
      </c>
      <c r="AC182" s="10">
        <v>6</v>
      </c>
      <c r="AE182" s="10">
        <f t="shared" si="20"/>
        <v>117.16666666666667</v>
      </c>
      <c r="AF182" s="10">
        <f t="shared" si="21"/>
        <v>180.54759775454903</v>
      </c>
      <c r="AG182" s="10">
        <f t="shared" si="22"/>
        <v>4151</v>
      </c>
      <c r="AH182" s="9">
        <v>44177</v>
      </c>
      <c r="AI182">
        <f t="shared" si="23"/>
        <v>703</v>
      </c>
      <c r="AK182" s="10" t="s">
        <v>58</v>
      </c>
      <c r="AL182">
        <v>703</v>
      </c>
    </row>
    <row r="183" spans="1:38" ht="15.75" customHeight="1" x14ac:dyDescent="0.35">
      <c r="A183" s="5">
        <v>182</v>
      </c>
      <c r="B183" s="5" t="s">
        <v>87</v>
      </c>
      <c r="C183" s="5" t="s">
        <v>54</v>
      </c>
      <c r="D183" s="5" t="s">
        <v>55</v>
      </c>
      <c r="E183" s="5">
        <f t="shared" si="16"/>
        <v>863</v>
      </c>
      <c r="F183" s="6" t="s">
        <v>679</v>
      </c>
      <c r="G183" s="5">
        <v>7</v>
      </c>
      <c r="H183" s="7" t="s">
        <v>144</v>
      </c>
      <c r="I183" s="8" t="e">
        <f t="shared" si="17"/>
        <v>#VALUE!</v>
      </c>
      <c r="J183" s="8">
        <f t="shared" si="18"/>
        <v>-444.5</v>
      </c>
      <c r="K183" s="8" t="e">
        <f t="shared" si="19"/>
        <v>#DIV/0!</v>
      </c>
      <c r="L183" s="6" t="s">
        <v>583</v>
      </c>
      <c r="M183" s="5" t="s">
        <v>28</v>
      </c>
      <c r="N183" s="5" t="s">
        <v>58</v>
      </c>
      <c r="O183" s="5" t="s">
        <v>138</v>
      </c>
      <c r="P183" s="5" t="s">
        <v>73</v>
      </c>
      <c r="Q183" s="9">
        <v>44178</v>
      </c>
      <c r="R183" s="5" t="s">
        <v>65</v>
      </c>
      <c r="S183" s="5">
        <v>2021</v>
      </c>
      <c r="T183" s="5">
        <v>7</v>
      </c>
      <c r="U183" s="5">
        <v>10</v>
      </c>
      <c r="V183" s="5">
        <v>2022</v>
      </c>
      <c r="W183" s="5" t="s">
        <v>680</v>
      </c>
      <c r="X183" s="5" t="s">
        <v>483</v>
      </c>
      <c r="Y183" s="5">
        <v>5</v>
      </c>
      <c r="Z183" s="10" t="s">
        <v>87</v>
      </c>
      <c r="AA183" s="10" t="s">
        <v>73</v>
      </c>
      <c r="AB183" s="10" t="s">
        <v>138</v>
      </c>
      <c r="AC183" s="10">
        <v>7</v>
      </c>
      <c r="AE183" s="10">
        <f t="shared" si="20"/>
        <v>123.28571428571429</v>
      </c>
      <c r="AF183" s="10">
        <f t="shared" si="21"/>
        <v>180.62498594879548</v>
      </c>
      <c r="AG183" s="10">
        <f t="shared" si="22"/>
        <v>4145</v>
      </c>
      <c r="AH183" s="9">
        <v>44178</v>
      </c>
      <c r="AI183">
        <f t="shared" si="23"/>
        <v>863</v>
      </c>
      <c r="AK183" s="10" t="s">
        <v>58</v>
      </c>
      <c r="AL183">
        <v>863</v>
      </c>
    </row>
    <row r="184" spans="1:38" ht="15.75" customHeight="1" x14ac:dyDescent="0.35">
      <c r="A184" s="5">
        <v>183</v>
      </c>
      <c r="B184" s="5" t="s">
        <v>35</v>
      </c>
      <c r="C184" s="5" t="s">
        <v>88</v>
      </c>
      <c r="D184" s="5" t="s">
        <v>36</v>
      </c>
      <c r="E184" s="5">
        <f t="shared" si="16"/>
        <v>237</v>
      </c>
      <c r="F184" s="6" t="s">
        <v>681</v>
      </c>
      <c r="G184" s="5">
        <v>2</v>
      </c>
      <c r="H184" s="7" t="s">
        <v>57</v>
      </c>
      <c r="I184" s="8" t="e">
        <f t="shared" si="17"/>
        <v>#VALUE!</v>
      </c>
      <c r="J184" s="8">
        <f t="shared" si="18"/>
        <v>-444.5</v>
      </c>
      <c r="K184" s="8" t="e">
        <f t="shared" si="19"/>
        <v>#DIV/0!</v>
      </c>
      <c r="L184" s="6" t="s">
        <v>72</v>
      </c>
      <c r="M184" s="5" t="s">
        <v>28</v>
      </c>
      <c r="N184" s="5" t="s">
        <v>40</v>
      </c>
      <c r="O184" s="5" t="s">
        <v>59</v>
      </c>
      <c r="P184" s="5" t="s">
        <v>42</v>
      </c>
      <c r="Q184" s="9">
        <v>44179</v>
      </c>
      <c r="R184" s="5" t="s">
        <v>32</v>
      </c>
      <c r="S184" s="5">
        <v>2021</v>
      </c>
      <c r="T184" s="5">
        <v>29</v>
      </c>
      <c r="U184" s="5">
        <v>6</v>
      </c>
      <c r="V184" s="5">
        <v>2020</v>
      </c>
      <c r="W184" s="5" t="s">
        <v>682</v>
      </c>
      <c r="X184" s="5" t="s">
        <v>683</v>
      </c>
      <c r="Y184" s="5">
        <v>5</v>
      </c>
      <c r="Z184" s="10" t="s">
        <v>35</v>
      </c>
      <c r="AA184" s="10" t="s">
        <v>42</v>
      </c>
      <c r="AB184" s="10" t="s">
        <v>59</v>
      </c>
      <c r="AC184" s="10">
        <v>2</v>
      </c>
      <c r="AE184" s="10">
        <f t="shared" si="20"/>
        <v>118.5</v>
      </c>
      <c r="AF184" s="10">
        <f t="shared" si="21"/>
        <v>180.69508285791912</v>
      </c>
      <c r="AG184" s="10">
        <f t="shared" si="22"/>
        <v>4138</v>
      </c>
      <c r="AH184" s="9">
        <v>44179</v>
      </c>
      <c r="AI184">
        <f t="shared" si="23"/>
        <v>237</v>
      </c>
      <c r="AK184" s="10" t="s">
        <v>40</v>
      </c>
      <c r="AL184">
        <v>237</v>
      </c>
    </row>
    <row r="185" spans="1:38" ht="15.75" customHeight="1" x14ac:dyDescent="0.35">
      <c r="A185" s="5">
        <v>184</v>
      </c>
      <c r="B185" s="5" t="s">
        <v>53</v>
      </c>
      <c r="C185" s="5" t="s">
        <v>23</v>
      </c>
      <c r="D185" s="5" t="s">
        <v>95</v>
      </c>
      <c r="E185" s="5">
        <f t="shared" si="16"/>
        <v>399</v>
      </c>
      <c r="F185" s="6" t="s">
        <v>684</v>
      </c>
      <c r="G185" s="5">
        <v>1</v>
      </c>
      <c r="H185" s="7" t="s">
        <v>132</v>
      </c>
      <c r="I185" s="8" t="e">
        <f t="shared" si="17"/>
        <v>#VALUE!</v>
      </c>
      <c r="J185" s="8">
        <f t="shared" si="18"/>
        <v>-444.5</v>
      </c>
      <c r="K185" s="8" t="e">
        <f t="shared" si="19"/>
        <v>#DIV/0!</v>
      </c>
      <c r="L185" s="6" t="s">
        <v>322</v>
      </c>
      <c r="M185" s="5" t="s">
        <v>28</v>
      </c>
      <c r="N185" s="5" t="s">
        <v>50</v>
      </c>
      <c r="O185" s="5" t="s">
        <v>41</v>
      </c>
      <c r="P185" s="5" t="s">
        <v>42</v>
      </c>
      <c r="Q185" s="9">
        <v>44180</v>
      </c>
      <c r="R185" s="5" t="s">
        <v>65</v>
      </c>
      <c r="S185" s="5">
        <v>2020</v>
      </c>
      <c r="T185" s="5">
        <v>29</v>
      </c>
      <c r="U185" s="5">
        <v>9</v>
      </c>
      <c r="V185" s="5">
        <v>2021</v>
      </c>
      <c r="W185" s="5" t="s">
        <v>685</v>
      </c>
      <c r="X185" s="5" t="s">
        <v>686</v>
      </c>
      <c r="Y185" s="5">
        <v>3</v>
      </c>
      <c r="Z185" s="10" t="s">
        <v>53</v>
      </c>
      <c r="AA185" s="10" t="s">
        <v>42</v>
      </c>
      <c r="AB185" s="10" t="s">
        <v>41</v>
      </c>
      <c r="AC185" s="10">
        <v>1</v>
      </c>
      <c r="AE185" s="10">
        <f t="shared" si="20"/>
        <v>399</v>
      </c>
      <c r="AF185" s="10">
        <f t="shared" si="21"/>
        <v>180.77120903032781</v>
      </c>
      <c r="AG185" s="10">
        <f t="shared" si="22"/>
        <v>4136</v>
      </c>
      <c r="AH185" s="9">
        <v>44180</v>
      </c>
      <c r="AI185">
        <f t="shared" si="23"/>
        <v>399</v>
      </c>
      <c r="AK185" s="10" t="s">
        <v>50</v>
      </c>
      <c r="AL185">
        <v>399</v>
      </c>
    </row>
    <row r="186" spans="1:38" ht="15.75" customHeight="1" x14ac:dyDescent="0.35">
      <c r="A186" s="5">
        <v>185</v>
      </c>
      <c r="B186" s="5" t="s">
        <v>238</v>
      </c>
      <c r="C186" s="5" t="s">
        <v>23</v>
      </c>
      <c r="D186" s="5" t="s">
        <v>69</v>
      </c>
      <c r="E186" s="5">
        <f t="shared" si="16"/>
        <v>743</v>
      </c>
      <c r="F186" s="6" t="s">
        <v>687</v>
      </c>
      <c r="G186" s="5">
        <v>1</v>
      </c>
      <c r="H186" s="7" t="s">
        <v>117</v>
      </c>
      <c r="I186" s="8" t="e">
        <f t="shared" si="17"/>
        <v>#VALUE!</v>
      </c>
      <c r="J186" s="8">
        <f t="shared" si="18"/>
        <v>-444.5</v>
      </c>
      <c r="K186" s="8" t="e">
        <f t="shared" si="19"/>
        <v>#DIV/0!</v>
      </c>
      <c r="L186" s="6" t="s">
        <v>221</v>
      </c>
      <c r="M186" s="5" t="s">
        <v>28</v>
      </c>
      <c r="N186" s="5" t="s">
        <v>40</v>
      </c>
      <c r="O186" s="5" t="s">
        <v>138</v>
      </c>
      <c r="P186" s="5" t="s">
        <v>31</v>
      </c>
      <c r="Q186" s="9">
        <v>44181</v>
      </c>
      <c r="R186" s="5" t="s">
        <v>65</v>
      </c>
      <c r="S186" s="5">
        <v>2021</v>
      </c>
      <c r="T186" s="5">
        <v>5</v>
      </c>
      <c r="U186" s="5">
        <v>3</v>
      </c>
      <c r="V186" s="5">
        <v>2020</v>
      </c>
      <c r="W186" s="5" t="s">
        <v>617</v>
      </c>
      <c r="X186" s="5" t="s">
        <v>688</v>
      </c>
      <c r="Y186" s="5">
        <v>6</v>
      </c>
      <c r="Z186" s="10" t="s">
        <v>238</v>
      </c>
      <c r="AA186" s="10" t="s">
        <v>31</v>
      </c>
      <c r="AB186" s="10" t="s">
        <v>138</v>
      </c>
      <c r="AC186" s="10">
        <v>1</v>
      </c>
      <c r="AE186" s="10">
        <f t="shared" si="20"/>
        <v>743</v>
      </c>
      <c r="AF186" s="10">
        <f t="shared" si="21"/>
        <v>180.50377178649242</v>
      </c>
      <c r="AG186" s="10">
        <f t="shared" si="22"/>
        <v>4135</v>
      </c>
      <c r="AH186" s="9">
        <v>44181</v>
      </c>
      <c r="AI186">
        <f t="shared" si="23"/>
        <v>743</v>
      </c>
      <c r="AK186" s="10" t="s">
        <v>40</v>
      </c>
      <c r="AL186">
        <v>743</v>
      </c>
    </row>
    <row r="187" spans="1:38" ht="15.75" customHeight="1" x14ac:dyDescent="0.35">
      <c r="A187" s="5">
        <v>186</v>
      </c>
      <c r="B187" s="5" t="s">
        <v>22</v>
      </c>
      <c r="C187" s="5" t="s">
        <v>23</v>
      </c>
      <c r="D187" s="5" t="s">
        <v>95</v>
      </c>
      <c r="E187" s="5">
        <f t="shared" si="16"/>
        <v>207</v>
      </c>
      <c r="F187" s="6" t="s">
        <v>689</v>
      </c>
      <c r="G187" s="5">
        <v>1</v>
      </c>
      <c r="H187" s="7" t="s">
        <v>154</v>
      </c>
      <c r="I187" s="8" t="e">
        <f t="shared" si="17"/>
        <v>#VALUE!</v>
      </c>
      <c r="J187" s="8">
        <f t="shared" si="18"/>
        <v>-444.5</v>
      </c>
      <c r="K187" s="8" t="e">
        <f t="shared" si="19"/>
        <v>#DIV/0!</v>
      </c>
      <c r="L187" s="6" t="s">
        <v>490</v>
      </c>
      <c r="M187" s="5" t="s">
        <v>28</v>
      </c>
      <c r="N187" s="5" t="s">
        <v>29</v>
      </c>
      <c r="O187" s="5" t="s">
        <v>59</v>
      </c>
      <c r="P187" s="5" t="s">
        <v>31</v>
      </c>
      <c r="Q187" s="9">
        <v>44182</v>
      </c>
      <c r="R187" s="5" t="s">
        <v>32</v>
      </c>
      <c r="S187" s="5">
        <v>2020</v>
      </c>
      <c r="T187" s="5">
        <v>3</v>
      </c>
      <c r="U187" s="5">
        <v>10</v>
      </c>
      <c r="V187" s="5">
        <v>2022</v>
      </c>
      <c r="W187" s="5" t="s">
        <v>690</v>
      </c>
      <c r="X187" s="5" t="s">
        <v>691</v>
      </c>
      <c r="Y187" s="5">
        <v>6</v>
      </c>
      <c r="Z187" s="10" t="s">
        <v>22</v>
      </c>
      <c r="AA187" s="10" t="s">
        <v>31</v>
      </c>
      <c r="AB187" s="10" t="s">
        <v>59</v>
      </c>
      <c r="AC187" s="10">
        <v>1</v>
      </c>
      <c r="AE187" s="10">
        <f t="shared" si="20"/>
        <v>207</v>
      </c>
      <c r="AF187" s="10">
        <f t="shared" si="21"/>
        <v>179.81359236537156</v>
      </c>
      <c r="AG187" s="10">
        <f t="shared" si="22"/>
        <v>4134</v>
      </c>
      <c r="AH187" s="9">
        <v>44182</v>
      </c>
      <c r="AI187">
        <f t="shared" si="23"/>
        <v>207</v>
      </c>
      <c r="AK187" s="10" t="s">
        <v>29</v>
      </c>
      <c r="AL187">
        <v>207</v>
      </c>
    </row>
    <row r="188" spans="1:38" ht="15.75" customHeight="1" x14ac:dyDescent="0.35">
      <c r="A188" s="5">
        <v>187</v>
      </c>
      <c r="B188" s="5" t="s">
        <v>100</v>
      </c>
      <c r="C188" s="5" t="s">
        <v>54</v>
      </c>
      <c r="D188" s="5" t="s">
        <v>36</v>
      </c>
      <c r="E188" s="5">
        <f t="shared" si="16"/>
        <v>570</v>
      </c>
      <c r="F188" s="6" t="s">
        <v>692</v>
      </c>
      <c r="G188" s="5">
        <v>3</v>
      </c>
      <c r="H188" s="7" t="s">
        <v>126</v>
      </c>
      <c r="I188" s="8" t="e">
        <f t="shared" si="17"/>
        <v>#VALUE!</v>
      </c>
      <c r="J188" s="8">
        <f t="shared" si="18"/>
        <v>-444.5</v>
      </c>
      <c r="K188" s="8" t="e">
        <f t="shared" si="19"/>
        <v>#DIV/0!</v>
      </c>
      <c r="L188" s="6" t="s">
        <v>693</v>
      </c>
      <c r="M188" s="5" t="s">
        <v>39</v>
      </c>
      <c r="N188" s="5" t="s">
        <v>40</v>
      </c>
      <c r="O188" s="5" t="s">
        <v>41</v>
      </c>
      <c r="P188" s="5" t="s">
        <v>139</v>
      </c>
      <c r="Q188" s="9">
        <v>44183</v>
      </c>
      <c r="R188" s="5" t="s">
        <v>32</v>
      </c>
      <c r="S188" s="5">
        <v>2020</v>
      </c>
      <c r="T188" s="5">
        <v>3</v>
      </c>
      <c r="U188" s="5">
        <v>7</v>
      </c>
      <c r="V188" s="5">
        <v>2020</v>
      </c>
      <c r="W188" s="5" t="s">
        <v>694</v>
      </c>
      <c r="X188" s="5" t="s">
        <v>488</v>
      </c>
      <c r="Y188" s="5">
        <v>1</v>
      </c>
      <c r="Z188" s="10" t="s">
        <v>100</v>
      </c>
      <c r="AA188" s="10" t="s">
        <v>139</v>
      </c>
      <c r="AB188" s="10" t="s">
        <v>41</v>
      </c>
      <c r="AC188" s="10">
        <v>3</v>
      </c>
      <c r="AE188" s="10">
        <f t="shared" si="20"/>
        <v>190</v>
      </c>
      <c r="AF188" s="10">
        <f t="shared" si="21"/>
        <v>179.78019383019387</v>
      </c>
      <c r="AG188" s="10">
        <f t="shared" si="22"/>
        <v>4133</v>
      </c>
      <c r="AH188" s="9">
        <v>44183</v>
      </c>
      <c r="AI188">
        <f t="shared" si="23"/>
        <v>570</v>
      </c>
      <c r="AK188" s="10" t="s">
        <v>40</v>
      </c>
      <c r="AL188">
        <v>570</v>
      </c>
    </row>
    <row r="189" spans="1:38" ht="15.75" customHeight="1" x14ac:dyDescent="0.35">
      <c r="A189" s="5">
        <v>188</v>
      </c>
      <c r="B189" s="5" t="s">
        <v>53</v>
      </c>
      <c r="C189" s="5" t="s">
        <v>101</v>
      </c>
      <c r="D189" s="5" t="s">
        <v>55</v>
      </c>
      <c r="E189" s="5">
        <f t="shared" si="16"/>
        <v>718</v>
      </c>
      <c r="F189" s="6" t="s">
        <v>695</v>
      </c>
      <c r="G189" s="5">
        <v>4</v>
      </c>
      <c r="H189" s="7" t="s">
        <v>231</v>
      </c>
      <c r="I189" s="8" t="e">
        <f t="shared" si="17"/>
        <v>#VALUE!</v>
      </c>
      <c r="J189" s="8">
        <f t="shared" si="18"/>
        <v>-444.5</v>
      </c>
      <c r="K189" s="8" t="e">
        <f t="shared" si="19"/>
        <v>#DIV/0!</v>
      </c>
      <c r="L189" s="6" t="s">
        <v>240</v>
      </c>
      <c r="M189" s="5" t="s">
        <v>28</v>
      </c>
      <c r="N189" s="5" t="s">
        <v>58</v>
      </c>
      <c r="O189" s="5" t="s">
        <v>138</v>
      </c>
      <c r="P189" s="5" t="s">
        <v>42</v>
      </c>
      <c r="Q189" s="9">
        <v>44184</v>
      </c>
      <c r="R189" s="5" t="s">
        <v>32</v>
      </c>
      <c r="S189" s="5">
        <v>2021</v>
      </c>
      <c r="T189" s="5">
        <v>14</v>
      </c>
      <c r="U189" s="5">
        <v>3</v>
      </c>
      <c r="V189" s="5">
        <v>2021</v>
      </c>
      <c r="W189" s="5" t="s">
        <v>696</v>
      </c>
      <c r="X189" s="5" t="s">
        <v>697</v>
      </c>
      <c r="Y189" s="5">
        <v>2</v>
      </c>
      <c r="Z189" s="10" t="s">
        <v>53</v>
      </c>
      <c r="AA189" s="10" t="s">
        <v>42</v>
      </c>
      <c r="AB189" s="10" t="s">
        <v>138</v>
      </c>
      <c r="AC189" s="10">
        <v>4</v>
      </c>
      <c r="AE189" s="10">
        <f t="shared" si="20"/>
        <v>179.5</v>
      </c>
      <c r="AF189" s="10">
        <f t="shared" si="21"/>
        <v>179.76762334290012</v>
      </c>
      <c r="AG189" s="10">
        <f t="shared" si="22"/>
        <v>4130</v>
      </c>
      <c r="AH189" s="9">
        <v>44184</v>
      </c>
      <c r="AI189">
        <f t="shared" si="23"/>
        <v>718</v>
      </c>
      <c r="AK189" s="10" t="s">
        <v>58</v>
      </c>
      <c r="AL189">
        <v>718</v>
      </c>
    </row>
    <row r="190" spans="1:38" ht="15.75" customHeight="1" x14ac:dyDescent="0.35">
      <c r="A190" s="5">
        <v>189</v>
      </c>
      <c r="B190" s="5" t="s">
        <v>136</v>
      </c>
      <c r="C190" s="5" t="s">
        <v>94</v>
      </c>
      <c r="D190" s="5" t="s">
        <v>55</v>
      </c>
      <c r="E190" s="5">
        <f t="shared" si="16"/>
        <v>846</v>
      </c>
      <c r="F190" s="6" t="s">
        <v>698</v>
      </c>
      <c r="G190" s="5">
        <v>2</v>
      </c>
      <c r="H190" s="7" t="s">
        <v>97</v>
      </c>
      <c r="I190" s="8" t="e">
        <f t="shared" si="17"/>
        <v>#VALUE!</v>
      </c>
      <c r="J190" s="8">
        <f t="shared" si="18"/>
        <v>-444.5</v>
      </c>
      <c r="K190" s="8" t="e">
        <f t="shared" si="19"/>
        <v>#DIV/0!</v>
      </c>
      <c r="L190" s="6" t="s">
        <v>530</v>
      </c>
      <c r="M190" s="5" t="s">
        <v>28</v>
      </c>
      <c r="N190" s="5" t="s">
        <v>40</v>
      </c>
      <c r="O190" s="5" t="s">
        <v>30</v>
      </c>
      <c r="P190" s="5" t="s">
        <v>42</v>
      </c>
      <c r="Q190" s="9">
        <v>44185</v>
      </c>
      <c r="R190" s="5" t="s">
        <v>32</v>
      </c>
      <c r="S190" s="5">
        <v>2020</v>
      </c>
      <c r="T190" s="5">
        <v>26</v>
      </c>
      <c r="U190" s="5">
        <v>12</v>
      </c>
      <c r="V190" s="5">
        <v>2021</v>
      </c>
      <c r="W190" s="5" t="s">
        <v>699</v>
      </c>
      <c r="X190" s="5" t="s">
        <v>700</v>
      </c>
      <c r="Y190" s="5">
        <v>1</v>
      </c>
      <c r="Z190" s="10" t="s">
        <v>136</v>
      </c>
      <c r="AA190" s="10" t="s">
        <v>42</v>
      </c>
      <c r="AB190" s="10" t="s">
        <v>30</v>
      </c>
      <c r="AC190" s="10">
        <v>2</v>
      </c>
      <c r="AE190" s="10">
        <f t="shared" si="20"/>
        <v>423</v>
      </c>
      <c r="AF190" s="10">
        <f t="shared" si="21"/>
        <v>179.76795292829783</v>
      </c>
      <c r="AG190" s="10">
        <f t="shared" si="22"/>
        <v>4126</v>
      </c>
      <c r="AH190" s="9">
        <v>44185</v>
      </c>
      <c r="AI190">
        <f t="shared" si="23"/>
        <v>846</v>
      </c>
      <c r="AK190" s="10" t="s">
        <v>40</v>
      </c>
      <c r="AL190">
        <v>846</v>
      </c>
    </row>
    <row r="191" spans="1:38" ht="15.75" customHeight="1" x14ac:dyDescent="0.35">
      <c r="A191" s="5">
        <v>190</v>
      </c>
      <c r="B191" s="5" t="s">
        <v>247</v>
      </c>
      <c r="C191" s="5" t="s">
        <v>46</v>
      </c>
      <c r="D191" s="5" t="s">
        <v>69</v>
      </c>
      <c r="E191" s="5">
        <f t="shared" si="16"/>
        <v>232</v>
      </c>
      <c r="F191" s="6" t="s">
        <v>701</v>
      </c>
      <c r="G191" s="5">
        <v>7</v>
      </c>
      <c r="H191" s="7" t="s">
        <v>165</v>
      </c>
      <c r="I191" s="8" t="e">
        <f t="shared" si="17"/>
        <v>#VALUE!</v>
      </c>
      <c r="J191" s="8">
        <f t="shared" si="18"/>
        <v>-444.5</v>
      </c>
      <c r="K191" s="8" t="e">
        <f t="shared" si="19"/>
        <v>#DIV/0!</v>
      </c>
      <c r="L191" s="6" t="s">
        <v>196</v>
      </c>
      <c r="M191" s="5" t="s">
        <v>39</v>
      </c>
      <c r="N191" s="5" t="s">
        <v>29</v>
      </c>
      <c r="O191" s="5" t="s">
        <v>30</v>
      </c>
      <c r="P191" s="5" t="s">
        <v>42</v>
      </c>
      <c r="Q191" s="9">
        <v>44186</v>
      </c>
      <c r="R191" s="5" t="s">
        <v>65</v>
      </c>
      <c r="S191" s="5">
        <v>2020</v>
      </c>
      <c r="T191" s="5">
        <v>10</v>
      </c>
      <c r="U191" s="5">
        <v>3</v>
      </c>
      <c r="V191" s="5">
        <v>2021</v>
      </c>
      <c r="W191" s="5" t="s">
        <v>702</v>
      </c>
      <c r="X191" s="5" t="s">
        <v>703</v>
      </c>
      <c r="Y191" s="5">
        <v>2</v>
      </c>
      <c r="Z191" s="10" t="s">
        <v>247</v>
      </c>
      <c r="AA191" s="10" t="s">
        <v>42</v>
      </c>
      <c r="AB191" s="10" t="s">
        <v>30</v>
      </c>
      <c r="AC191" s="10">
        <v>7</v>
      </c>
      <c r="AE191" s="10">
        <f t="shared" si="20"/>
        <v>33.142857142857146</v>
      </c>
      <c r="AF191" s="10">
        <f t="shared" si="21"/>
        <v>179.46803671735861</v>
      </c>
      <c r="AG191" s="10">
        <f t="shared" si="22"/>
        <v>4124</v>
      </c>
      <c r="AH191" s="9">
        <v>44186</v>
      </c>
      <c r="AI191">
        <f t="shared" si="23"/>
        <v>232.00000000000003</v>
      </c>
      <c r="AK191" s="10" t="s">
        <v>29</v>
      </c>
      <c r="AL191">
        <v>232</v>
      </c>
    </row>
    <row r="192" spans="1:38" ht="15.75" customHeight="1" x14ac:dyDescent="0.35">
      <c r="A192" s="5">
        <v>191</v>
      </c>
      <c r="B192" s="5" t="s">
        <v>45</v>
      </c>
      <c r="C192" s="5" t="s">
        <v>94</v>
      </c>
      <c r="D192" s="5" t="s">
        <v>24</v>
      </c>
      <c r="E192" s="5">
        <f t="shared" si="16"/>
        <v>769</v>
      </c>
      <c r="F192" s="6" t="s">
        <v>704</v>
      </c>
      <c r="G192" s="5">
        <v>5</v>
      </c>
      <c r="H192" s="7" t="s">
        <v>208</v>
      </c>
      <c r="I192" s="8" t="e">
        <f t="shared" si="17"/>
        <v>#VALUE!</v>
      </c>
      <c r="J192" s="8">
        <f t="shared" si="18"/>
        <v>-444.5</v>
      </c>
      <c r="K192" s="8" t="e">
        <f t="shared" si="19"/>
        <v>#DIV/0!</v>
      </c>
      <c r="L192" s="6" t="s">
        <v>522</v>
      </c>
      <c r="M192" s="5" t="s">
        <v>28</v>
      </c>
      <c r="N192" s="5" t="s">
        <v>29</v>
      </c>
      <c r="O192" s="5" t="s">
        <v>138</v>
      </c>
      <c r="P192" s="5" t="s">
        <v>73</v>
      </c>
      <c r="Q192" s="9">
        <v>44187</v>
      </c>
      <c r="R192" s="5" t="s">
        <v>32</v>
      </c>
      <c r="S192" s="5">
        <v>2020</v>
      </c>
      <c r="T192" s="5">
        <v>27</v>
      </c>
      <c r="U192" s="5">
        <v>12</v>
      </c>
      <c r="V192" s="5">
        <v>2022</v>
      </c>
      <c r="W192" s="5" t="s">
        <v>536</v>
      </c>
      <c r="X192" s="5" t="s">
        <v>705</v>
      </c>
      <c r="Y192" s="5">
        <v>3</v>
      </c>
      <c r="Z192" s="10" t="s">
        <v>45</v>
      </c>
      <c r="AA192" s="10" t="s">
        <v>73</v>
      </c>
      <c r="AB192" s="10" t="s">
        <v>138</v>
      </c>
      <c r="AC192" s="10">
        <v>5</v>
      </c>
      <c r="AE192" s="10">
        <f t="shared" si="20"/>
        <v>153.80000000000001</v>
      </c>
      <c r="AF192" s="10">
        <f t="shared" si="21"/>
        <v>179.64868508720366</v>
      </c>
      <c r="AG192" s="10">
        <f t="shared" si="22"/>
        <v>4117</v>
      </c>
      <c r="AH192" s="9">
        <v>44187</v>
      </c>
      <c r="AI192">
        <f t="shared" si="23"/>
        <v>769</v>
      </c>
      <c r="AK192" s="10" t="s">
        <v>29</v>
      </c>
      <c r="AL192">
        <v>769</v>
      </c>
    </row>
    <row r="193" spans="1:38" ht="15.75" customHeight="1" x14ac:dyDescent="0.35">
      <c r="A193" s="5">
        <v>192</v>
      </c>
      <c r="B193" s="5" t="s">
        <v>247</v>
      </c>
      <c r="C193" s="5" t="s">
        <v>46</v>
      </c>
      <c r="D193" s="5" t="s">
        <v>47</v>
      </c>
      <c r="E193" s="5">
        <f t="shared" si="16"/>
        <v>416</v>
      </c>
      <c r="F193" s="6" t="s">
        <v>706</v>
      </c>
      <c r="G193" s="5">
        <v>1</v>
      </c>
      <c r="H193" s="7" t="s">
        <v>264</v>
      </c>
      <c r="I193" s="8" t="e">
        <f t="shared" si="17"/>
        <v>#VALUE!</v>
      </c>
      <c r="J193" s="8">
        <f t="shared" si="18"/>
        <v>-444.5</v>
      </c>
      <c r="K193" s="8" t="e">
        <f t="shared" si="19"/>
        <v>#DIV/0!</v>
      </c>
      <c r="L193" s="6" t="s">
        <v>293</v>
      </c>
      <c r="M193" s="5" t="s">
        <v>28</v>
      </c>
      <c r="N193" s="5" t="s">
        <v>40</v>
      </c>
      <c r="O193" s="5" t="s">
        <v>59</v>
      </c>
      <c r="P193" s="5" t="s">
        <v>31</v>
      </c>
      <c r="Q193" s="9">
        <v>44188</v>
      </c>
      <c r="R193" s="5" t="s">
        <v>32</v>
      </c>
      <c r="S193" s="5">
        <v>2021</v>
      </c>
      <c r="T193" s="5">
        <v>25</v>
      </c>
      <c r="U193" s="5">
        <v>5</v>
      </c>
      <c r="V193" s="5">
        <v>2022</v>
      </c>
      <c r="W193" s="5" t="s">
        <v>707</v>
      </c>
      <c r="X193" s="5" t="s">
        <v>708</v>
      </c>
      <c r="Y193" s="5">
        <v>1</v>
      </c>
      <c r="Z193" s="10" t="s">
        <v>247</v>
      </c>
      <c r="AA193" s="10" t="s">
        <v>31</v>
      </c>
      <c r="AB193" s="10" t="s">
        <v>59</v>
      </c>
      <c r="AC193" s="10">
        <v>1</v>
      </c>
      <c r="AE193" s="10">
        <f t="shared" si="20"/>
        <v>416</v>
      </c>
      <c r="AF193" s="10">
        <f t="shared" si="21"/>
        <v>179.68063649027806</v>
      </c>
      <c r="AG193" s="10">
        <f t="shared" si="22"/>
        <v>4112</v>
      </c>
      <c r="AH193" s="9">
        <v>44188</v>
      </c>
      <c r="AI193">
        <f t="shared" si="23"/>
        <v>416</v>
      </c>
      <c r="AK193" s="10" t="s">
        <v>40</v>
      </c>
      <c r="AL193">
        <v>416</v>
      </c>
    </row>
    <row r="194" spans="1:38" ht="15.75" customHeight="1" x14ac:dyDescent="0.35">
      <c r="A194" s="5">
        <v>193</v>
      </c>
      <c r="B194" s="5" t="s">
        <v>148</v>
      </c>
      <c r="C194" s="5" t="s">
        <v>88</v>
      </c>
      <c r="D194" s="5" t="s">
        <v>24</v>
      </c>
      <c r="E194" s="5">
        <f t="shared" ref="E194:E257" si="24">VALUE(SUBSTITUTE(F194, "Rs", " "))</f>
        <v>528</v>
      </c>
      <c r="F194" s="6" t="s">
        <v>709</v>
      </c>
      <c r="G194" s="5">
        <v>9</v>
      </c>
      <c r="H194" s="7" t="s">
        <v>144</v>
      </c>
      <c r="I194" s="8" t="e">
        <f t="shared" ref="I194:I257" si="25">VALUE(SUBSTITUTE(L194,"RS",""))</f>
        <v>#VALUE!</v>
      </c>
      <c r="J194" s="8">
        <f t="shared" ref="J194:J257" si="26">IF(ISERROR(I194), $K$2, I194)</f>
        <v>-444.5</v>
      </c>
      <c r="K194" s="8" t="e">
        <f t="shared" ref="K194:K257" si="27">_xlfn.AGGREGATE(1,6, I194:I1193)</f>
        <v>#DIV/0!</v>
      </c>
      <c r="L194" s="6" t="s">
        <v>402</v>
      </c>
      <c r="M194" s="5" t="s">
        <v>39</v>
      </c>
      <c r="N194" s="5" t="s">
        <v>40</v>
      </c>
      <c r="O194" s="5" t="s">
        <v>30</v>
      </c>
      <c r="P194" s="5" t="s">
        <v>73</v>
      </c>
      <c r="Q194" s="9">
        <v>44189</v>
      </c>
      <c r="R194" s="5" t="s">
        <v>32</v>
      </c>
      <c r="S194" s="5">
        <v>2022</v>
      </c>
      <c r="T194" s="5">
        <v>16</v>
      </c>
      <c r="U194" s="5">
        <v>4</v>
      </c>
      <c r="V194" s="5">
        <v>2020</v>
      </c>
      <c r="W194" s="5" t="s">
        <v>409</v>
      </c>
      <c r="X194" s="5" t="s">
        <v>710</v>
      </c>
      <c r="Y194" s="5">
        <v>4</v>
      </c>
      <c r="Z194" s="10" t="s">
        <v>148</v>
      </c>
      <c r="AA194" s="10" t="s">
        <v>73</v>
      </c>
      <c r="AB194" s="10" t="s">
        <v>30</v>
      </c>
      <c r="AC194" s="10">
        <v>9</v>
      </c>
      <c r="AE194" s="10">
        <f t="shared" ref="AE194:AE257" si="28">E194/AC194</f>
        <v>58.666666666666664</v>
      </c>
      <c r="AF194" s="10">
        <f t="shared" si="21"/>
        <v>179.38816203048879</v>
      </c>
      <c r="AG194" s="10">
        <f t="shared" si="22"/>
        <v>4111</v>
      </c>
      <c r="AH194" s="9">
        <v>44189</v>
      </c>
      <c r="AI194">
        <f t="shared" si="23"/>
        <v>528</v>
      </c>
      <c r="AK194" s="10" t="s">
        <v>40</v>
      </c>
      <c r="AL194">
        <v>528</v>
      </c>
    </row>
    <row r="195" spans="1:38" ht="15.75" customHeight="1" x14ac:dyDescent="0.35">
      <c r="A195" s="5">
        <v>194</v>
      </c>
      <c r="B195" s="5" t="s">
        <v>238</v>
      </c>
      <c r="C195" s="5" t="s">
        <v>94</v>
      </c>
      <c r="D195" s="5" t="s">
        <v>36</v>
      </c>
      <c r="E195" s="5">
        <f t="shared" si="24"/>
        <v>102</v>
      </c>
      <c r="F195" s="6" t="s">
        <v>221</v>
      </c>
      <c r="G195" s="5">
        <v>9</v>
      </c>
      <c r="H195" s="7" t="s">
        <v>310</v>
      </c>
      <c r="I195" s="8" t="e">
        <f t="shared" si="25"/>
        <v>#VALUE!</v>
      </c>
      <c r="J195" s="8">
        <f t="shared" si="26"/>
        <v>-444.5</v>
      </c>
      <c r="K195" s="8" t="e">
        <f t="shared" si="27"/>
        <v>#DIV/0!</v>
      </c>
      <c r="L195" s="6" t="s">
        <v>511</v>
      </c>
      <c r="M195" s="5" t="s">
        <v>28</v>
      </c>
      <c r="N195" s="5" t="s">
        <v>29</v>
      </c>
      <c r="O195" s="5" t="s">
        <v>41</v>
      </c>
      <c r="P195" s="5" t="s">
        <v>31</v>
      </c>
      <c r="Q195" s="9">
        <v>44190</v>
      </c>
      <c r="R195" s="5" t="s">
        <v>32</v>
      </c>
      <c r="S195" s="5">
        <v>2022</v>
      </c>
      <c r="T195" s="5">
        <v>19</v>
      </c>
      <c r="U195" s="5">
        <v>4</v>
      </c>
      <c r="V195" s="5">
        <v>2021</v>
      </c>
      <c r="W195" s="5" t="s">
        <v>711</v>
      </c>
      <c r="X195" s="5" t="s">
        <v>712</v>
      </c>
      <c r="Y195" s="5">
        <v>1</v>
      </c>
      <c r="Z195" s="10" t="s">
        <v>238</v>
      </c>
      <c r="AA195" s="10" t="s">
        <v>31</v>
      </c>
      <c r="AB195" s="10" t="s">
        <v>41</v>
      </c>
      <c r="AC195" s="10">
        <v>9</v>
      </c>
      <c r="AE195" s="10">
        <f t="shared" si="28"/>
        <v>11.333333333333334</v>
      </c>
      <c r="AF195" s="10">
        <f t="shared" ref="AF195:AF258" si="29">AVERAGE(AE195:AE1194)</f>
        <v>179.53775496154682</v>
      </c>
      <c r="AG195" s="10">
        <f t="shared" ref="AG195:AG258" si="30">SUM(AC195:AC1194)</f>
        <v>4102</v>
      </c>
      <c r="AH195" s="9">
        <v>44190</v>
      </c>
      <c r="AI195">
        <f t="shared" ref="AI195:AI258" si="31">AC195*AE195</f>
        <v>102</v>
      </c>
      <c r="AK195" s="10" t="s">
        <v>29</v>
      </c>
      <c r="AL195">
        <v>102</v>
      </c>
    </row>
    <row r="196" spans="1:38" ht="15.75" customHeight="1" x14ac:dyDescent="0.35">
      <c r="A196" s="5">
        <v>195</v>
      </c>
      <c r="B196" s="5" t="s">
        <v>247</v>
      </c>
      <c r="C196" s="5" t="s">
        <v>54</v>
      </c>
      <c r="D196" s="5" t="s">
        <v>95</v>
      </c>
      <c r="E196" s="5">
        <f t="shared" si="24"/>
        <v>169</v>
      </c>
      <c r="F196" s="6" t="s">
        <v>25</v>
      </c>
      <c r="G196" s="5">
        <v>7</v>
      </c>
      <c r="H196" s="7" t="s">
        <v>144</v>
      </c>
      <c r="I196" s="8" t="e">
        <f t="shared" si="25"/>
        <v>#VALUE!</v>
      </c>
      <c r="J196" s="8">
        <f t="shared" si="26"/>
        <v>-444.5</v>
      </c>
      <c r="K196" s="8" t="e">
        <f t="shared" si="27"/>
        <v>#DIV/0!</v>
      </c>
      <c r="L196" s="6" t="s">
        <v>375</v>
      </c>
      <c r="M196" s="5" t="s">
        <v>28</v>
      </c>
      <c r="N196" s="5" t="s">
        <v>29</v>
      </c>
      <c r="O196" s="5" t="s">
        <v>138</v>
      </c>
      <c r="P196" s="5" t="s">
        <v>31</v>
      </c>
      <c r="Q196" s="9">
        <v>44191</v>
      </c>
      <c r="R196" s="5" t="s">
        <v>32</v>
      </c>
      <c r="S196" s="5">
        <v>2021</v>
      </c>
      <c r="T196" s="5">
        <v>15</v>
      </c>
      <c r="U196" s="5">
        <v>11</v>
      </c>
      <c r="V196" s="5">
        <v>2020</v>
      </c>
      <c r="W196" s="5" t="s">
        <v>713</v>
      </c>
      <c r="X196" s="5" t="s">
        <v>714</v>
      </c>
      <c r="Y196" s="5">
        <v>1</v>
      </c>
      <c r="Z196" s="10" t="s">
        <v>247</v>
      </c>
      <c r="AA196" s="10" t="s">
        <v>31</v>
      </c>
      <c r="AB196" s="10" t="s">
        <v>138</v>
      </c>
      <c r="AC196" s="10">
        <v>7</v>
      </c>
      <c r="AE196" s="10">
        <f t="shared" si="28"/>
        <v>24.142857142857142</v>
      </c>
      <c r="AF196" s="10">
        <f t="shared" si="29"/>
        <v>179.74644531096146</v>
      </c>
      <c r="AG196" s="10">
        <f t="shared" si="30"/>
        <v>4093</v>
      </c>
      <c r="AH196" s="9">
        <v>44191</v>
      </c>
      <c r="AI196">
        <f t="shared" si="31"/>
        <v>169</v>
      </c>
      <c r="AK196" s="10" t="s">
        <v>29</v>
      </c>
      <c r="AL196">
        <v>169</v>
      </c>
    </row>
    <row r="197" spans="1:38" ht="15.75" customHeight="1" x14ac:dyDescent="0.35">
      <c r="A197" s="5">
        <v>196</v>
      </c>
      <c r="B197" s="5" t="s">
        <v>136</v>
      </c>
      <c r="C197" s="5" t="s">
        <v>46</v>
      </c>
      <c r="D197" s="5" t="s">
        <v>69</v>
      </c>
      <c r="E197" s="5">
        <f t="shared" si="24"/>
        <v>659</v>
      </c>
      <c r="F197" s="6" t="s">
        <v>715</v>
      </c>
      <c r="G197" s="5">
        <v>5</v>
      </c>
      <c r="H197" s="7" t="s">
        <v>159</v>
      </c>
      <c r="I197" s="8" t="e">
        <f t="shared" si="25"/>
        <v>#VALUE!</v>
      </c>
      <c r="J197" s="8">
        <f t="shared" si="26"/>
        <v>-444.5</v>
      </c>
      <c r="K197" s="8" t="e">
        <f t="shared" si="27"/>
        <v>#DIV/0!</v>
      </c>
      <c r="L197" s="6" t="s">
        <v>425</v>
      </c>
      <c r="M197" s="5" t="s">
        <v>28</v>
      </c>
      <c r="N197" s="5" t="s">
        <v>58</v>
      </c>
      <c r="O197" s="5" t="s">
        <v>59</v>
      </c>
      <c r="P197" s="5" t="s">
        <v>31</v>
      </c>
      <c r="Q197" s="9">
        <v>44192</v>
      </c>
      <c r="R197" s="5" t="s">
        <v>32</v>
      </c>
      <c r="S197" s="5">
        <v>2022</v>
      </c>
      <c r="T197" s="5">
        <v>12</v>
      </c>
      <c r="U197" s="5">
        <v>4</v>
      </c>
      <c r="V197" s="5">
        <v>2021</v>
      </c>
      <c r="W197" s="5" t="s">
        <v>716</v>
      </c>
      <c r="X197" s="5" t="s">
        <v>259</v>
      </c>
      <c r="Y197" s="5">
        <v>2</v>
      </c>
      <c r="Z197" s="10" t="s">
        <v>136</v>
      </c>
      <c r="AA197" s="10" t="s">
        <v>31</v>
      </c>
      <c r="AB197" s="10" t="s">
        <v>59</v>
      </c>
      <c r="AC197" s="10">
        <v>5</v>
      </c>
      <c r="AE197" s="10">
        <f t="shared" si="28"/>
        <v>131.80000000000001</v>
      </c>
      <c r="AF197" s="10">
        <f t="shared" si="29"/>
        <v>179.93974169377901</v>
      </c>
      <c r="AG197" s="10">
        <f t="shared" si="30"/>
        <v>4086</v>
      </c>
      <c r="AH197" s="9">
        <v>44192</v>
      </c>
      <c r="AI197">
        <f t="shared" si="31"/>
        <v>659</v>
      </c>
      <c r="AK197" s="10" t="s">
        <v>58</v>
      </c>
      <c r="AL197">
        <v>659</v>
      </c>
    </row>
    <row r="198" spans="1:38" ht="15.75" customHeight="1" x14ac:dyDescent="0.35">
      <c r="A198" s="5">
        <v>197</v>
      </c>
      <c r="B198" s="5" t="s">
        <v>35</v>
      </c>
      <c r="C198" s="5" t="s">
        <v>23</v>
      </c>
      <c r="D198" s="5" t="s">
        <v>55</v>
      </c>
      <c r="E198" s="5">
        <f t="shared" si="24"/>
        <v>304</v>
      </c>
      <c r="F198" s="6" t="s">
        <v>717</v>
      </c>
      <c r="G198" s="5">
        <v>6</v>
      </c>
      <c r="H198" s="7" t="s">
        <v>400</v>
      </c>
      <c r="I198" s="8" t="e">
        <f t="shared" si="25"/>
        <v>#VALUE!</v>
      </c>
      <c r="J198" s="8">
        <f t="shared" si="26"/>
        <v>-444.5</v>
      </c>
      <c r="K198" s="8" t="e">
        <f t="shared" si="27"/>
        <v>#DIV/0!</v>
      </c>
      <c r="L198" s="6" t="s">
        <v>526</v>
      </c>
      <c r="M198" s="5" t="s">
        <v>28</v>
      </c>
      <c r="N198" s="5" t="s">
        <v>29</v>
      </c>
      <c r="O198" s="5" t="s">
        <v>138</v>
      </c>
      <c r="P198" s="5" t="s">
        <v>42</v>
      </c>
      <c r="Q198" s="9">
        <v>44193</v>
      </c>
      <c r="R198" s="5" t="s">
        <v>65</v>
      </c>
      <c r="S198" s="5">
        <v>2021</v>
      </c>
      <c r="T198" s="5">
        <v>11</v>
      </c>
      <c r="U198" s="5">
        <v>6</v>
      </c>
      <c r="V198" s="5">
        <v>2022</v>
      </c>
      <c r="W198" s="5" t="s">
        <v>479</v>
      </c>
      <c r="X198" s="5" t="s">
        <v>420</v>
      </c>
      <c r="Y198" s="5">
        <v>3</v>
      </c>
      <c r="Z198" s="10" t="s">
        <v>35</v>
      </c>
      <c r="AA198" s="10" t="s">
        <v>42</v>
      </c>
      <c r="AB198" s="10" t="s">
        <v>138</v>
      </c>
      <c r="AC198" s="10">
        <v>6</v>
      </c>
      <c r="AE198" s="10">
        <f t="shared" si="28"/>
        <v>50.666666666666664</v>
      </c>
      <c r="AF198" s="10">
        <f t="shared" si="29"/>
        <v>179.99961699439314</v>
      </c>
      <c r="AG198" s="10">
        <f t="shared" si="30"/>
        <v>4081</v>
      </c>
      <c r="AH198" s="9">
        <v>44193</v>
      </c>
      <c r="AI198">
        <f t="shared" si="31"/>
        <v>304</v>
      </c>
      <c r="AK198" s="10" t="s">
        <v>29</v>
      </c>
      <c r="AL198">
        <v>304</v>
      </c>
    </row>
    <row r="199" spans="1:38" ht="15.75" customHeight="1" x14ac:dyDescent="0.35">
      <c r="A199" s="5">
        <v>198</v>
      </c>
      <c r="B199" s="5" t="s">
        <v>148</v>
      </c>
      <c r="C199" s="5" t="s">
        <v>88</v>
      </c>
      <c r="D199" s="5" t="s">
        <v>95</v>
      </c>
      <c r="E199" s="5">
        <f t="shared" si="24"/>
        <v>757</v>
      </c>
      <c r="F199" s="6" t="s">
        <v>718</v>
      </c>
      <c r="G199" s="5">
        <v>6</v>
      </c>
      <c r="H199" s="7" t="s">
        <v>231</v>
      </c>
      <c r="I199" s="8" t="e">
        <f t="shared" si="25"/>
        <v>#VALUE!</v>
      </c>
      <c r="J199" s="8">
        <f t="shared" si="26"/>
        <v>-444.5</v>
      </c>
      <c r="K199" s="8" t="e">
        <f t="shared" si="27"/>
        <v>#DIV/0!</v>
      </c>
      <c r="L199" s="6" t="s">
        <v>541</v>
      </c>
      <c r="M199" s="5" t="s">
        <v>39</v>
      </c>
      <c r="N199" s="5" t="s">
        <v>58</v>
      </c>
      <c r="O199" s="5" t="s">
        <v>59</v>
      </c>
      <c r="P199" s="5" t="s">
        <v>139</v>
      </c>
      <c r="Q199" s="9">
        <v>44194</v>
      </c>
      <c r="R199" s="5" t="s">
        <v>32</v>
      </c>
      <c r="S199" s="5">
        <v>2022</v>
      </c>
      <c r="T199" s="5">
        <v>16</v>
      </c>
      <c r="U199" s="5">
        <v>12</v>
      </c>
      <c r="V199" s="5">
        <v>2021</v>
      </c>
      <c r="W199" s="5" t="s">
        <v>719</v>
      </c>
      <c r="X199" s="5" t="s">
        <v>445</v>
      </c>
      <c r="Y199" s="5">
        <v>5</v>
      </c>
      <c r="Z199" s="10" t="s">
        <v>148</v>
      </c>
      <c r="AA199" s="10" t="s">
        <v>139</v>
      </c>
      <c r="AB199" s="10" t="s">
        <v>59</v>
      </c>
      <c r="AC199" s="10">
        <v>6</v>
      </c>
      <c r="AE199" s="10">
        <f t="shared" si="28"/>
        <v>126.16666666666667</v>
      </c>
      <c r="AF199" s="10">
        <f t="shared" si="29"/>
        <v>180.1606791990354</v>
      </c>
      <c r="AG199" s="10">
        <f t="shared" si="30"/>
        <v>4075</v>
      </c>
      <c r="AH199" s="9">
        <v>44194</v>
      </c>
      <c r="AI199">
        <f t="shared" si="31"/>
        <v>757</v>
      </c>
      <c r="AK199" s="10" t="s">
        <v>58</v>
      </c>
      <c r="AL199">
        <v>757</v>
      </c>
    </row>
    <row r="200" spans="1:38" ht="15.75" customHeight="1" x14ac:dyDescent="0.35">
      <c r="A200" s="5">
        <v>199</v>
      </c>
      <c r="B200" s="5" t="s">
        <v>255</v>
      </c>
      <c r="C200" s="5" t="s">
        <v>94</v>
      </c>
      <c r="D200" s="5" t="s">
        <v>24</v>
      </c>
      <c r="E200" s="5">
        <f t="shared" si="24"/>
        <v>179</v>
      </c>
      <c r="F200" s="6" t="s">
        <v>48</v>
      </c>
      <c r="G200" s="5">
        <v>8</v>
      </c>
      <c r="H200" s="7" t="s">
        <v>108</v>
      </c>
      <c r="I200" s="8" t="e">
        <f t="shared" si="25"/>
        <v>#VALUE!</v>
      </c>
      <c r="J200" s="8">
        <f t="shared" si="26"/>
        <v>-444.5</v>
      </c>
      <c r="K200" s="8" t="e">
        <f t="shared" si="27"/>
        <v>#DIV/0!</v>
      </c>
      <c r="L200" s="6" t="s">
        <v>720</v>
      </c>
      <c r="M200" s="5" t="s">
        <v>39</v>
      </c>
      <c r="N200" s="5" t="s">
        <v>40</v>
      </c>
      <c r="O200" s="5" t="s">
        <v>138</v>
      </c>
      <c r="P200" s="5" t="s">
        <v>73</v>
      </c>
      <c r="Q200" s="9">
        <v>44195</v>
      </c>
      <c r="R200" s="5" t="s">
        <v>32</v>
      </c>
      <c r="S200" s="5">
        <v>2021</v>
      </c>
      <c r="T200" s="5">
        <v>1</v>
      </c>
      <c r="U200" s="5">
        <v>6</v>
      </c>
      <c r="V200" s="5">
        <v>2020</v>
      </c>
      <c r="W200" s="5" t="s">
        <v>721</v>
      </c>
      <c r="X200" s="5" t="s">
        <v>722</v>
      </c>
      <c r="Y200" s="5">
        <v>3</v>
      </c>
      <c r="Z200" s="10" t="s">
        <v>255</v>
      </c>
      <c r="AA200" s="10" t="s">
        <v>73</v>
      </c>
      <c r="AB200" s="10" t="s">
        <v>138</v>
      </c>
      <c r="AC200" s="10">
        <v>8</v>
      </c>
      <c r="AE200" s="10">
        <f t="shared" si="28"/>
        <v>22.375</v>
      </c>
      <c r="AF200" s="10">
        <f t="shared" si="29"/>
        <v>180.228003404188</v>
      </c>
      <c r="AG200" s="10">
        <f t="shared" si="30"/>
        <v>4069</v>
      </c>
      <c r="AH200" s="9">
        <v>44195</v>
      </c>
      <c r="AI200">
        <f t="shared" si="31"/>
        <v>179</v>
      </c>
      <c r="AK200" s="10" t="s">
        <v>40</v>
      </c>
      <c r="AL200">
        <v>179</v>
      </c>
    </row>
    <row r="201" spans="1:38" ht="15.75" customHeight="1" x14ac:dyDescent="0.35">
      <c r="A201" s="5">
        <v>200</v>
      </c>
      <c r="B201" s="5" t="s">
        <v>82</v>
      </c>
      <c r="C201" s="5" t="s">
        <v>101</v>
      </c>
      <c r="D201" s="5" t="s">
        <v>69</v>
      </c>
      <c r="E201" s="5">
        <f t="shared" si="24"/>
        <v>796</v>
      </c>
      <c r="F201" s="6" t="s">
        <v>723</v>
      </c>
      <c r="G201" s="5">
        <v>8</v>
      </c>
      <c r="H201" s="7" t="s">
        <v>362</v>
      </c>
      <c r="I201" s="8" t="e">
        <f t="shared" si="25"/>
        <v>#VALUE!</v>
      </c>
      <c r="J201" s="8">
        <f t="shared" si="26"/>
        <v>-444.5</v>
      </c>
      <c r="K201" s="8" t="e">
        <f t="shared" si="27"/>
        <v>#DIV/0!</v>
      </c>
      <c r="L201" s="6" t="s">
        <v>425</v>
      </c>
      <c r="M201" s="5" t="s">
        <v>39</v>
      </c>
      <c r="N201" s="5" t="s">
        <v>29</v>
      </c>
      <c r="O201" s="5" t="s">
        <v>41</v>
      </c>
      <c r="P201" s="5" t="s">
        <v>139</v>
      </c>
      <c r="Q201" s="9">
        <v>44196</v>
      </c>
      <c r="R201" s="5" t="s">
        <v>65</v>
      </c>
      <c r="S201" s="5">
        <v>2021</v>
      </c>
      <c r="T201" s="5">
        <v>14</v>
      </c>
      <c r="U201" s="5">
        <v>4</v>
      </c>
      <c r="V201" s="5">
        <v>2020</v>
      </c>
      <c r="W201" s="5" t="s">
        <v>356</v>
      </c>
      <c r="X201" s="5" t="s">
        <v>724</v>
      </c>
      <c r="Y201" s="5">
        <v>4</v>
      </c>
      <c r="Z201" s="10" t="s">
        <v>82</v>
      </c>
      <c r="AA201" s="10" t="s">
        <v>139</v>
      </c>
      <c r="AB201" s="10" t="s">
        <v>41</v>
      </c>
      <c r="AC201" s="10">
        <v>8</v>
      </c>
      <c r="AE201" s="10">
        <f t="shared" si="28"/>
        <v>99.5</v>
      </c>
      <c r="AF201" s="10">
        <f t="shared" si="29"/>
        <v>180.42507332104717</v>
      </c>
      <c r="AG201" s="10">
        <f t="shared" si="30"/>
        <v>4061</v>
      </c>
      <c r="AH201" s="9">
        <v>44196</v>
      </c>
      <c r="AI201">
        <f t="shared" si="31"/>
        <v>796</v>
      </c>
      <c r="AK201" s="10" t="s">
        <v>29</v>
      </c>
      <c r="AL201">
        <v>796</v>
      </c>
    </row>
    <row r="202" spans="1:38" ht="15.75" customHeight="1" x14ac:dyDescent="0.35">
      <c r="A202" s="5">
        <v>201</v>
      </c>
      <c r="B202" s="5" t="s">
        <v>82</v>
      </c>
      <c r="C202" s="5" t="s">
        <v>88</v>
      </c>
      <c r="D202" s="5" t="s">
        <v>47</v>
      </c>
      <c r="E202" s="5">
        <f t="shared" si="24"/>
        <v>653</v>
      </c>
      <c r="F202" s="6" t="s">
        <v>725</v>
      </c>
      <c r="G202" s="5">
        <v>4</v>
      </c>
      <c r="H202" s="7" t="s">
        <v>244</v>
      </c>
      <c r="I202" s="8" t="e">
        <f t="shared" si="25"/>
        <v>#VALUE!</v>
      </c>
      <c r="J202" s="8">
        <f t="shared" si="26"/>
        <v>-444.5</v>
      </c>
      <c r="K202" s="8" t="e">
        <f t="shared" si="27"/>
        <v>#DIV/0!</v>
      </c>
      <c r="L202" s="6" t="s">
        <v>379</v>
      </c>
      <c r="M202" s="5" t="s">
        <v>39</v>
      </c>
      <c r="N202" s="5" t="s">
        <v>50</v>
      </c>
      <c r="O202" s="5" t="s">
        <v>41</v>
      </c>
      <c r="P202" s="5" t="s">
        <v>73</v>
      </c>
      <c r="Q202" s="9">
        <v>44197</v>
      </c>
      <c r="R202" s="5" t="s">
        <v>65</v>
      </c>
      <c r="S202" s="5">
        <v>2021</v>
      </c>
      <c r="T202" s="5">
        <v>15</v>
      </c>
      <c r="U202" s="5">
        <v>8</v>
      </c>
      <c r="V202" s="5">
        <v>2021</v>
      </c>
      <c r="W202" s="5" t="s">
        <v>726</v>
      </c>
      <c r="X202" s="5" t="s">
        <v>513</v>
      </c>
      <c r="Y202" s="5">
        <v>2</v>
      </c>
      <c r="Z202" s="10" t="s">
        <v>82</v>
      </c>
      <c r="AA202" s="10" t="s">
        <v>73</v>
      </c>
      <c r="AB202" s="10" t="s">
        <v>41</v>
      </c>
      <c r="AC202" s="10">
        <v>4</v>
      </c>
      <c r="AE202" s="10">
        <f t="shared" si="28"/>
        <v>163.25</v>
      </c>
      <c r="AF202" s="10">
        <f t="shared" si="29"/>
        <v>180.52622966269846</v>
      </c>
      <c r="AG202" s="10">
        <f t="shared" si="30"/>
        <v>4053</v>
      </c>
      <c r="AH202" s="9">
        <v>44197</v>
      </c>
      <c r="AI202">
        <f t="shared" si="31"/>
        <v>653</v>
      </c>
      <c r="AK202" s="10" t="s">
        <v>50</v>
      </c>
      <c r="AL202">
        <v>653</v>
      </c>
    </row>
    <row r="203" spans="1:38" ht="15.75" customHeight="1" x14ac:dyDescent="0.35">
      <c r="A203" s="5">
        <v>202</v>
      </c>
      <c r="B203" s="5" t="s">
        <v>124</v>
      </c>
      <c r="C203" s="5" t="s">
        <v>23</v>
      </c>
      <c r="D203" s="5" t="s">
        <v>95</v>
      </c>
      <c r="E203" s="5">
        <f t="shared" si="24"/>
        <v>825</v>
      </c>
      <c r="F203" s="6" t="s">
        <v>428</v>
      </c>
      <c r="G203" s="5">
        <v>6</v>
      </c>
      <c r="H203" s="7" t="s">
        <v>113</v>
      </c>
      <c r="I203" s="8" t="e">
        <f t="shared" si="25"/>
        <v>#VALUE!</v>
      </c>
      <c r="J203" s="8">
        <f t="shared" si="26"/>
        <v>-444.5</v>
      </c>
      <c r="K203" s="8" t="e">
        <f t="shared" si="27"/>
        <v>#DIV/0!</v>
      </c>
      <c r="L203" s="6" t="s">
        <v>383</v>
      </c>
      <c r="M203" s="5" t="s">
        <v>28</v>
      </c>
      <c r="N203" s="5" t="s">
        <v>29</v>
      </c>
      <c r="O203" s="5" t="s">
        <v>59</v>
      </c>
      <c r="P203" s="5" t="s">
        <v>73</v>
      </c>
      <c r="Q203" s="9">
        <v>44198</v>
      </c>
      <c r="R203" s="5" t="s">
        <v>65</v>
      </c>
      <c r="S203" s="5">
        <v>2021</v>
      </c>
      <c r="T203" s="5">
        <v>11</v>
      </c>
      <c r="U203" s="5">
        <v>6</v>
      </c>
      <c r="V203" s="5">
        <v>2022</v>
      </c>
      <c r="W203" s="5" t="s">
        <v>727</v>
      </c>
      <c r="X203" s="5" t="s">
        <v>728</v>
      </c>
      <c r="Y203" s="5">
        <v>5</v>
      </c>
      <c r="Z203" s="10" t="s">
        <v>124</v>
      </c>
      <c r="AA203" s="10" t="s">
        <v>73</v>
      </c>
      <c r="AB203" s="10" t="s">
        <v>59</v>
      </c>
      <c r="AC203" s="10">
        <v>6</v>
      </c>
      <c r="AE203" s="10">
        <f t="shared" si="28"/>
        <v>137.5</v>
      </c>
      <c r="AF203" s="10">
        <f t="shared" si="29"/>
        <v>180.54785197767055</v>
      </c>
      <c r="AG203" s="10">
        <f t="shared" si="30"/>
        <v>4049</v>
      </c>
      <c r="AH203" s="9">
        <v>44198</v>
      </c>
      <c r="AI203">
        <f t="shared" si="31"/>
        <v>825</v>
      </c>
      <c r="AK203" s="10" t="s">
        <v>29</v>
      </c>
      <c r="AL203">
        <v>825</v>
      </c>
    </row>
    <row r="204" spans="1:38" ht="15.75" customHeight="1" x14ac:dyDescent="0.35">
      <c r="A204" s="5">
        <v>203</v>
      </c>
      <c r="B204" s="5" t="s">
        <v>53</v>
      </c>
      <c r="C204" s="5" t="s">
        <v>23</v>
      </c>
      <c r="D204" s="5" t="s">
        <v>55</v>
      </c>
      <c r="E204" s="5">
        <f t="shared" si="24"/>
        <v>716</v>
      </c>
      <c r="F204" s="6" t="s">
        <v>667</v>
      </c>
      <c r="G204" s="5">
        <v>6</v>
      </c>
      <c r="H204" s="7" t="s">
        <v>257</v>
      </c>
      <c r="I204" s="8" t="e">
        <f t="shared" si="25"/>
        <v>#VALUE!</v>
      </c>
      <c r="J204" s="8">
        <f t="shared" si="26"/>
        <v>-444.5</v>
      </c>
      <c r="K204" s="8" t="e">
        <f t="shared" si="27"/>
        <v>#DIV/0!</v>
      </c>
      <c r="L204" s="6" t="s">
        <v>478</v>
      </c>
      <c r="M204" s="5" t="s">
        <v>39</v>
      </c>
      <c r="N204" s="5" t="s">
        <v>58</v>
      </c>
      <c r="O204" s="5" t="s">
        <v>138</v>
      </c>
      <c r="P204" s="5" t="s">
        <v>42</v>
      </c>
      <c r="Q204" s="9">
        <v>44199</v>
      </c>
      <c r="R204" s="5" t="s">
        <v>32</v>
      </c>
      <c r="S204" s="5">
        <v>2020</v>
      </c>
      <c r="T204" s="5">
        <v>19</v>
      </c>
      <c r="U204" s="5">
        <v>1</v>
      </c>
      <c r="V204" s="5">
        <v>2021</v>
      </c>
      <c r="W204" s="5" t="s">
        <v>729</v>
      </c>
      <c r="X204" s="5" t="s">
        <v>189</v>
      </c>
      <c r="Y204" s="5">
        <v>3</v>
      </c>
      <c r="Z204" s="10" t="s">
        <v>53</v>
      </c>
      <c r="AA204" s="10" t="s">
        <v>42</v>
      </c>
      <c r="AB204" s="10" t="s">
        <v>138</v>
      </c>
      <c r="AC204" s="10">
        <v>6</v>
      </c>
      <c r="AE204" s="10">
        <f t="shared" si="28"/>
        <v>119.33333333333333</v>
      </c>
      <c r="AF204" s="10">
        <f t="shared" si="29"/>
        <v>180.60179665433427</v>
      </c>
      <c r="AG204" s="10">
        <f t="shared" si="30"/>
        <v>4043</v>
      </c>
      <c r="AH204" s="9">
        <v>44199</v>
      </c>
      <c r="AI204">
        <f t="shared" si="31"/>
        <v>716</v>
      </c>
      <c r="AK204" s="10" t="s">
        <v>58</v>
      </c>
      <c r="AL204">
        <v>716</v>
      </c>
    </row>
    <row r="205" spans="1:38" ht="15.75" customHeight="1" x14ac:dyDescent="0.35">
      <c r="A205" s="5">
        <v>204</v>
      </c>
      <c r="B205" s="5" t="s">
        <v>53</v>
      </c>
      <c r="C205" s="5" t="s">
        <v>54</v>
      </c>
      <c r="D205" s="5" t="s">
        <v>24</v>
      </c>
      <c r="E205" s="5">
        <f t="shared" si="24"/>
        <v>615</v>
      </c>
      <c r="F205" s="6" t="s">
        <v>521</v>
      </c>
      <c r="G205" s="5">
        <v>5</v>
      </c>
      <c r="H205" s="7" t="s">
        <v>159</v>
      </c>
      <c r="I205" s="8" t="e">
        <f t="shared" si="25"/>
        <v>#VALUE!</v>
      </c>
      <c r="J205" s="8">
        <f t="shared" si="26"/>
        <v>-444.5</v>
      </c>
      <c r="K205" s="8" t="e">
        <f t="shared" si="27"/>
        <v>#DIV/0!</v>
      </c>
      <c r="L205" s="6" t="s">
        <v>677</v>
      </c>
      <c r="M205" s="5" t="s">
        <v>39</v>
      </c>
      <c r="N205" s="5" t="s">
        <v>58</v>
      </c>
      <c r="O205" s="5" t="s">
        <v>30</v>
      </c>
      <c r="P205" s="5" t="s">
        <v>42</v>
      </c>
      <c r="Q205" s="9">
        <v>44200</v>
      </c>
      <c r="R205" s="5" t="s">
        <v>32</v>
      </c>
      <c r="S205" s="5">
        <v>2020</v>
      </c>
      <c r="T205" s="5">
        <v>11</v>
      </c>
      <c r="U205" s="5">
        <v>2</v>
      </c>
      <c r="V205" s="5">
        <v>2022</v>
      </c>
      <c r="W205" s="5" t="s">
        <v>730</v>
      </c>
      <c r="X205" s="5" t="s">
        <v>327</v>
      </c>
      <c r="Y205" s="5">
        <v>2</v>
      </c>
      <c r="Z205" s="10" t="s">
        <v>53</v>
      </c>
      <c r="AA205" s="10" t="s">
        <v>42</v>
      </c>
      <c r="AB205" s="10" t="s">
        <v>30</v>
      </c>
      <c r="AC205" s="10">
        <v>5</v>
      </c>
      <c r="AE205" s="10">
        <f t="shared" si="28"/>
        <v>123</v>
      </c>
      <c r="AF205" s="10">
        <f t="shared" si="29"/>
        <v>180.67867051044595</v>
      </c>
      <c r="AG205" s="10">
        <f t="shared" si="30"/>
        <v>4037</v>
      </c>
      <c r="AH205" s="9">
        <v>44200</v>
      </c>
      <c r="AI205">
        <f t="shared" si="31"/>
        <v>615</v>
      </c>
      <c r="AK205" s="10" t="s">
        <v>58</v>
      </c>
      <c r="AL205">
        <v>615</v>
      </c>
    </row>
    <row r="206" spans="1:38" ht="15.75" customHeight="1" x14ac:dyDescent="0.35">
      <c r="A206" s="5">
        <v>205</v>
      </c>
      <c r="B206" s="5" t="s">
        <v>68</v>
      </c>
      <c r="C206" s="5" t="s">
        <v>23</v>
      </c>
      <c r="D206" s="5" t="s">
        <v>55</v>
      </c>
      <c r="E206" s="5">
        <f t="shared" si="24"/>
        <v>800</v>
      </c>
      <c r="F206" s="6" t="s">
        <v>83</v>
      </c>
      <c r="G206" s="5">
        <v>1</v>
      </c>
      <c r="H206" s="7" t="s">
        <v>144</v>
      </c>
      <c r="I206" s="8" t="e">
        <f t="shared" si="25"/>
        <v>#VALUE!</v>
      </c>
      <c r="J206" s="8">
        <f t="shared" si="26"/>
        <v>-444.5</v>
      </c>
      <c r="K206" s="8" t="e">
        <f t="shared" si="27"/>
        <v>#DIV/0!</v>
      </c>
      <c r="L206" s="6" t="s">
        <v>613</v>
      </c>
      <c r="M206" s="5" t="s">
        <v>28</v>
      </c>
      <c r="N206" s="5" t="s">
        <v>50</v>
      </c>
      <c r="O206" s="5" t="s">
        <v>59</v>
      </c>
      <c r="P206" s="5" t="s">
        <v>42</v>
      </c>
      <c r="Q206" s="9">
        <v>44201</v>
      </c>
      <c r="R206" s="5" t="s">
        <v>32</v>
      </c>
      <c r="S206" s="5">
        <v>2021</v>
      </c>
      <c r="T206" s="5">
        <v>24</v>
      </c>
      <c r="U206" s="5">
        <v>7</v>
      </c>
      <c r="V206" s="5">
        <v>2022</v>
      </c>
      <c r="W206" s="5" t="s">
        <v>731</v>
      </c>
      <c r="X206" s="5" t="s">
        <v>157</v>
      </c>
      <c r="Y206" s="5">
        <v>2</v>
      </c>
      <c r="Z206" s="10" t="s">
        <v>68</v>
      </c>
      <c r="AA206" s="10" t="s">
        <v>42</v>
      </c>
      <c r="AB206" s="10" t="s">
        <v>59</v>
      </c>
      <c r="AC206" s="10">
        <v>1</v>
      </c>
      <c r="AE206" s="10">
        <f t="shared" si="28"/>
        <v>800</v>
      </c>
      <c r="AF206" s="10">
        <f t="shared" si="29"/>
        <v>180.75113115179073</v>
      </c>
      <c r="AG206" s="10">
        <f t="shared" si="30"/>
        <v>4032</v>
      </c>
      <c r="AH206" s="9">
        <v>44201</v>
      </c>
      <c r="AI206">
        <f t="shared" si="31"/>
        <v>800</v>
      </c>
      <c r="AK206" s="10" t="s">
        <v>50</v>
      </c>
      <c r="AL206">
        <v>800</v>
      </c>
    </row>
    <row r="207" spans="1:38" ht="15.75" customHeight="1" x14ac:dyDescent="0.35">
      <c r="A207" s="5">
        <v>206</v>
      </c>
      <c r="B207" s="5" t="s">
        <v>76</v>
      </c>
      <c r="C207" s="5" t="s">
        <v>46</v>
      </c>
      <c r="D207" s="5" t="s">
        <v>36</v>
      </c>
      <c r="E207" s="5">
        <f t="shared" si="24"/>
        <v>914</v>
      </c>
      <c r="F207" s="6" t="s">
        <v>590</v>
      </c>
      <c r="G207" s="5">
        <v>6</v>
      </c>
      <c r="H207" s="7" t="s">
        <v>97</v>
      </c>
      <c r="I207" s="8" t="e">
        <f t="shared" si="25"/>
        <v>#VALUE!</v>
      </c>
      <c r="J207" s="8">
        <f t="shared" si="26"/>
        <v>-444.5</v>
      </c>
      <c r="K207" s="8" t="e">
        <f t="shared" si="27"/>
        <v>#DIV/0!</v>
      </c>
      <c r="L207" s="6" t="s">
        <v>613</v>
      </c>
      <c r="M207" s="5" t="s">
        <v>28</v>
      </c>
      <c r="N207" s="5" t="s">
        <v>29</v>
      </c>
      <c r="O207" s="5" t="s">
        <v>59</v>
      </c>
      <c r="P207" s="5" t="s">
        <v>31</v>
      </c>
      <c r="Q207" s="9">
        <v>44202</v>
      </c>
      <c r="R207" s="5" t="s">
        <v>65</v>
      </c>
      <c r="S207" s="5">
        <v>2022</v>
      </c>
      <c r="T207" s="5">
        <v>26</v>
      </c>
      <c r="U207" s="5">
        <v>1</v>
      </c>
      <c r="V207" s="5">
        <v>2022</v>
      </c>
      <c r="W207" s="5" t="s">
        <v>171</v>
      </c>
      <c r="X207" s="5" t="s">
        <v>732</v>
      </c>
      <c r="Y207" s="5">
        <v>5</v>
      </c>
      <c r="Z207" s="10" t="s">
        <v>76</v>
      </c>
      <c r="AA207" s="10" t="s">
        <v>31</v>
      </c>
      <c r="AB207" s="10" t="s">
        <v>59</v>
      </c>
      <c r="AC207" s="10">
        <v>6</v>
      </c>
      <c r="AE207" s="10">
        <f t="shared" si="28"/>
        <v>152.33333333333334</v>
      </c>
      <c r="AF207" s="10">
        <f t="shared" si="29"/>
        <v>179.97220175701307</v>
      </c>
      <c r="AG207" s="10">
        <f t="shared" si="30"/>
        <v>4031</v>
      </c>
      <c r="AH207" s="9">
        <v>44202</v>
      </c>
      <c r="AI207">
        <f t="shared" si="31"/>
        <v>914</v>
      </c>
      <c r="AK207" s="10" t="s">
        <v>29</v>
      </c>
      <c r="AL207">
        <v>914</v>
      </c>
    </row>
    <row r="208" spans="1:38" ht="15.75" customHeight="1" x14ac:dyDescent="0.35">
      <c r="A208" s="5">
        <v>207</v>
      </c>
      <c r="B208" s="5" t="s">
        <v>76</v>
      </c>
      <c r="C208" s="5" t="s">
        <v>94</v>
      </c>
      <c r="D208" s="5" t="s">
        <v>47</v>
      </c>
      <c r="E208" s="5">
        <f t="shared" si="24"/>
        <v>468</v>
      </c>
      <c r="F208" s="6" t="s">
        <v>733</v>
      </c>
      <c r="G208" s="5">
        <v>7</v>
      </c>
      <c r="H208" s="7" t="s">
        <v>296</v>
      </c>
      <c r="I208" s="8" t="e">
        <f t="shared" si="25"/>
        <v>#VALUE!</v>
      </c>
      <c r="J208" s="8">
        <f t="shared" si="26"/>
        <v>-444.5</v>
      </c>
      <c r="K208" s="8" t="e">
        <f t="shared" si="27"/>
        <v>#DIV/0!</v>
      </c>
      <c r="L208" s="6" t="s">
        <v>734</v>
      </c>
      <c r="M208" s="5" t="s">
        <v>28</v>
      </c>
      <c r="N208" s="5" t="s">
        <v>29</v>
      </c>
      <c r="O208" s="5" t="s">
        <v>59</v>
      </c>
      <c r="P208" s="5" t="s">
        <v>31</v>
      </c>
      <c r="Q208" s="9">
        <v>44203</v>
      </c>
      <c r="R208" s="5" t="s">
        <v>32</v>
      </c>
      <c r="S208" s="5">
        <v>2021</v>
      </c>
      <c r="T208" s="5">
        <v>3</v>
      </c>
      <c r="U208" s="5">
        <v>5</v>
      </c>
      <c r="V208" s="5">
        <v>2021</v>
      </c>
      <c r="W208" s="5" t="s">
        <v>711</v>
      </c>
      <c r="X208" s="5" t="s">
        <v>735</v>
      </c>
      <c r="Y208" s="5">
        <v>3</v>
      </c>
      <c r="Z208" s="10" t="s">
        <v>76</v>
      </c>
      <c r="AA208" s="10" t="s">
        <v>31</v>
      </c>
      <c r="AB208" s="10" t="s">
        <v>59</v>
      </c>
      <c r="AC208" s="10">
        <v>7</v>
      </c>
      <c r="AE208" s="10">
        <f t="shared" si="28"/>
        <v>66.857142857142861</v>
      </c>
      <c r="AF208" s="10">
        <f t="shared" si="29"/>
        <v>180.0070114149774</v>
      </c>
      <c r="AG208" s="10">
        <f t="shared" si="30"/>
        <v>4025</v>
      </c>
      <c r="AH208" s="9">
        <v>44203</v>
      </c>
      <c r="AI208">
        <f t="shared" si="31"/>
        <v>468</v>
      </c>
      <c r="AK208" s="10" t="s">
        <v>29</v>
      </c>
      <c r="AL208">
        <v>468</v>
      </c>
    </row>
    <row r="209" spans="1:38" ht="15.75" customHeight="1" x14ac:dyDescent="0.35">
      <c r="A209" s="5">
        <v>208</v>
      </c>
      <c r="B209" s="5" t="s">
        <v>76</v>
      </c>
      <c r="C209" s="5" t="s">
        <v>88</v>
      </c>
      <c r="D209" s="5" t="s">
        <v>95</v>
      </c>
      <c r="E209" s="5">
        <f t="shared" si="24"/>
        <v>259</v>
      </c>
      <c r="F209" s="6" t="s">
        <v>736</v>
      </c>
      <c r="G209" s="5">
        <v>8</v>
      </c>
      <c r="H209" s="7" t="s">
        <v>84</v>
      </c>
      <c r="I209" s="8" t="e">
        <f t="shared" si="25"/>
        <v>#VALUE!</v>
      </c>
      <c r="J209" s="8">
        <f t="shared" si="26"/>
        <v>-444.5</v>
      </c>
      <c r="K209" s="8" t="e">
        <f t="shared" si="27"/>
        <v>#DIV/0!</v>
      </c>
      <c r="L209" s="6" t="s">
        <v>232</v>
      </c>
      <c r="M209" s="5" t="s">
        <v>39</v>
      </c>
      <c r="N209" s="5" t="s">
        <v>29</v>
      </c>
      <c r="O209" s="5" t="s">
        <v>138</v>
      </c>
      <c r="P209" s="5" t="s">
        <v>139</v>
      </c>
      <c r="Q209" s="9">
        <v>44204</v>
      </c>
      <c r="R209" s="5" t="s">
        <v>32</v>
      </c>
      <c r="S209" s="5">
        <v>2020</v>
      </c>
      <c r="T209" s="5">
        <v>14</v>
      </c>
      <c r="U209" s="5">
        <v>10</v>
      </c>
      <c r="V209" s="5">
        <v>2020</v>
      </c>
      <c r="W209" s="5" t="s">
        <v>737</v>
      </c>
      <c r="X209" s="5" t="s">
        <v>603</v>
      </c>
      <c r="Y209" s="5">
        <v>5</v>
      </c>
      <c r="Z209" s="10" t="s">
        <v>76</v>
      </c>
      <c r="AA209" s="10" t="s">
        <v>139</v>
      </c>
      <c r="AB209" s="10" t="s">
        <v>138</v>
      </c>
      <c r="AC209" s="10">
        <v>8</v>
      </c>
      <c r="AE209" s="10">
        <f t="shared" si="28"/>
        <v>32.375</v>
      </c>
      <c r="AF209" s="10">
        <f t="shared" si="29"/>
        <v>180.14969725174643</v>
      </c>
      <c r="AG209" s="10">
        <f t="shared" si="30"/>
        <v>4018</v>
      </c>
      <c r="AH209" s="9">
        <v>44204</v>
      </c>
      <c r="AI209">
        <f t="shared" si="31"/>
        <v>259</v>
      </c>
      <c r="AK209" s="10" t="s">
        <v>29</v>
      </c>
      <c r="AL209">
        <v>259</v>
      </c>
    </row>
    <row r="210" spans="1:38" ht="15.75" customHeight="1" x14ac:dyDescent="0.35">
      <c r="A210" s="5">
        <v>209</v>
      </c>
      <c r="B210" s="5" t="s">
        <v>53</v>
      </c>
      <c r="C210" s="5" t="s">
        <v>94</v>
      </c>
      <c r="D210" s="5" t="s">
        <v>47</v>
      </c>
      <c r="E210" s="5">
        <f t="shared" si="24"/>
        <v>554</v>
      </c>
      <c r="F210" s="6" t="s">
        <v>738</v>
      </c>
      <c r="G210" s="5">
        <v>1</v>
      </c>
      <c r="H210" s="7" t="s">
        <v>650</v>
      </c>
      <c r="I210" s="8" t="e">
        <f t="shared" si="25"/>
        <v>#VALUE!</v>
      </c>
      <c r="J210" s="8">
        <f t="shared" si="26"/>
        <v>-444.5</v>
      </c>
      <c r="K210" s="8" t="e">
        <f t="shared" si="27"/>
        <v>#DIV/0!</v>
      </c>
      <c r="L210" s="6" t="s">
        <v>329</v>
      </c>
      <c r="M210" s="5" t="s">
        <v>39</v>
      </c>
      <c r="N210" s="5" t="s">
        <v>50</v>
      </c>
      <c r="O210" s="5" t="s">
        <v>30</v>
      </c>
      <c r="P210" s="5" t="s">
        <v>42</v>
      </c>
      <c r="Q210" s="9">
        <v>44205</v>
      </c>
      <c r="R210" s="5" t="s">
        <v>65</v>
      </c>
      <c r="S210" s="5">
        <v>2022</v>
      </c>
      <c r="T210" s="5">
        <v>4</v>
      </c>
      <c r="U210" s="5">
        <v>5</v>
      </c>
      <c r="V210" s="5">
        <v>2021</v>
      </c>
      <c r="W210" s="5" t="s">
        <v>739</v>
      </c>
      <c r="X210" s="5" t="s">
        <v>189</v>
      </c>
      <c r="Y210" s="5">
        <v>6</v>
      </c>
      <c r="Z210" s="10" t="s">
        <v>53</v>
      </c>
      <c r="AA210" s="10" t="s">
        <v>42</v>
      </c>
      <c r="AB210" s="10" t="s">
        <v>30</v>
      </c>
      <c r="AC210" s="10">
        <v>1</v>
      </c>
      <c r="AE210" s="10">
        <f t="shared" si="28"/>
        <v>554</v>
      </c>
      <c r="AF210" s="10">
        <f t="shared" si="29"/>
        <v>180.33628146544814</v>
      </c>
      <c r="AG210" s="10">
        <f t="shared" si="30"/>
        <v>4010</v>
      </c>
      <c r="AH210" s="9">
        <v>44205</v>
      </c>
      <c r="AI210">
        <f t="shared" si="31"/>
        <v>554</v>
      </c>
      <c r="AK210" s="10" t="s">
        <v>50</v>
      </c>
      <c r="AL210">
        <v>554</v>
      </c>
    </row>
    <row r="211" spans="1:38" ht="15.75" customHeight="1" x14ac:dyDescent="0.35">
      <c r="A211" s="5">
        <v>210</v>
      </c>
      <c r="B211" s="5" t="s">
        <v>124</v>
      </c>
      <c r="C211" s="5" t="s">
        <v>54</v>
      </c>
      <c r="D211" s="5" t="s">
        <v>47</v>
      </c>
      <c r="E211" s="5">
        <f t="shared" si="24"/>
        <v>919</v>
      </c>
      <c r="F211" s="6" t="s">
        <v>740</v>
      </c>
      <c r="G211" s="5">
        <v>9</v>
      </c>
      <c r="H211" s="7" t="s">
        <v>387</v>
      </c>
      <c r="I211" s="8" t="e">
        <f t="shared" si="25"/>
        <v>#VALUE!</v>
      </c>
      <c r="J211" s="8">
        <f t="shared" si="26"/>
        <v>-444.5</v>
      </c>
      <c r="K211" s="8" t="e">
        <f t="shared" si="27"/>
        <v>#DIV/0!</v>
      </c>
      <c r="L211" s="6" t="s">
        <v>613</v>
      </c>
      <c r="M211" s="5" t="s">
        <v>28</v>
      </c>
      <c r="N211" s="5" t="s">
        <v>40</v>
      </c>
      <c r="O211" s="5" t="s">
        <v>59</v>
      </c>
      <c r="P211" s="5" t="s">
        <v>31</v>
      </c>
      <c r="Q211" s="9">
        <v>44206</v>
      </c>
      <c r="R211" s="5" t="s">
        <v>32</v>
      </c>
      <c r="S211" s="5">
        <v>2022</v>
      </c>
      <c r="T211" s="5">
        <v>12</v>
      </c>
      <c r="U211" s="5">
        <v>4</v>
      </c>
      <c r="V211" s="5">
        <v>2020</v>
      </c>
      <c r="W211" s="5" t="s">
        <v>161</v>
      </c>
      <c r="X211" s="5" t="s">
        <v>176</v>
      </c>
      <c r="Y211" s="5">
        <v>3</v>
      </c>
      <c r="Z211" s="10" t="s">
        <v>124</v>
      </c>
      <c r="AA211" s="10" t="s">
        <v>31</v>
      </c>
      <c r="AB211" s="10" t="s">
        <v>59</v>
      </c>
      <c r="AC211" s="10">
        <v>9</v>
      </c>
      <c r="AE211" s="10">
        <f t="shared" si="28"/>
        <v>102.11111111111111</v>
      </c>
      <c r="AF211" s="10">
        <f t="shared" si="29"/>
        <v>179.86388738386208</v>
      </c>
      <c r="AG211" s="10">
        <f t="shared" si="30"/>
        <v>4009</v>
      </c>
      <c r="AH211" s="9">
        <v>44206</v>
      </c>
      <c r="AI211">
        <f t="shared" si="31"/>
        <v>919</v>
      </c>
      <c r="AK211" s="10" t="s">
        <v>40</v>
      </c>
      <c r="AL211">
        <v>919</v>
      </c>
    </row>
    <row r="212" spans="1:38" ht="15.75" customHeight="1" x14ac:dyDescent="0.35">
      <c r="A212" s="5">
        <v>211</v>
      </c>
      <c r="B212" s="5" t="s">
        <v>87</v>
      </c>
      <c r="C212" s="5" t="s">
        <v>94</v>
      </c>
      <c r="D212" s="5" t="s">
        <v>36</v>
      </c>
      <c r="E212" s="5">
        <f t="shared" si="24"/>
        <v>197</v>
      </c>
      <c r="F212" s="6" t="s">
        <v>741</v>
      </c>
      <c r="G212" s="5">
        <v>1</v>
      </c>
      <c r="H212" s="7" t="s">
        <v>159</v>
      </c>
      <c r="I212" s="8" t="e">
        <f t="shared" si="25"/>
        <v>#VALUE!</v>
      </c>
      <c r="J212" s="8">
        <f t="shared" si="26"/>
        <v>-444.5</v>
      </c>
      <c r="K212" s="8" t="e">
        <f t="shared" si="27"/>
        <v>#DIV/0!</v>
      </c>
      <c r="L212" s="6" t="s">
        <v>318</v>
      </c>
      <c r="M212" s="5" t="s">
        <v>28</v>
      </c>
      <c r="N212" s="5" t="s">
        <v>29</v>
      </c>
      <c r="O212" s="5" t="s">
        <v>30</v>
      </c>
      <c r="P212" s="5" t="s">
        <v>73</v>
      </c>
      <c r="Q212" s="9">
        <v>44207</v>
      </c>
      <c r="R212" s="5" t="s">
        <v>65</v>
      </c>
      <c r="S212" s="5">
        <v>2020</v>
      </c>
      <c r="T212" s="5">
        <v>15</v>
      </c>
      <c r="U212" s="5">
        <v>2</v>
      </c>
      <c r="V212" s="5">
        <v>2020</v>
      </c>
      <c r="W212" s="5" t="s">
        <v>742</v>
      </c>
      <c r="X212" s="5" t="s">
        <v>743</v>
      </c>
      <c r="Y212" s="5">
        <v>3</v>
      </c>
      <c r="Z212" s="10" t="s">
        <v>87</v>
      </c>
      <c r="AA212" s="10" t="s">
        <v>73</v>
      </c>
      <c r="AB212" s="10" t="s">
        <v>30</v>
      </c>
      <c r="AC212" s="10">
        <v>1</v>
      </c>
      <c r="AE212" s="10">
        <f t="shared" si="28"/>
        <v>197</v>
      </c>
      <c r="AF212" s="10">
        <f t="shared" si="29"/>
        <v>179.96230861965037</v>
      </c>
      <c r="AG212" s="10">
        <f t="shared" si="30"/>
        <v>4000</v>
      </c>
      <c r="AH212" s="9">
        <v>44207</v>
      </c>
      <c r="AI212">
        <f t="shared" si="31"/>
        <v>197</v>
      </c>
      <c r="AK212" s="10" t="s">
        <v>29</v>
      </c>
      <c r="AL212">
        <v>197</v>
      </c>
    </row>
    <row r="213" spans="1:38" ht="15.75" customHeight="1" x14ac:dyDescent="0.35">
      <c r="A213" s="5">
        <v>212</v>
      </c>
      <c r="B213" s="5" t="s">
        <v>22</v>
      </c>
      <c r="C213" s="5" t="s">
        <v>46</v>
      </c>
      <c r="D213" s="5" t="s">
        <v>24</v>
      </c>
      <c r="E213" s="5">
        <f t="shared" si="24"/>
        <v>275</v>
      </c>
      <c r="F213" s="6" t="s">
        <v>609</v>
      </c>
      <c r="G213" s="5">
        <v>8</v>
      </c>
      <c r="H213" s="7" t="s">
        <v>132</v>
      </c>
      <c r="I213" s="8" t="e">
        <f t="shared" si="25"/>
        <v>#VALUE!</v>
      </c>
      <c r="J213" s="8">
        <f t="shared" si="26"/>
        <v>-444.5</v>
      </c>
      <c r="K213" s="8" t="e">
        <f t="shared" si="27"/>
        <v>#DIV/0!</v>
      </c>
      <c r="L213" s="6" t="s">
        <v>655</v>
      </c>
      <c r="M213" s="5" t="s">
        <v>28</v>
      </c>
      <c r="N213" s="5" t="s">
        <v>40</v>
      </c>
      <c r="O213" s="5" t="s">
        <v>30</v>
      </c>
      <c r="P213" s="5" t="s">
        <v>73</v>
      </c>
      <c r="Q213" s="9">
        <v>44208</v>
      </c>
      <c r="R213" s="5" t="s">
        <v>65</v>
      </c>
      <c r="S213" s="5">
        <v>2021</v>
      </c>
      <c r="T213" s="5">
        <v>22</v>
      </c>
      <c r="U213" s="5">
        <v>11</v>
      </c>
      <c r="V213" s="5">
        <v>2022</v>
      </c>
      <c r="W213" s="5" t="s">
        <v>744</v>
      </c>
      <c r="X213" s="5" t="s">
        <v>234</v>
      </c>
      <c r="Y213" s="5">
        <v>5</v>
      </c>
      <c r="Z213" s="10" t="s">
        <v>22</v>
      </c>
      <c r="AA213" s="10" t="s">
        <v>73</v>
      </c>
      <c r="AB213" s="10" t="s">
        <v>30</v>
      </c>
      <c r="AC213" s="10">
        <v>8</v>
      </c>
      <c r="AE213" s="10">
        <f t="shared" si="28"/>
        <v>34.375</v>
      </c>
      <c r="AF213" s="10">
        <f t="shared" si="29"/>
        <v>179.94071458748263</v>
      </c>
      <c r="AG213" s="10">
        <f t="shared" si="30"/>
        <v>3999</v>
      </c>
      <c r="AH213" s="9">
        <v>44208</v>
      </c>
      <c r="AI213">
        <f t="shared" si="31"/>
        <v>275</v>
      </c>
      <c r="AK213" s="10" t="s">
        <v>40</v>
      </c>
      <c r="AL213">
        <v>275</v>
      </c>
    </row>
    <row r="214" spans="1:38" ht="15.75" customHeight="1" x14ac:dyDescent="0.35">
      <c r="A214" s="5">
        <v>213</v>
      </c>
      <c r="B214" s="5" t="s">
        <v>53</v>
      </c>
      <c r="C214" s="5" t="s">
        <v>46</v>
      </c>
      <c r="D214" s="5" t="s">
        <v>95</v>
      </c>
      <c r="E214" s="5">
        <f t="shared" si="24"/>
        <v>367</v>
      </c>
      <c r="F214" s="6" t="s">
        <v>745</v>
      </c>
      <c r="G214" s="5">
        <v>9</v>
      </c>
      <c r="H214" s="7" t="s">
        <v>90</v>
      </c>
      <c r="I214" s="8" t="e">
        <f t="shared" si="25"/>
        <v>#VALUE!</v>
      </c>
      <c r="J214" s="8">
        <f t="shared" si="26"/>
        <v>-444.5</v>
      </c>
      <c r="K214" s="8" t="e">
        <f t="shared" si="27"/>
        <v>#DIV/0!</v>
      </c>
      <c r="L214" s="6" t="s">
        <v>746</v>
      </c>
      <c r="M214" s="5" t="s">
        <v>28</v>
      </c>
      <c r="N214" s="5" t="s">
        <v>58</v>
      </c>
      <c r="O214" s="5" t="s">
        <v>138</v>
      </c>
      <c r="P214" s="5" t="s">
        <v>73</v>
      </c>
      <c r="Q214" s="9">
        <v>44209</v>
      </c>
      <c r="R214" s="5" t="s">
        <v>65</v>
      </c>
      <c r="S214" s="5">
        <v>2020</v>
      </c>
      <c r="T214" s="5">
        <v>21</v>
      </c>
      <c r="U214" s="5">
        <v>6</v>
      </c>
      <c r="V214" s="5">
        <v>2020</v>
      </c>
      <c r="W214" s="5" t="s">
        <v>179</v>
      </c>
      <c r="X214" s="5" t="s">
        <v>747</v>
      </c>
      <c r="Y214" s="5">
        <v>3</v>
      </c>
      <c r="Z214" s="10" t="s">
        <v>53</v>
      </c>
      <c r="AA214" s="10" t="s">
        <v>73</v>
      </c>
      <c r="AB214" s="10" t="s">
        <v>138</v>
      </c>
      <c r="AC214" s="10">
        <v>9</v>
      </c>
      <c r="AE214" s="10">
        <f t="shared" si="28"/>
        <v>40.777777777777779</v>
      </c>
      <c r="AF214" s="10">
        <f t="shared" si="29"/>
        <v>180.12544265167995</v>
      </c>
      <c r="AG214" s="10">
        <f t="shared" si="30"/>
        <v>3991</v>
      </c>
      <c r="AH214" s="9">
        <v>44209</v>
      </c>
      <c r="AI214">
        <f t="shared" si="31"/>
        <v>367</v>
      </c>
      <c r="AK214" s="10" t="s">
        <v>58</v>
      </c>
      <c r="AL214">
        <v>367</v>
      </c>
    </row>
    <row r="215" spans="1:38" ht="15.75" customHeight="1" x14ac:dyDescent="0.35">
      <c r="A215" s="5">
        <v>214</v>
      </c>
      <c r="B215" s="5" t="s">
        <v>76</v>
      </c>
      <c r="C215" s="5" t="s">
        <v>23</v>
      </c>
      <c r="D215" s="5" t="s">
        <v>24</v>
      </c>
      <c r="E215" s="5">
        <f t="shared" si="24"/>
        <v>971</v>
      </c>
      <c r="F215" s="6" t="s">
        <v>748</v>
      </c>
      <c r="G215" s="5">
        <v>9</v>
      </c>
      <c r="H215" s="7" t="s">
        <v>362</v>
      </c>
      <c r="I215" s="8" t="e">
        <f t="shared" si="25"/>
        <v>#VALUE!</v>
      </c>
      <c r="J215" s="8">
        <f t="shared" si="26"/>
        <v>-444.5</v>
      </c>
      <c r="K215" s="8" t="e">
        <f t="shared" si="27"/>
        <v>#DIV/0!</v>
      </c>
      <c r="L215" s="6" t="s">
        <v>749</v>
      </c>
      <c r="M215" s="5" t="s">
        <v>28</v>
      </c>
      <c r="N215" s="5" t="s">
        <v>50</v>
      </c>
      <c r="O215" s="5" t="s">
        <v>59</v>
      </c>
      <c r="P215" s="5" t="s">
        <v>139</v>
      </c>
      <c r="Q215" s="9">
        <v>44210</v>
      </c>
      <c r="R215" s="5" t="s">
        <v>65</v>
      </c>
      <c r="S215" s="5">
        <v>2021</v>
      </c>
      <c r="T215" s="5">
        <v>23</v>
      </c>
      <c r="U215" s="5">
        <v>4</v>
      </c>
      <c r="V215" s="5">
        <v>2021</v>
      </c>
      <c r="W215" s="5" t="s">
        <v>750</v>
      </c>
      <c r="X215" s="5" t="s">
        <v>751</v>
      </c>
      <c r="Y215" s="5">
        <v>2</v>
      </c>
      <c r="Z215" s="10" t="s">
        <v>76</v>
      </c>
      <c r="AA215" s="10" t="s">
        <v>139</v>
      </c>
      <c r="AB215" s="10" t="s">
        <v>59</v>
      </c>
      <c r="AC215" s="10">
        <v>9</v>
      </c>
      <c r="AE215" s="10">
        <f t="shared" si="28"/>
        <v>107.88888888888889</v>
      </c>
      <c r="AF215" s="10">
        <f t="shared" si="29"/>
        <v>180.30250448760611</v>
      </c>
      <c r="AG215" s="10">
        <f t="shared" si="30"/>
        <v>3982</v>
      </c>
      <c r="AH215" s="9">
        <v>44210</v>
      </c>
      <c r="AI215">
        <f t="shared" si="31"/>
        <v>971</v>
      </c>
      <c r="AK215" s="10" t="s">
        <v>50</v>
      </c>
      <c r="AL215">
        <v>971</v>
      </c>
    </row>
    <row r="216" spans="1:38" ht="15.75" customHeight="1" x14ac:dyDescent="0.35">
      <c r="A216" s="5">
        <v>215</v>
      </c>
      <c r="B216" s="5" t="s">
        <v>238</v>
      </c>
      <c r="C216" s="5" t="s">
        <v>94</v>
      </c>
      <c r="D216" s="5" t="s">
        <v>24</v>
      </c>
      <c r="E216" s="5">
        <f t="shared" si="24"/>
        <v>418</v>
      </c>
      <c r="F216" s="6" t="s">
        <v>332</v>
      </c>
      <c r="G216" s="5">
        <v>5</v>
      </c>
      <c r="H216" s="7" t="s">
        <v>97</v>
      </c>
      <c r="I216" s="8" t="e">
        <f t="shared" si="25"/>
        <v>#VALUE!</v>
      </c>
      <c r="J216" s="8">
        <f t="shared" si="26"/>
        <v>-444.5</v>
      </c>
      <c r="K216" s="8" t="e">
        <f t="shared" si="27"/>
        <v>#DIV/0!</v>
      </c>
      <c r="L216" s="6" t="s">
        <v>481</v>
      </c>
      <c r="M216" s="5" t="s">
        <v>28</v>
      </c>
      <c r="N216" s="5" t="s">
        <v>29</v>
      </c>
      <c r="O216" s="5" t="s">
        <v>59</v>
      </c>
      <c r="P216" s="5" t="s">
        <v>139</v>
      </c>
      <c r="Q216" s="9">
        <v>44211</v>
      </c>
      <c r="R216" s="5" t="s">
        <v>32</v>
      </c>
      <c r="S216" s="5">
        <v>2020</v>
      </c>
      <c r="T216" s="5">
        <v>16</v>
      </c>
      <c r="U216" s="5">
        <v>10</v>
      </c>
      <c r="V216" s="5">
        <v>2021</v>
      </c>
      <c r="W216" s="5" t="s">
        <v>752</v>
      </c>
      <c r="X216" s="5" t="s">
        <v>753</v>
      </c>
      <c r="Y216" s="5">
        <v>1</v>
      </c>
      <c r="Z216" s="10" t="s">
        <v>238</v>
      </c>
      <c r="AA216" s="10" t="s">
        <v>139</v>
      </c>
      <c r="AB216" s="10" t="s">
        <v>59</v>
      </c>
      <c r="AC216" s="10">
        <v>5</v>
      </c>
      <c r="AE216" s="10">
        <f t="shared" si="28"/>
        <v>83.6</v>
      </c>
      <c r="AF216" s="10">
        <f t="shared" si="29"/>
        <v>180.3946337695383</v>
      </c>
      <c r="AG216" s="10">
        <f t="shared" si="30"/>
        <v>3973</v>
      </c>
      <c r="AH216" s="9">
        <v>44211</v>
      </c>
      <c r="AI216">
        <f t="shared" si="31"/>
        <v>418</v>
      </c>
      <c r="AK216" s="10" t="s">
        <v>29</v>
      </c>
      <c r="AL216">
        <v>418</v>
      </c>
    </row>
    <row r="217" spans="1:38" ht="15.75" customHeight="1" x14ac:dyDescent="0.35">
      <c r="A217" s="5">
        <v>216</v>
      </c>
      <c r="B217" s="5" t="s">
        <v>142</v>
      </c>
      <c r="C217" s="5" t="s">
        <v>54</v>
      </c>
      <c r="D217" s="5" t="s">
        <v>24</v>
      </c>
      <c r="E217" s="5">
        <f t="shared" si="24"/>
        <v>748</v>
      </c>
      <c r="F217" s="6" t="s">
        <v>754</v>
      </c>
      <c r="G217" s="5">
        <v>1</v>
      </c>
      <c r="H217" s="7" t="s">
        <v>362</v>
      </c>
      <c r="I217" s="8" t="e">
        <f t="shared" si="25"/>
        <v>#VALUE!</v>
      </c>
      <c r="J217" s="8">
        <f t="shared" si="26"/>
        <v>-444.5</v>
      </c>
      <c r="K217" s="8" t="e">
        <f t="shared" si="27"/>
        <v>#DIV/0!</v>
      </c>
      <c r="L217" s="6" t="s">
        <v>341</v>
      </c>
      <c r="M217" s="5" t="s">
        <v>39</v>
      </c>
      <c r="N217" s="5" t="s">
        <v>40</v>
      </c>
      <c r="O217" s="5" t="s">
        <v>30</v>
      </c>
      <c r="P217" s="5" t="s">
        <v>73</v>
      </c>
      <c r="Q217" s="9">
        <v>44212</v>
      </c>
      <c r="R217" s="5" t="s">
        <v>65</v>
      </c>
      <c r="S217" s="5">
        <v>2021</v>
      </c>
      <c r="T217" s="5">
        <v>2</v>
      </c>
      <c r="U217" s="5">
        <v>5</v>
      </c>
      <c r="V217" s="5">
        <v>2022</v>
      </c>
      <c r="W217" s="5" t="s">
        <v>755</v>
      </c>
      <c r="X217" s="5" t="s">
        <v>756</v>
      </c>
      <c r="Y217" s="5">
        <v>5</v>
      </c>
      <c r="Z217" s="10" t="s">
        <v>142</v>
      </c>
      <c r="AA217" s="10" t="s">
        <v>73</v>
      </c>
      <c r="AB217" s="10" t="s">
        <v>30</v>
      </c>
      <c r="AC217" s="10">
        <v>1</v>
      </c>
      <c r="AE217" s="10">
        <f t="shared" si="28"/>
        <v>748</v>
      </c>
      <c r="AF217" s="10">
        <f t="shared" si="29"/>
        <v>180.51793903548685</v>
      </c>
      <c r="AG217" s="10">
        <f t="shared" si="30"/>
        <v>3968</v>
      </c>
      <c r="AH217" s="9">
        <v>44212</v>
      </c>
      <c r="AI217">
        <f t="shared" si="31"/>
        <v>748</v>
      </c>
      <c r="AK217" s="10" t="s">
        <v>40</v>
      </c>
      <c r="AL217">
        <v>748</v>
      </c>
    </row>
    <row r="218" spans="1:38" ht="15.75" customHeight="1" x14ac:dyDescent="0.35">
      <c r="A218" s="5">
        <v>217</v>
      </c>
      <c r="B218" s="5" t="s">
        <v>68</v>
      </c>
      <c r="C218" s="5" t="s">
        <v>46</v>
      </c>
      <c r="D218" s="5" t="s">
        <v>24</v>
      </c>
      <c r="E218" s="5">
        <f t="shared" si="24"/>
        <v>290</v>
      </c>
      <c r="F218" s="6" t="s">
        <v>757</v>
      </c>
      <c r="G218" s="5">
        <v>4</v>
      </c>
      <c r="H218" s="7" t="s">
        <v>362</v>
      </c>
      <c r="I218" s="8" t="e">
        <f t="shared" si="25"/>
        <v>#VALUE!</v>
      </c>
      <c r="J218" s="8">
        <f t="shared" si="26"/>
        <v>-444.5</v>
      </c>
      <c r="K218" s="8" t="e">
        <f t="shared" si="27"/>
        <v>#DIV/0!</v>
      </c>
      <c r="L218" s="6" t="s">
        <v>493</v>
      </c>
      <c r="M218" s="5" t="s">
        <v>28</v>
      </c>
      <c r="N218" s="5" t="s">
        <v>29</v>
      </c>
      <c r="O218" s="5" t="s">
        <v>41</v>
      </c>
      <c r="P218" s="5" t="s">
        <v>31</v>
      </c>
      <c r="Q218" s="9">
        <v>44213</v>
      </c>
      <c r="R218" s="5" t="s">
        <v>32</v>
      </c>
      <c r="S218" s="5">
        <v>2021</v>
      </c>
      <c r="T218" s="5">
        <v>25</v>
      </c>
      <c r="U218" s="5">
        <v>9</v>
      </c>
      <c r="V218" s="5">
        <v>2020</v>
      </c>
      <c r="W218" s="5" t="s">
        <v>758</v>
      </c>
      <c r="X218" s="5" t="s">
        <v>349</v>
      </c>
      <c r="Y218" s="5">
        <v>5</v>
      </c>
      <c r="Z218" s="10" t="s">
        <v>68</v>
      </c>
      <c r="AA218" s="10" t="s">
        <v>31</v>
      </c>
      <c r="AB218" s="10" t="s">
        <v>41</v>
      </c>
      <c r="AC218" s="10">
        <v>4</v>
      </c>
      <c r="AE218" s="10">
        <f t="shared" si="28"/>
        <v>72.5</v>
      </c>
      <c r="AF218" s="10">
        <f t="shared" si="29"/>
        <v>179.79410987609333</v>
      </c>
      <c r="AG218" s="10">
        <f t="shared" si="30"/>
        <v>3967</v>
      </c>
      <c r="AH218" s="9">
        <v>44213</v>
      </c>
      <c r="AI218">
        <f t="shared" si="31"/>
        <v>290</v>
      </c>
      <c r="AK218" s="10" t="s">
        <v>29</v>
      </c>
      <c r="AL218">
        <v>290</v>
      </c>
    </row>
    <row r="219" spans="1:38" ht="15.75" customHeight="1" x14ac:dyDescent="0.35">
      <c r="A219" s="5">
        <v>218</v>
      </c>
      <c r="B219" s="5" t="s">
        <v>68</v>
      </c>
      <c r="C219" s="5" t="s">
        <v>54</v>
      </c>
      <c r="D219" s="5" t="s">
        <v>69</v>
      </c>
      <c r="E219" s="5">
        <f t="shared" si="24"/>
        <v>231</v>
      </c>
      <c r="F219" s="6" t="s">
        <v>131</v>
      </c>
      <c r="G219" s="5">
        <v>7</v>
      </c>
      <c r="H219" s="7" t="s">
        <v>400</v>
      </c>
      <c r="I219" s="8" t="e">
        <f t="shared" si="25"/>
        <v>#VALUE!</v>
      </c>
      <c r="J219" s="8">
        <f t="shared" si="26"/>
        <v>-444.5</v>
      </c>
      <c r="K219" s="8" t="e">
        <f t="shared" si="27"/>
        <v>#DIV/0!</v>
      </c>
      <c r="L219" s="6" t="s">
        <v>109</v>
      </c>
      <c r="M219" s="5" t="s">
        <v>39</v>
      </c>
      <c r="N219" s="5" t="s">
        <v>50</v>
      </c>
      <c r="O219" s="5" t="s">
        <v>41</v>
      </c>
      <c r="P219" s="5" t="s">
        <v>139</v>
      </c>
      <c r="Q219" s="9">
        <v>44214</v>
      </c>
      <c r="R219" s="5" t="s">
        <v>65</v>
      </c>
      <c r="S219" s="5">
        <v>2021</v>
      </c>
      <c r="T219" s="5">
        <v>28</v>
      </c>
      <c r="U219" s="5">
        <v>6</v>
      </c>
      <c r="V219" s="5">
        <v>2020</v>
      </c>
      <c r="W219" s="5" t="s">
        <v>759</v>
      </c>
      <c r="X219" s="5" t="s">
        <v>760</v>
      </c>
      <c r="Y219" s="5">
        <v>3</v>
      </c>
      <c r="Z219" s="10" t="s">
        <v>68</v>
      </c>
      <c r="AA219" s="10" t="s">
        <v>139</v>
      </c>
      <c r="AB219" s="10" t="s">
        <v>41</v>
      </c>
      <c r="AC219" s="10">
        <v>7</v>
      </c>
      <c r="AE219" s="10">
        <f t="shared" si="28"/>
        <v>33</v>
      </c>
      <c r="AF219" s="10">
        <f t="shared" si="29"/>
        <v>179.93113939062218</v>
      </c>
      <c r="AG219" s="10">
        <f t="shared" si="30"/>
        <v>3963</v>
      </c>
      <c r="AH219" s="9">
        <v>44214</v>
      </c>
      <c r="AI219">
        <f t="shared" si="31"/>
        <v>231</v>
      </c>
      <c r="AK219" s="10" t="s">
        <v>50</v>
      </c>
      <c r="AL219">
        <v>231</v>
      </c>
    </row>
    <row r="220" spans="1:38" ht="15.75" customHeight="1" x14ac:dyDescent="0.35">
      <c r="A220" s="5">
        <v>219</v>
      </c>
      <c r="B220" s="5" t="s">
        <v>62</v>
      </c>
      <c r="C220" s="5" t="s">
        <v>23</v>
      </c>
      <c r="D220" s="5" t="s">
        <v>36</v>
      </c>
      <c r="E220" s="5">
        <f t="shared" si="24"/>
        <v>207</v>
      </c>
      <c r="F220" s="6" t="s">
        <v>689</v>
      </c>
      <c r="G220" s="5">
        <v>9</v>
      </c>
      <c r="H220" s="7" t="s">
        <v>113</v>
      </c>
      <c r="I220" s="8" t="e">
        <f t="shared" si="25"/>
        <v>#VALUE!</v>
      </c>
      <c r="J220" s="8">
        <f t="shared" si="26"/>
        <v>-444.5</v>
      </c>
      <c r="K220" s="8" t="e">
        <f t="shared" si="27"/>
        <v>#DIV/0!</v>
      </c>
      <c r="L220" s="6" t="s">
        <v>107</v>
      </c>
      <c r="M220" s="5" t="s">
        <v>39</v>
      </c>
      <c r="N220" s="5" t="s">
        <v>50</v>
      </c>
      <c r="O220" s="5" t="s">
        <v>59</v>
      </c>
      <c r="P220" s="5" t="s">
        <v>42</v>
      </c>
      <c r="Q220" s="9">
        <v>44215</v>
      </c>
      <c r="R220" s="5" t="s">
        <v>32</v>
      </c>
      <c r="S220" s="5">
        <v>2022</v>
      </c>
      <c r="T220" s="5">
        <v>2</v>
      </c>
      <c r="U220" s="5">
        <v>8</v>
      </c>
      <c r="V220" s="5">
        <v>2020</v>
      </c>
      <c r="W220" s="5" t="s">
        <v>761</v>
      </c>
      <c r="X220" s="5" t="s">
        <v>762</v>
      </c>
      <c r="Y220" s="5">
        <v>1</v>
      </c>
      <c r="Z220" s="10" t="s">
        <v>62</v>
      </c>
      <c r="AA220" s="10" t="s">
        <v>42</v>
      </c>
      <c r="AB220" s="10" t="s">
        <v>59</v>
      </c>
      <c r="AC220" s="10">
        <v>9</v>
      </c>
      <c r="AE220" s="10">
        <f t="shared" si="28"/>
        <v>23</v>
      </c>
      <c r="AF220" s="10">
        <f t="shared" si="29"/>
        <v>180.11903087321889</v>
      </c>
      <c r="AG220" s="10">
        <f t="shared" si="30"/>
        <v>3956</v>
      </c>
      <c r="AH220" s="9">
        <v>44215</v>
      </c>
      <c r="AI220">
        <f t="shared" si="31"/>
        <v>207</v>
      </c>
      <c r="AK220" s="10" t="s">
        <v>50</v>
      </c>
      <c r="AL220">
        <v>207</v>
      </c>
    </row>
    <row r="221" spans="1:38" ht="15.75" customHeight="1" x14ac:dyDescent="0.35">
      <c r="A221" s="5">
        <v>220</v>
      </c>
      <c r="B221" s="5" t="s">
        <v>22</v>
      </c>
      <c r="C221" s="5" t="s">
        <v>88</v>
      </c>
      <c r="D221" s="5" t="s">
        <v>47</v>
      </c>
      <c r="E221" s="5">
        <f t="shared" si="24"/>
        <v>922</v>
      </c>
      <c r="F221" s="6" t="s">
        <v>763</v>
      </c>
      <c r="G221" s="5">
        <v>4</v>
      </c>
      <c r="H221" s="7" t="s">
        <v>26</v>
      </c>
      <c r="I221" s="8" t="e">
        <f t="shared" si="25"/>
        <v>#VALUE!</v>
      </c>
      <c r="J221" s="8">
        <f t="shared" si="26"/>
        <v>-444.5</v>
      </c>
      <c r="K221" s="8" t="e">
        <f t="shared" si="27"/>
        <v>#DIV/0!</v>
      </c>
      <c r="L221" s="6" t="s">
        <v>660</v>
      </c>
      <c r="M221" s="5" t="s">
        <v>28</v>
      </c>
      <c r="N221" s="5" t="s">
        <v>29</v>
      </c>
      <c r="O221" s="5" t="s">
        <v>41</v>
      </c>
      <c r="P221" s="5" t="s">
        <v>73</v>
      </c>
      <c r="Q221" s="9">
        <v>44216</v>
      </c>
      <c r="R221" s="5" t="s">
        <v>65</v>
      </c>
      <c r="S221" s="5">
        <v>2022</v>
      </c>
      <c r="T221" s="5">
        <v>1</v>
      </c>
      <c r="U221" s="5">
        <v>3</v>
      </c>
      <c r="V221" s="5">
        <v>2021</v>
      </c>
      <c r="W221" s="5" t="s">
        <v>764</v>
      </c>
      <c r="X221" s="5" t="s">
        <v>765</v>
      </c>
      <c r="Y221" s="5">
        <v>4</v>
      </c>
      <c r="Z221" s="10" t="s">
        <v>22</v>
      </c>
      <c r="AA221" s="10" t="s">
        <v>73</v>
      </c>
      <c r="AB221" s="10" t="s">
        <v>41</v>
      </c>
      <c r="AC221" s="10">
        <v>4</v>
      </c>
      <c r="AE221" s="10">
        <f t="shared" si="28"/>
        <v>230.5</v>
      </c>
      <c r="AF221" s="10">
        <f t="shared" si="29"/>
        <v>180.32020760929214</v>
      </c>
      <c r="AG221" s="10">
        <f t="shared" si="30"/>
        <v>3947</v>
      </c>
      <c r="AH221" s="9">
        <v>44216</v>
      </c>
      <c r="AI221">
        <f t="shared" si="31"/>
        <v>922</v>
      </c>
      <c r="AK221" s="10" t="s">
        <v>29</v>
      </c>
      <c r="AL221">
        <v>922</v>
      </c>
    </row>
    <row r="222" spans="1:38" ht="15.75" customHeight="1" x14ac:dyDescent="0.35">
      <c r="A222" s="5">
        <v>221</v>
      </c>
      <c r="B222" s="5" t="s">
        <v>255</v>
      </c>
      <c r="C222" s="5" t="s">
        <v>46</v>
      </c>
      <c r="D222" s="5" t="s">
        <v>24</v>
      </c>
      <c r="E222" s="5">
        <f t="shared" si="24"/>
        <v>843</v>
      </c>
      <c r="F222" s="6" t="s">
        <v>766</v>
      </c>
      <c r="G222" s="5">
        <v>5</v>
      </c>
      <c r="H222" s="7" t="s">
        <v>340</v>
      </c>
      <c r="I222" s="8" t="e">
        <f t="shared" si="25"/>
        <v>#VALUE!</v>
      </c>
      <c r="J222" s="8">
        <f t="shared" si="26"/>
        <v>-444.5</v>
      </c>
      <c r="K222" s="8" t="e">
        <f t="shared" si="27"/>
        <v>#DIV/0!</v>
      </c>
      <c r="L222" s="6" t="s">
        <v>588</v>
      </c>
      <c r="M222" s="5" t="s">
        <v>39</v>
      </c>
      <c r="N222" s="5" t="s">
        <v>58</v>
      </c>
      <c r="O222" s="5" t="s">
        <v>59</v>
      </c>
      <c r="P222" s="5" t="s">
        <v>31</v>
      </c>
      <c r="Q222" s="9">
        <v>44217</v>
      </c>
      <c r="R222" s="5" t="s">
        <v>32</v>
      </c>
      <c r="S222" s="5">
        <v>2020</v>
      </c>
      <c r="T222" s="5">
        <v>28</v>
      </c>
      <c r="U222" s="5">
        <v>6</v>
      </c>
      <c r="V222" s="5">
        <v>2022</v>
      </c>
      <c r="W222" s="5" t="s">
        <v>767</v>
      </c>
      <c r="X222" s="5" t="s">
        <v>768</v>
      </c>
      <c r="Y222" s="5">
        <v>4</v>
      </c>
      <c r="Z222" s="10" t="s">
        <v>255</v>
      </c>
      <c r="AA222" s="10" t="s">
        <v>31</v>
      </c>
      <c r="AB222" s="10" t="s">
        <v>59</v>
      </c>
      <c r="AC222" s="10">
        <v>5</v>
      </c>
      <c r="AE222" s="10">
        <f t="shared" si="28"/>
        <v>168.6</v>
      </c>
      <c r="AF222" s="10">
        <f t="shared" si="29"/>
        <v>180.25587454212453</v>
      </c>
      <c r="AG222" s="10">
        <f t="shared" si="30"/>
        <v>3943</v>
      </c>
      <c r="AH222" s="9">
        <v>44217</v>
      </c>
      <c r="AI222">
        <f t="shared" si="31"/>
        <v>843</v>
      </c>
      <c r="AK222" s="10" t="s">
        <v>58</v>
      </c>
      <c r="AL222">
        <v>843</v>
      </c>
    </row>
    <row r="223" spans="1:38" ht="15.75" customHeight="1" x14ac:dyDescent="0.35">
      <c r="A223" s="5">
        <v>222</v>
      </c>
      <c r="B223" s="5" t="s">
        <v>255</v>
      </c>
      <c r="C223" s="5" t="s">
        <v>46</v>
      </c>
      <c r="D223" s="5" t="s">
        <v>24</v>
      </c>
      <c r="E223" s="5">
        <f t="shared" si="24"/>
        <v>269</v>
      </c>
      <c r="F223" s="6" t="s">
        <v>769</v>
      </c>
      <c r="G223" s="5">
        <v>5</v>
      </c>
      <c r="H223" s="7" t="s">
        <v>340</v>
      </c>
      <c r="I223" s="8" t="e">
        <f t="shared" si="25"/>
        <v>#VALUE!</v>
      </c>
      <c r="J223" s="8">
        <f t="shared" si="26"/>
        <v>-444.5</v>
      </c>
      <c r="K223" s="8" t="e">
        <f t="shared" si="27"/>
        <v>#DIV/0!</v>
      </c>
      <c r="L223" s="6" t="s">
        <v>616</v>
      </c>
      <c r="M223" s="5" t="s">
        <v>39</v>
      </c>
      <c r="N223" s="5" t="s">
        <v>29</v>
      </c>
      <c r="O223" s="5" t="s">
        <v>30</v>
      </c>
      <c r="P223" s="5" t="s">
        <v>139</v>
      </c>
      <c r="Q223" s="9">
        <v>44218</v>
      </c>
      <c r="R223" s="5" t="s">
        <v>32</v>
      </c>
      <c r="S223" s="5">
        <v>2020</v>
      </c>
      <c r="T223" s="5">
        <v>1</v>
      </c>
      <c r="U223" s="5">
        <v>10</v>
      </c>
      <c r="V223" s="5">
        <v>2021</v>
      </c>
      <c r="W223" s="5" t="s">
        <v>770</v>
      </c>
      <c r="X223" s="5" t="s">
        <v>381</v>
      </c>
      <c r="Y223" s="5">
        <v>2</v>
      </c>
      <c r="Z223" s="10" t="s">
        <v>255</v>
      </c>
      <c r="AA223" s="10" t="s">
        <v>139</v>
      </c>
      <c r="AB223" s="10" t="s">
        <v>30</v>
      </c>
      <c r="AC223" s="10">
        <v>5</v>
      </c>
      <c r="AE223" s="10">
        <f t="shared" si="28"/>
        <v>53.8</v>
      </c>
      <c r="AF223" s="10">
        <f t="shared" si="29"/>
        <v>180.27083715386027</v>
      </c>
      <c r="AG223" s="10">
        <f t="shared" si="30"/>
        <v>3938</v>
      </c>
      <c r="AH223" s="9">
        <v>44218</v>
      </c>
      <c r="AI223">
        <f t="shared" si="31"/>
        <v>269</v>
      </c>
      <c r="AK223" s="10" t="s">
        <v>29</v>
      </c>
      <c r="AL223">
        <v>269</v>
      </c>
    </row>
    <row r="224" spans="1:38" ht="15.75" customHeight="1" x14ac:dyDescent="0.35">
      <c r="A224" s="5">
        <v>223</v>
      </c>
      <c r="B224" s="5" t="s">
        <v>62</v>
      </c>
      <c r="C224" s="5" t="s">
        <v>88</v>
      </c>
      <c r="D224" s="5" t="s">
        <v>47</v>
      </c>
      <c r="E224" s="5">
        <f t="shared" si="24"/>
        <v>410</v>
      </c>
      <c r="F224" s="6" t="s">
        <v>771</v>
      </c>
      <c r="G224" s="5">
        <v>5</v>
      </c>
      <c r="H224" s="7" t="s">
        <v>113</v>
      </c>
      <c r="I224" s="8" t="e">
        <f t="shared" si="25"/>
        <v>#VALUE!</v>
      </c>
      <c r="J224" s="8">
        <f t="shared" si="26"/>
        <v>-444.5</v>
      </c>
      <c r="K224" s="8" t="e">
        <f t="shared" si="27"/>
        <v>#DIV/0!</v>
      </c>
      <c r="L224" s="6" t="s">
        <v>472</v>
      </c>
      <c r="M224" s="5" t="s">
        <v>28</v>
      </c>
      <c r="N224" s="5" t="s">
        <v>29</v>
      </c>
      <c r="O224" s="5" t="s">
        <v>30</v>
      </c>
      <c r="P224" s="5" t="s">
        <v>73</v>
      </c>
      <c r="Q224" s="9">
        <v>44219</v>
      </c>
      <c r="R224" s="5" t="s">
        <v>65</v>
      </c>
      <c r="S224" s="5">
        <v>2022</v>
      </c>
      <c r="T224" s="5">
        <v>18</v>
      </c>
      <c r="U224" s="5">
        <v>3</v>
      </c>
      <c r="V224" s="5">
        <v>2022</v>
      </c>
      <c r="W224" s="5" t="s">
        <v>772</v>
      </c>
      <c r="X224" s="5" t="s">
        <v>431</v>
      </c>
      <c r="Y224" s="5">
        <v>5</v>
      </c>
      <c r="Z224" s="10" t="s">
        <v>62</v>
      </c>
      <c r="AA224" s="10" t="s">
        <v>73</v>
      </c>
      <c r="AB224" s="10" t="s">
        <v>30</v>
      </c>
      <c r="AC224" s="10">
        <v>5</v>
      </c>
      <c r="AE224" s="10">
        <f t="shared" si="28"/>
        <v>82</v>
      </c>
      <c r="AF224" s="10">
        <f t="shared" si="29"/>
        <v>180.4333960705105</v>
      </c>
      <c r="AG224" s="10">
        <f t="shared" si="30"/>
        <v>3933</v>
      </c>
      <c r="AH224" s="9">
        <v>44219</v>
      </c>
      <c r="AI224">
        <f t="shared" si="31"/>
        <v>410</v>
      </c>
      <c r="AK224" s="10" t="s">
        <v>29</v>
      </c>
      <c r="AL224">
        <v>410</v>
      </c>
    </row>
    <row r="225" spans="1:38" ht="15.75" customHeight="1" x14ac:dyDescent="0.35">
      <c r="A225" s="5">
        <v>224</v>
      </c>
      <c r="B225" s="5" t="s">
        <v>136</v>
      </c>
      <c r="C225" s="5" t="s">
        <v>88</v>
      </c>
      <c r="D225" s="5" t="s">
        <v>47</v>
      </c>
      <c r="E225" s="5">
        <f t="shared" si="24"/>
        <v>381</v>
      </c>
      <c r="F225" s="6" t="s">
        <v>773</v>
      </c>
      <c r="G225" s="5">
        <v>2</v>
      </c>
      <c r="H225" s="7" t="s">
        <v>108</v>
      </c>
      <c r="I225" s="8" t="e">
        <f t="shared" si="25"/>
        <v>#VALUE!</v>
      </c>
      <c r="J225" s="8">
        <f t="shared" si="26"/>
        <v>-444.5</v>
      </c>
      <c r="K225" s="8" t="e">
        <f t="shared" si="27"/>
        <v>#DIV/0!</v>
      </c>
      <c r="L225" s="6" t="s">
        <v>318</v>
      </c>
      <c r="M225" s="5" t="s">
        <v>39</v>
      </c>
      <c r="N225" s="5" t="s">
        <v>29</v>
      </c>
      <c r="O225" s="5" t="s">
        <v>41</v>
      </c>
      <c r="P225" s="5" t="s">
        <v>73</v>
      </c>
      <c r="Q225" s="9">
        <v>44220</v>
      </c>
      <c r="R225" s="5" t="s">
        <v>32</v>
      </c>
      <c r="S225" s="5">
        <v>2022</v>
      </c>
      <c r="T225" s="5">
        <v>29</v>
      </c>
      <c r="U225" s="5">
        <v>6</v>
      </c>
      <c r="V225" s="5">
        <v>2021</v>
      </c>
      <c r="W225" s="5" t="s">
        <v>774</v>
      </c>
      <c r="X225" s="5" t="s">
        <v>775</v>
      </c>
      <c r="Y225" s="5">
        <v>5</v>
      </c>
      <c r="Z225" s="10" t="s">
        <v>136</v>
      </c>
      <c r="AA225" s="10" t="s">
        <v>73</v>
      </c>
      <c r="AB225" s="10" t="s">
        <v>41</v>
      </c>
      <c r="AC225" s="10">
        <v>2</v>
      </c>
      <c r="AE225" s="10">
        <f t="shared" si="28"/>
        <v>190.5</v>
      </c>
      <c r="AF225" s="10">
        <f t="shared" si="29"/>
        <v>180.56007997793716</v>
      </c>
      <c r="AG225" s="10">
        <f t="shared" si="30"/>
        <v>3928</v>
      </c>
      <c r="AH225" s="9">
        <v>44220</v>
      </c>
      <c r="AI225">
        <f t="shared" si="31"/>
        <v>381</v>
      </c>
      <c r="AK225" s="10" t="s">
        <v>29</v>
      </c>
      <c r="AL225">
        <v>381</v>
      </c>
    </row>
    <row r="226" spans="1:38" ht="15.75" customHeight="1" x14ac:dyDescent="0.35">
      <c r="A226" s="5">
        <v>225</v>
      </c>
      <c r="B226" s="5" t="s">
        <v>148</v>
      </c>
      <c r="C226" s="5" t="s">
        <v>46</v>
      </c>
      <c r="D226" s="5" t="s">
        <v>69</v>
      </c>
      <c r="E226" s="5">
        <f t="shared" si="24"/>
        <v>977</v>
      </c>
      <c r="F226" s="6" t="s">
        <v>654</v>
      </c>
      <c r="G226" s="5">
        <v>4</v>
      </c>
      <c r="H226" s="7" t="s">
        <v>244</v>
      </c>
      <c r="I226" s="8" t="e">
        <f t="shared" si="25"/>
        <v>#VALUE!</v>
      </c>
      <c r="J226" s="8">
        <f t="shared" si="26"/>
        <v>-444.5</v>
      </c>
      <c r="K226" s="8" t="e">
        <f t="shared" si="27"/>
        <v>#DIV/0!</v>
      </c>
      <c r="L226" s="6" t="s">
        <v>578</v>
      </c>
      <c r="M226" s="5" t="s">
        <v>28</v>
      </c>
      <c r="N226" s="5" t="s">
        <v>40</v>
      </c>
      <c r="O226" s="5" t="s">
        <v>59</v>
      </c>
      <c r="P226" s="5" t="s">
        <v>31</v>
      </c>
      <c r="Q226" s="9">
        <v>44221</v>
      </c>
      <c r="R226" s="5" t="s">
        <v>32</v>
      </c>
      <c r="S226" s="5">
        <v>2021</v>
      </c>
      <c r="T226" s="5">
        <v>30</v>
      </c>
      <c r="U226" s="5">
        <v>7</v>
      </c>
      <c r="V226" s="5">
        <v>2020</v>
      </c>
      <c r="W226" s="5" t="s">
        <v>776</v>
      </c>
      <c r="X226" s="5" t="s">
        <v>644</v>
      </c>
      <c r="Y226" s="5">
        <v>4</v>
      </c>
      <c r="Z226" s="10" t="s">
        <v>148</v>
      </c>
      <c r="AA226" s="10" t="s">
        <v>31</v>
      </c>
      <c r="AB226" s="10" t="s">
        <v>59</v>
      </c>
      <c r="AC226" s="10">
        <v>4</v>
      </c>
      <c r="AE226" s="10">
        <f t="shared" si="28"/>
        <v>244.25</v>
      </c>
      <c r="AF226" s="10">
        <f t="shared" si="29"/>
        <v>180.54727080265098</v>
      </c>
      <c r="AG226" s="10">
        <f t="shared" si="30"/>
        <v>3926</v>
      </c>
      <c r="AH226" s="9">
        <v>44221</v>
      </c>
      <c r="AI226">
        <f t="shared" si="31"/>
        <v>977</v>
      </c>
      <c r="AK226" s="10" t="s">
        <v>40</v>
      </c>
      <c r="AL226">
        <v>977</v>
      </c>
    </row>
    <row r="227" spans="1:38" ht="15.75" customHeight="1" x14ac:dyDescent="0.35">
      <c r="A227" s="5">
        <v>226</v>
      </c>
      <c r="B227" s="5" t="s">
        <v>93</v>
      </c>
      <c r="C227" s="5" t="s">
        <v>88</v>
      </c>
      <c r="D227" s="5" t="s">
        <v>36</v>
      </c>
      <c r="E227" s="5">
        <f t="shared" si="24"/>
        <v>490</v>
      </c>
      <c r="F227" s="6" t="s">
        <v>417</v>
      </c>
      <c r="G227" s="5">
        <v>9</v>
      </c>
      <c r="H227" s="7" t="s">
        <v>117</v>
      </c>
      <c r="I227" s="8" t="e">
        <f t="shared" si="25"/>
        <v>#VALUE!</v>
      </c>
      <c r="J227" s="8">
        <f t="shared" si="26"/>
        <v>-444.5</v>
      </c>
      <c r="K227" s="8" t="e">
        <f t="shared" si="27"/>
        <v>#DIV/0!</v>
      </c>
      <c r="L227" s="6" t="s">
        <v>478</v>
      </c>
      <c r="M227" s="5" t="s">
        <v>28</v>
      </c>
      <c r="N227" s="5" t="s">
        <v>58</v>
      </c>
      <c r="O227" s="5" t="s">
        <v>41</v>
      </c>
      <c r="P227" s="5" t="s">
        <v>139</v>
      </c>
      <c r="Q227" s="9">
        <v>44222</v>
      </c>
      <c r="R227" s="5" t="s">
        <v>32</v>
      </c>
      <c r="S227" s="5">
        <v>2020</v>
      </c>
      <c r="T227" s="5">
        <v>6</v>
      </c>
      <c r="U227" s="5">
        <v>7</v>
      </c>
      <c r="V227" s="5">
        <v>2021</v>
      </c>
      <c r="W227" s="5" t="s">
        <v>777</v>
      </c>
      <c r="X227" s="5" t="s">
        <v>223</v>
      </c>
      <c r="Y227" s="5">
        <v>1</v>
      </c>
      <c r="Z227" s="10" t="s">
        <v>93</v>
      </c>
      <c r="AA227" s="10" t="s">
        <v>139</v>
      </c>
      <c r="AB227" s="10" t="s">
        <v>41</v>
      </c>
      <c r="AC227" s="10">
        <v>9</v>
      </c>
      <c r="AE227" s="10">
        <f t="shared" si="28"/>
        <v>54.444444444444443</v>
      </c>
      <c r="AF227" s="10">
        <f t="shared" si="29"/>
        <v>180.46507373271893</v>
      </c>
      <c r="AG227" s="10">
        <f t="shared" si="30"/>
        <v>3922</v>
      </c>
      <c r="AH227" s="9">
        <v>44222</v>
      </c>
      <c r="AI227">
        <f t="shared" si="31"/>
        <v>490</v>
      </c>
      <c r="AK227" s="10" t="s">
        <v>58</v>
      </c>
      <c r="AL227">
        <v>490</v>
      </c>
    </row>
    <row r="228" spans="1:38" ht="15.75" customHeight="1" x14ac:dyDescent="0.35">
      <c r="A228" s="5">
        <v>227</v>
      </c>
      <c r="B228" s="5" t="s">
        <v>45</v>
      </c>
      <c r="C228" s="5" t="s">
        <v>88</v>
      </c>
      <c r="D228" s="5" t="s">
        <v>55</v>
      </c>
      <c r="E228" s="5">
        <f t="shared" si="24"/>
        <v>171</v>
      </c>
      <c r="F228" s="6" t="s">
        <v>293</v>
      </c>
      <c r="G228" s="5">
        <v>9</v>
      </c>
      <c r="H228" s="7" t="s">
        <v>187</v>
      </c>
      <c r="I228" s="8" t="e">
        <f t="shared" si="25"/>
        <v>#VALUE!</v>
      </c>
      <c r="J228" s="8">
        <f t="shared" si="26"/>
        <v>-444.5</v>
      </c>
      <c r="K228" s="8" t="e">
        <f t="shared" si="27"/>
        <v>#DIV/0!</v>
      </c>
      <c r="L228" s="6" t="s">
        <v>109</v>
      </c>
      <c r="M228" s="5" t="s">
        <v>39</v>
      </c>
      <c r="N228" s="5" t="s">
        <v>50</v>
      </c>
      <c r="O228" s="5" t="s">
        <v>138</v>
      </c>
      <c r="P228" s="5" t="s">
        <v>42</v>
      </c>
      <c r="Q228" s="9">
        <v>44223</v>
      </c>
      <c r="R228" s="5" t="s">
        <v>65</v>
      </c>
      <c r="S228" s="5">
        <v>2021</v>
      </c>
      <c r="T228" s="5">
        <v>21</v>
      </c>
      <c r="U228" s="5">
        <v>6</v>
      </c>
      <c r="V228" s="5">
        <v>2020</v>
      </c>
      <c r="W228" s="5" t="s">
        <v>778</v>
      </c>
      <c r="X228" s="5" t="s">
        <v>111</v>
      </c>
      <c r="Y228" s="5">
        <v>5</v>
      </c>
      <c r="Z228" s="10" t="s">
        <v>45</v>
      </c>
      <c r="AA228" s="10" t="s">
        <v>42</v>
      </c>
      <c r="AB228" s="10" t="s">
        <v>138</v>
      </c>
      <c r="AC228" s="10">
        <v>9</v>
      </c>
      <c r="AE228" s="10">
        <f t="shared" si="28"/>
        <v>19</v>
      </c>
      <c r="AF228" s="10">
        <f t="shared" si="29"/>
        <v>180.62789108322056</v>
      </c>
      <c r="AG228" s="10">
        <f t="shared" si="30"/>
        <v>3913</v>
      </c>
      <c r="AH228" s="9">
        <v>44223</v>
      </c>
      <c r="AI228">
        <f t="shared" si="31"/>
        <v>171</v>
      </c>
      <c r="AK228" s="10" t="s">
        <v>50</v>
      </c>
      <c r="AL228">
        <v>171</v>
      </c>
    </row>
    <row r="229" spans="1:38" ht="15.75" customHeight="1" x14ac:dyDescent="0.35">
      <c r="A229" s="5">
        <v>228</v>
      </c>
      <c r="B229" s="5" t="s">
        <v>247</v>
      </c>
      <c r="C229" s="5" t="s">
        <v>23</v>
      </c>
      <c r="D229" s="5" t="s">
        <v>95</v>
      </c>
      <c r="E229" s="5">
        <f t="shared" si="24"/>
        <v>844</v>
      </c>
      <c r="F229" s="6" t="s">
        <v>446</v>
      </c>
      <c r="G229" s="5">
        <v>4</v>
      </c>
      <c r="H229" s="7" t="s">
        <v>264</v>
      </c>
      <c r="I229" s="8" t="e">
        <f t="shared" si="25"/>
        <v>#VALUE!</v>
      </c>
      <c r="J229" s="8">
        <f t="shared" si="26"/>
        <v>-444.5</v>
      </c>
      <c r="K229" s="8" t="e">
        <f t="shared" si="27"/>
        <v>#DIV/0!</v>
      </c>
      <c r="L229" s="6" t="s">
        <v>25</v>
      </c>
      <c r="M229" s="5" t="s">
        <v>28</v>
      </c>
      <c r="N229" s="5" t="s">
        <v>58</v>
      </c>
      <c r="O229" s="5" t="s">
        <v>59</v>
      </c>
      <c r="P229" s="5" t="s">
        <v>42</v>
      </c>
      <c r="Q229" s="9">
        <v>44224</v>
      </c>
      <c r="R229" s="5" t="s">
        <v>32</v>
      </c>
      <c r="S229" s="5">
        <v>2020</v>
      </c>
      <c r="T229" s="5">
        <v>30</v>
      </c>
      <c r="U229" s="5">
        <v>12</v>
      </c>
      <c r="V229" s="5">
        <v>2022</v>
      </c>
      <c r="W229" s="5" t="s">
        <v>188</v>
      </c>
      <c r="X229" s="5" t="s">
        <v>67</v>
      </c>
      <c r="Y229" s="5">
        <v>4</v>
      </c>
      <c r="Z229" s="10" t="s">
        <v>247</v>
      </c>
      <c r="AA229" s="10" t="s">
        <v>42</v>
      </c>
      <c r="AB229" s="10" t="s">
        <v>59</v>
      </c>
      <c r="AC229" s="10">
        <v>4</v>
      </c>
      <c r="AE229" s="10">
        <f t="shared" si="28"/>
        <v>211</v>
      </c>
      <c r="AF229" s="10">
        <f t="shared" si="29"/>
        <v>180.83698279225447</v>
      </c>
      <c r="AG229" s="10">
        <f t="shared" si="30"/>
        <v>3904</v>
      </c>
      <c r="AH229" s="9">
        <v>44224</v>
      </c>
      <c r="AI229">
        <f t="shared" si="31"/>
        <v>844</v>
      </c>
      <c r="AK229" s="10" t="s">
        <v>58</v>
      </c>
      <c r="AL229">
        <v>844</v>
      </c>
    </row>
    <row r="230" spans="1:38" ht="15.75" customHeight="1" x14ac:dyDescent="0.35">
      <c r="A230" s="5">
        <v>229</v>
      </c>
      <c r="B230" s="5" t="s">
        <v>255</v>
      </c>
      <c r="C230" s="5" t="s">
        <v>46</v>
      </c>
      <c r="D230" s="5" t="s">
        <v>69</v>
      </c>
      <c r="E230" s="5">
        <f t="shared" si="24"/>
        <v>449</v>
      </c>
      <c r="F230" s="6" t="s">
        <v>779</v>
      </c>
      <c r="G230" s="5">
        <v>3</v>
      </c>
      <c r="H230" s="7" t="s">
        <v>182</v>
      </c>
      <c r="I230" s="8" t="e">
        <f t="shared" si="25"/>
        <v>#VALUE!</v>
      </c>
      <c r="J230" s="8">
        <f t="shared" si="26"/>
        <v>-444.5</v>
      </c>
      <c r="K230" s="8" t="e">
        <f t="shared" si="27"/>
        <v>#DIV/0!</v>
      </c>
      <c r="L230" s="6" t="s">
        <v>411</v>
      </c>
      <c r="M230" s="5" t="s">
        <v>39</v>
      </c>
      <c r="N230" s="5" t="s">
        <v>29</v>
      </c>
      <c r="O230" s="5" t="s">
        <v>30</v>
      </c>
      <c r="P230" s="5" t="s">
        <v>139</v>
      </c>
      <c r="Q230" s="9">
        <v>44225</v>
      </c>
      <c r="R230" s="5" t="s">
        <v>32</v>
      </c>
      <c r="S230" s="5">
        <v>2021</v>
      </c>
      <c r="T230" s="5">
        <v>10</v>
      </c>
      <c r="U230" s="5">
        <v>4</v>
      </c>
      <c r="V230" s="5">
        <v>2021</v>
      </c>
      <c r="W230" s="5" t="s">
        <v>780</v>
      </c>
      <c r="X230" s="5" t="s">
        <v>423</v>
      </c>
      <c r="Y230" s="5">
        <v>1</v>
      </c>
      <c r="Z230" s="10" t="s">
        <v>255</v>
      </c>
      <c r="AA230" s="10" t="s">
        <v>139</v>
      </c>
      <c r="AB230" s="10" t="s">
        <v>30</v>
      </c>
      <c r="AC230" s="10">
        <v>3</v>
      </c>
      <c r="AE230" s="10">
        <f t="shared" si="28"/>
        <v>149.66666666666666</v>
      </c>
      <c r="AF230" s="10">
        <f t="shared" si="29"/>
        <v>180.79791152644134</v>
      </c>
      <c r="AG230" s="10">
        <f t="shared" si="30"/>
        <v>3900</v>
      </c>
      <c r="AH230" s="9">
        <v>44225</v>
      </c>
      <c r="AI230">
        <f t="shared" si="31"/>
        <v>449</v>
      </c>
      <c r="AK230" s="10" t="s">
        <v>29</v>
      </c>
      <c r="AL230">
        <v>449</v>
      </c>
    </row>
    <row r="231" spans="1:38" ht="15.75" customHeight="1" x14ac:dyDescent="0.35">
      <c r="A231" s="5">
        <v>230</v>
      </c>
      <c r="B231" s="5" t="s">
        <v>136</v>
      </c>
      <c r="C231" s="5" t="s">
        <v>88</v>
      </c>
      <c r="D231" s="5" t="s">
        <v>55</v>
      </c>
      <c r="E231" s="5">
        <f t="shared" si="24"/>
        <v>866</v>
      </c>
      <c r="F231" s="6" t="s">
        <v>781</v>
      </c>
      <c r="G231" s="5">
        <v>2</v>
      </c>
      <c r="H231" s="7" t="s">
        <v>144</v>
      </c>
      <c r="I231" s="8" t="e">
        <f t="shared" si="25"/>
        <v>#VALUE!</v>
      </c>
      <c r="J231" s="8">
        <f t="shared" si="26"/>
        <v>-444.5</v>
      </c>
      <c r="K231" s="8" t="e">
        <f t="shared" si="27"/>
        <v>#DIV/0!</v>
      </c>
      <c r="L231" s="6" t="s">
        <v>268</v>
      </c>
      <c r="M231" s="5" t="s">
        <v>28</v>
      </c>
      <c r="N231" s="5" t="s">
        <v>29</v>
      </c>
      <c r="O231" s="5" t="s">
        <v>59</v>
      </c>
      <c r="P231" s="5" t="s">
        <v>73</v>
      </c>
      <c r="Q231" s="9">
        <v>44226</v>
      </c>
      <c r="R231" s="5" t="s">
        <v>32</v>
      </c>
      <c r="S231" s="5">
        <v>2022</v>
      </c>
      <c r="T231" s="5">
        <v>6</v>
      </c>
      <c r="U231" s="5">
        <v>8</v>
      </c>
      <c r="V231" s="5">
        <v>2022</v>
      </c>
      <c r="W231" s="5" t="s">
        <v>782</v>
      </c>
      <c r="X231" s="5" t="s">
        <v>783</v>
      </c>
      <c r="Y231" s="5">
        <v>3</v>
      </c>
      <c r="Z231" s="10" t="s">
        <v>136</v>
      </c>
      <c r="AA231" s="10" t="s">
        <v>73</v>
      </c>
      <c r="AB231" s="10" t="s">
        <v>59</v>
      </c>
      <c r="AC231" s="10">
        <v>2</v>
      </c>
      <c r="AE231" s="10">
        <f t="shared" si="28"/>
        <v>433</v>
      </c>
      <c r="AF231" s="10">
        <f t="shared" si="29"/>
        <v>180.83828927593521</v>
      </c>
      <c r="AG231" s="10">
        <f t="shared" si="30"/>
        <v>3897</v>
      </c>
      <c r="AH231" s="9">
        <v>44226</v>
      </c>
      <c r="AI231">
        <f t="shared" si="31"/>
        <v>866</v>
      </c>
      <c r="AK231" s="10" t="s">
        <v>29</v>
      </c>
      <c r="AL231">
        <v>866</v>
      </c>
    </row>
    <row r="232" spans="1:38" ht="15.75" customHeight="1" x14ac:dyDescent="0.35">
      <c r="A232" s="5">
        <v>231</v>
      </c>
      <c r="B232" s="5" t="s">
        <v>163</v>
      </c>
      <c r="C232" s="5" t="s">
        <v>23</v>
      </c>
      <c r="D232" s="5" t="s">
        <v>69</v>
      </c>
      <c r="E232" s="5">
        <f t="shared" si="24"/>
        <v>650</v>
      </c>
      <c r="F232" s="6" t="s">
        <v>784</v>
      </c>
      <c r="G232" s="5">
        <v>5</v>
      </c>
      <c r="H232" s="7" t="s">
        <v>78</v>
      </c>
      <c r="I232" s="8" t="e">
        <f t="shared" si="25"/>
        <v>#VALUE!</v>
      </c>
      <c r="J232" s="8">
        <f t="shared" si="26"/>
        <v>-444.5</v>
      </c>
      <c r="K232" s="8" t="e">
        <f t="shared" si="27"/>
        <v>#DIV/0!</v>
      </c>
      <c r="L232" s="6" t="s">
        <v>155</v>
      </c>
      <c r="M232" s="5" t="s">
        <v>39</v>
      </c>
      <c r="N232" s="5" t="s">
        <v>29</v>
      </c>
      <c r="O232" s="5" t="s">
        <v>138</v>
      </c>
      <c r="P232" s="5" t="s">
        <v>139</v>
      </c>
      <c r="Q232" s="9">
        <v>44227</v>
      </c>
      <c r="R232" s="5" t="s">
        <v>32</v>
      </c>
      <c r="S232" s="5">
        <v>2022</v>
      </c>
      <c r="T232" s="5">
        <v>7</v>
      </c>
      <c r="U232" s="5">
        <v>11</v>
      </c>
      <c r="V232" s="5">
        <v>2022</v>
      </c>
      <c r="W232" s="5" t="s">
        <v>785</v>
      </c>
      <c r="X232" s="5" t="s">
        <v>786</v>
      </c>
      <c r="Y232" s="5">
        <v>6</v>
      </c>
      <c r="Z232" s="10" t="s">
        <v>163</v>
      </c>
      <c r="AA232" s="10" t="s">
        <v>139</v>
      </c>
      <c r="AB232" s="10" t="s">
        <v>138</v>
      </c>
      <c r="AC232" s="10">
        <v>5</v>
      </c>
      <c r="AE232" s="10">
        <f t="shared" si="28"/>
        <v>130</v>
      </c>
      <c r="AF232" s="10">
        <f t="shared" si="29"/>
        <v>180.51080653473517</v>
      </c>
      <c r="AG232" s="10">
        <f t="shared" si="30"/>
        <v>3895</v>
      </c>
      <c r="AH232" s="9">
        <v>44227</v>
      </c>
      <c r="AI232">
        <f t="shared" si="31"/>
        <v>650</v>
      </c>
      <c r="AK232" s="10" t="s">
        <v>29</v>
      </c>
      <c r="AL232">
        <v>650</v>
      </c>
    </row>
    <row r="233" spans="1:38" ht="15.75" customHeight="1" x14ac:dyDescent="0.35">
      <c r="A233" s="5">
        <v>232</v>
      </c>
      <c r="B233" s="5" t="s">
        <v>148</v>
      </c>
      <c r="C233" s="5" t="s">
        <v>46</v>
      </c>
      <c r="D233" s="5" t="s">
        <v>36</v>
      </c>
      <c r="E233" s="5">
        <f t="shared" si="24"/>
        <v>363</v>
      </c>
      <c r="F233" s="6" t="s">
        <v>787</v>
      </c>
      <c r="G233" s="5">
        <v>8</v>
      </c>
      <c r="H233" s="7" t="s">
        <v>387</v>
      </c>
      <c r="I233" s="8" t="e">
        <f t="shared" si="25"/>
        <v>#VALUE!</v>
      </c>
      <c r="J233" s="8">
        <f t="shared" si="26"/>
        <v>-444.5</v>
      </c>
      <c r="K233" s="8" t="e">
        <f t="shared" si="27"/>
        <v>#DIV/0!</v>
      </c>
      <c r="L233" s="6" t="s">
        <v>734</v>
      </c>
      <c r="M233" s="5" t="s">
        <v>39</v>
      </c>
      <c r="N233" s="5" t="s">
        <v>29</v>
      </c>
      <c r="O233" s="5" t="s">
        <v>30</v>
      </c>
      <c r="P233" s="5" t="s">
        <v>42</v>
      </c>
      <c r="Q233" s="9">
        <v>44593</v>
      </c>
      <c r="R233" s="5" t="s">
        <v>32</v>
      </c>
      <c r="S233" s="5">
        <v>2021</v>
      </c>
      <c r="T233" s="5">
        <v>18</v>
      </c>
      <c r="U233" s="5">
        <v>2</v>
      </c>
      <c r="V233" s="5">
        <v>2022</v>
      </c>
      <c r="W233" s="5" t="s">
        <v>788</v>
      </c>
      <c r="X233" s="5" t="s">
        <v>234</v>
      </c>
      <c r="Y233" s="5">
        <v>6</v>
      </c>
      <c r="Z233" s="10" t="s">
        <v>148</v>
      </c>
      <c r="AA233" s="10" t="s">
        <v>42</v>
      </c>
      <c r="AB233" s="10" t="s">
        <v>30</v>
      </c>
      <c r="AC233" s="10">
        <v>8</v>
      </c>
      <c r="AE233" s="10">
        <f t="shared" si="28"/>
        <v>45.375</v>
      </c>
      <c r="AF233" s="10">
        <f t="shared" si="29"/>
        <v>180.57649028835641</v>
      </c>
      <c r="AG233" s="10">
        <f t="shared" si="30"/>
        <v>3890</v>
      </c>
      <c r="AH233" s="9">
        <v>44593</v>
      </c>
      <c r="AI233">
        <f t="shared" si="31"/>
        <v>363</v>
      </c>
      <c r="AK233" s="10" t="s">
        <v>29</v>
      </c>
      <c r="AL233">
        <v>363</v>
      </c>
    </row>
    <row r="234" spans="1:38" ht="15.75" customHeight="1" x14ac:dyDescent="0.35">
      <c r="A234" s="5">
        <v>233</v>
      </c>
      <c r="B234" s="5" t="s">
        <v>62</v>
      </c>
      <c r="C234" s="5" t="s">
        <v>46</v>
      </c>
      <c r="D234" s="5" t="s">
        <v>36</v>
      </c>
      <c r="E234" s="5">
        <f t="shared" si="24"/>
        <v>470</v>
      </c>
      <c r="F234" s="6" t="s">
        <v>789</v>
      </c>
      <c r="G234" s="5">
        <v>7</v>
      </c>
      <c r="H234" s="7" t="s">
        <v>90</v>
      </c>
      <c r="I234" s="8" t="e">
        <f t="shared" si="25"/>
        <v>#VALUE!</v>
      </c>
      <c r="J234" s="8">
        <f t="shared" si="26"/>
        <v>-444.5</v>
      </c>
      <c r="K234" s="8" t="e">
        <f t="shared" si="27"/>
        <v>#DIV/0!</v>
      </c>
      <c r="L234" s="6" t="s">
        <v>347</v>
      </c>
      <c r="M234" s="5" t="s">
        <v>39</v>
      </c>
      <c r="N234" s="5" t="s">
        <v>58</v>
      </c>
      <c r="O234" s="5" t="s">
        <v>138</v>
      </c>
      <c r="P234" s="5" t="s">
        <v>139</v>
      </c>
      <c r="Q234" s="9">
        <v>44594</v>
      </c>
      <c r="R234" s="5" t="s">
        <v>32</v>
      </c>
      <c r="S234" s="5">
        <v>2022</v>
      </c>
      <c r="T234" s="5">
        <v>7</v>
      </c>
      <c r="U234" s="5">
        <v>6</v>
      </c>
      <c r="V234" s="5">
        <v>2021</v>
      </c>
      <c r="W234" s="5" t="s">
        <v>790</v>
      </c>
      <c r="X234" s="5" t="s">
        <v>316</v>
      </c>
      <c r="Y234" s="5">
        <v>2</v>
      </c>
      <c r="Z234" s="10" t="s">
        <v>62</v>
      </c>
      <c r="AA234" s="10" t="s">
        <v>139</v>
      </c>
      <c r="AB234" s="10" t="s">
        <v>138</v>
      </c>
      <c r="AC234" s="10">
        <v>7</v>
      </c>
      <c r="AE234" s="10">
        <f t="shared" si="28"/>
        <v>67.142857142857139</v>
      </c>
      <c r="AF234" s="10">
        <f t="shared" si="29"/>
        <v>180.75253389550269</v>
      </c>
      <c r="AG234" s="10">
        <f t="shared" si="30"/>
        <v>3882</v>
      </c>
      <c r="AH234" s="9">
        <v>44594</v>
      </c>
      <c r="AI234">
        <f t="shared" si="31"/>
        <v>470</v>
      </c>
      <c r="AK234" s="10" t="s">
        <v>58</v>
      </c>
      <c r="AL234">
        <v>470</v>
      </c>
    </row>
    <row r="235" spans="1:38" ht="15.75" customHeight="1" x14ac:dyDescent="0.35">
      <c r="A235" s="5">
        <v>234</v>
      </c>
      <c r="B235" s="5" t="s">
        <v>130</v>
      </c>
      <c r="C235" s="5" t="s">
        <v>46</v>
      </c>
      <c r="D235" s="5" t="s">
        <v>55</v>
      </c>
      <c r="E235" s="5">
        <f t="shared" si="24"/>
        <v>316</v>
      </c>
      <c r="F235" s="6" t="s">
        <v>791</v>
      </c>
      <c r="G235" s="5">
        <v>9</v>
      </c>
      <c r="H235" s="7" t="s">
        <v>187</v>
      </c>
      <c r="I235" s="8" t="e">
        <f t="shared" si="25"/>
        <v>#VALUE!</v>
      </c>
      <c r="J235" s="8">
        <f t="shared" si="26"/>
        <v>-444.5</v>
      </c>
      <c r="K235" s="8" t="e">
        <f t="shared" si="27"/>
        <v>#DIV/0!</v>
      </c>
      <c r="L235" s="6" t="s">
        <v>397</v>
      </c>
      <c r="M235" s="5" t="s">
        <v>28</v>
      </c>
      <c r="N235" s="5" t="s">
        <v>50</v>
      </c>
      <c r="O235" s="5" t="s">
        <v>30</v>
      </c>
      <c r="P235" s="5" t="s">
        <v>73</v>
      </c>
      <c r="Q235" s="9">
        <v>44595</v>
      </c>
      <c r="R235" s="5" t="s">
        <v>65</v>
      </c>
      <c r="S235" s="5">
        <v>2021</v>
      </c>
      <c r="T235" s="5">
        <v>5</v>
      </c>
      <c r="U235" s="5">
        <v>7</v>
      </c>
      <c r="V235" s="5">
        <v>2020</v>
      </c>
      <c r="W235" s="5" t="s">
        <v>792</v>
      </c>
      <c r="X235" s="5" t="s">
        <v>381</v>
      </c>
      <c r="Y235" s="5">
        <v>5</v>
      </c>
      <c r="Z235" s="10" t="s">
        <v>130</v>
      </c>
      <c r="AA235" s="10" t="s">
        <v>73</v>
      </c>
      <c r="AB235" s="10" t="s">
        <v>30</v>
      </c>
      <c r="AC235" s="10">
        <v>9</v>
      </c>
      <c r="AE235" s="10">
        <f t="shared" si="28"/>
        <v>35.111111111111114</v>
      </c>
      <c r="AF235" s="10">
        <f t="shared" si="29"/>
        <v>180.90065602946964</v>
      </c>
      <c r="AG235" s="10">
        <f t="shared" si="30"/>
        <v>3875</v>
      </c>
      <c r="AH235" s="9">
        <v>44595</v>
      </c>
      <c r="AI235">
        <f t="shared" si="31"/>
        <v>316</v>
      </c>
      <c r="AK235" s="10" t="s">
        <v>50</v>
      </c>
      <c r="AL235">
        <v>316</v>
      </c>
    </row>
    <row r="236" spans="1:38" ht="15.75" customHeight="1" x14ac:dyDescent="0.35">
      <c r="A236" s="5">
        <v>235</v>
      </c>
      <c r="B236" s="5" t="s">
        <v>163</v>
      </c>
      <c r="C236" s="5" t="s">
        <v>88</v>
      </c>
      <c r="D236" s="5" t="s">
        <v>24</v>
      </c>
      <c r="E236" s="5">
        <f t="shared" si="24"/>
        <v>897</v>
      </c>
      <c r="F236" s="6" t="s">
        <v>793</v>
      </c>
      <c r="G236" s="5">
        <v>1</v>
      </c>
      <c r="H236" s="7" t="s">
        <v>264</v>
      </c>
      <c r="I236" s="8" t="e">
        <f t="shared" si="25"/>
        <v>#VALUE!</v>
      </c>
      <c r="J236" s="8">
        <f t="shared" si="26"/>
        <v>-444.5</v>
      </c>
      <c r="K236" s="8" t="e">
        <f t="shared" si="27"/>
        <v>#DIV/0!</v>
      </c>
      <c r="L236" s="6" t="s">
        <v>121</v>
      </c>
      <c r="M236" s="5" t="s">
        <v>39</v>
      </c>
      <c r="N236" s="5" t="s">
        <v>29</v>
      </c>
      <c r="O236" s="5" t="s">
        <v>138</v>
      </c>
      <c r="P236" s="5" t="s">
        <v>73</v>
      </c>
      <c r="Q236" s="9">
        <v>44596</v>
      </c>
      <c r="R236" s="5" t="s">
        <v>32</v>
      </c>
      <c r="S236" s="5">
        <v>2021</v>
      </c>
      <c r="T236" s="5">
        <v>11</v>
      </c>
      <c r="U236" s="5">
        <v>8</v>
      </c>
      <c r="V236" s="5">
        <v>2020</v>
      </c>
      <c r="W236" s="5" t="s">
        <v>794</v>
      </c>
      <c r="X236" s="5" t="s">
        <v>795</v>
      </c>
      <c r="Y236" s="5">
        <v>1</v>
      </c>
      <c r="Z236" s="10" t="s">
        <v>163</v>
      </c>
      <c r="AA236" s="10" t="s">
        <v>73</v>
      </c>
      <c r="AB236" s="10" t="s">
        <v>138</v>
      </c>
      <c r="AC236" s="10">
        <v>1</v>
      </c>
      <c r="AE236" s="10">
        <f t="shared" si="28"/>
        <v>897</v>
      </c>
      <c r="AF236" s="10">
        <f t="shared" si="29"/>
        <v>181.09098180612548</v>
      </c>
      <c r="AG236" s="10">
        <f t="shared" si="30"/>
        <v>3866</v>
      </c>
      <c r="AH236" s="9">
        <v>44596</v>
      </c>
      <c r="AI236">
        <f t="shared" si="31"/>
        <v>897</v>
      </c>
      <c r="AK236" s="10" t="s">
        <v>29</v>
      </c>
      <c r="AL236">
        <v>897</v>
      </c>
    </row>
    <row r="237" spans="1:38" ht="15.75" customHeight="1" x14ac:dyDescent="0.35">
      <c r="A237" s="5">
        <v>236</v>
      </c>
      <c r="B237" s="5" t="s">
        <v>53</v>
      </c>
      <c r="C237" s="5" t="s">
        <v>88</v>
      </c>
      <c r="D237" s="5" t="s">
        <v>95</v>
      </c>
      <c r="E237" s="5">
        <f t="shared" si="24"/>
        <v>407</v>
      </c>
      <c r="F237" s="6" t="s">
        <v>796</v>
      </c>
      <c r="G237" s="5">
        <v>2</v>
      </c>
      <c r="H237" s="7" t="s">
        <v>71</v>
      </c>
      <c r="I237" s="8" t="e">
        <f t="shared" si="25"/>
        <v>#VALUE!</v>
      </c>
      <c r="J237" s="8">
        <f t="shared" si="26"/>
        <v>-444.5</v>
      </c>
      <c r="K237" s="8" t="e">
        <f t="shared" si="27"/>
        <v>#DIV/0!</v>
      </c>
      <c r="L237" s="6" t="s">
        <v>436</v>
      </c>
      <c r="M237" s="5" t="s">
        <v>28</v>
      </c>
      <c r="N237" s="5" t="s">
        <v>40</v>
      </c>
      <c r="O237" s="5" t="s">
        <v>138</v>
      </c>
      <c r="P237" s="5" t="s">
        <v>31</v>
      </c>
      <c r="Q237" s="9">
        <v>44597</v>
      </c>
      <c r="R237" s="5" t="s">
        <v>32</v>
      </c>
      <c r="S237" s="5">
        <v>2020</v>
      </c>
      <c r="T237" s="5">
        <v>3</v>
      </c>
      <c r="U237" s="5">
        <v>6</v>
      </c>
      <c r="V237" s="5">
        <v>2022</v>
      </c>
      <c r="W237" s="5" t="s">
        <v>797</v>
      </c>
      <c r="X237" s="5" t="s">
        <v>798</v>
      </c>
      <c r="Y237" s="5">
        <v>4</v>
      </c>
      <c r="Z237" s="10" t="s">
        <v>53</v>
      </c>
      <c r="AA237" s="10" t="s">
        <v>31</v>
      </c>
      <c r="AB237" s="10" t="s">
        <v>138</v>
      </c>
      <c r="AC237" s="10">
        <v>2</v>
      </c>
      <c r="AE237" s="10">
        <f t="shared" si="28"/>
        <v>203.5</v>
      </c>
      <c r="AF237" s="10">
        <f t="shared" si="29"/>
        <v>180.15515302417271</v>
      </c>
      <c r="AG237" s="10">
        <f t="shared" si="30"/>
        <v>3865</v>
      </c>
      <c r="AH237" s="9">
        <v>44597</v>
      </c>
      <c r="AI237">
        <f t="shared" si="31"/>
        <v>407</v>
      </c>
      <c r="AK237" s="10" t="s">
        <v>40</v>
      </c>
      <c r="AL237">
        <v>407</v>
      </c>
    </row>
    <row r="238" spans="1:38" ht="15.75" customHeight="1" x14ac:dyDescent="0.35">
      <c r="A238" s="5">
        <v>237</v>
      </c>
      <c r="B238" s="5" t="s">
        <v>148</v>
      </c>
      <c r="C238" s="5" t="s">
        <v>94</v>
      </c>
      <c r="D238" s="5" t="s">
        <v>24</v>
      </c>
      <c r="E238" s="5">
        <f t="shared" si="24"/>
        <v>796</v>
      </c>
      <c r="F238" s="6" t="s">
        <v>723</v>
      </c>
      <c r="G238" s="5">
        <v>2</v>
      </c>
      <c r="H238" s="7" t="s">
        <v>103</v>
      </c>
      <c r="I238" s="8" t="e">
        <f t="shared" si="25"/>
        <v>#VALUE!</v>
      </c>
      <c r="J238" s="8">
        <f t="shared" si="26"/>
        <v>-444.5</v>
      </c>
      <c r="K238" s="8" t="e">
        <f t="shared" si="27"/>
        <v>#DIV/0!</v>
      </c>
      <c r="L238" s="6" t="s">
        <v>799</v>
      </c>
      <c r="M238" s="5" t="s">
        <v>28</v>
      </c>
      <c r="N238" s="5" t="s">
        <v>50</v>
      </c>
      <c r="O238" s="5" t="s">
        <v>138</v>
      </c>
      <c r="P238" s="5" t="s">
        <v>73</v>
      </c>
      <c r="Q238" s="9">
        <v>44598</v>
      </c>
      <c r="R238" s="5" t="s">
        <v>65</v>
      </c>
      <c r="S238" s="5">
        <v>2022</v>
      </c>
      <c r="T238" s="5">
        <v>15</v>
      </c>
      <c r="U238" s="5">
        <v>1</v>
      </c>
      <c r="V238" s="5">
        <v>2020</v>
      </c>
      <c r="W238" s="5" t="s">
        <v>409</v>
      </c>
      <c r="X238" s="5" t="s">
        <v>377</v>
      </c>
      <c r="Y238" s="5">
        <v>1</v>
      </c>
      <c r="Z238" s="10" t="s">
        <v>148</v>
      </c>
      <c r="AA238" s="10" t="s">
        <v>73</v>
      </c>
      <c r="AB238" s="10" t="s">
        <v>138</v>
      </c>
      <c r="AC238" s="10">
        <v>2</v>
      </c>
      <c r="AE238" s="10">
        <f t="shared" si="28"/>
        <v>398</v>
      </c>
      <c r="AF238" s="10">
        <f t="shared" si="29"/>
        <v>180.12459694174356</v>
      </c>
      <c r="AG238" s="10">
        <f t="shared" si="30"/>
        <v>3863</v>
      </c>
      <c r="AH238" s="9">
        <v>44598</v>
      </c>
      <c r="AI238">
        <f t="shared" si="31"/>
        <v>796</v>
      </c>
      <c r="AK238" s="10" t="s">
        <v>50</v>
      </c>
      <c r="AL238">
        <v>796</v>
      </c>
    </row>
    <row r="239" spans="1:38" ht="15.75" customHeight="1" x14ac:dyDescent="0.35">
      <c r="A239" s="5">
        <v>238</v>
      </c>
      <c r="B239" s="5" t="s">
        <v>93</v>
      </c>
      <c r="C239" s="5" t="s">
        <v>23</v>
      </c>
      <c r="D239" s="5" t="s">
        <v>24</v>
      </c>
      <c r="E239" s="5">
        <f t="shared" si="24"/>
        <v>399</v>
      </c>
      <c r="F239" s="6" t="s">
        <v>684</v>
      </c>
      <c r="G239" s="5">
        <v>4</v>
      </c>
      <c r="H239" s="7" t="s">
        <v>400</v>
      </c>
      <c r="I239" s="8" t="e">
        <f t="shared" si="25"/>
        <v>#VALUE!</v>
      </c>
      <c r="J239" s="8">
        <f t="shared" si="26"/>
        <v>-444.5</v>
      </c>
      <c r="K239" s="8" t="e">
        <f t="shared" si="27"/>
        <v>#DIV/0!</v>
      </c>
      <c r="L239" s="6" t="s">
        <v>164</v>
      </c>
      <c r="M239" s="5" t="s">
        <v>28</v>
      </c>
      <c r="N239" s="5" t="s">
        <v>58</v>
      </c>
      <c r="O239" s="5" t="s">
        <v>41</v>
      </c>
      <c r="P239" s="5" t="s">
        <v>31</v>
      </c>
      <c r="Q239" s="9">
        <v>44599</v>
      </c>
      <c r="R239" s="5" t="s">
        <v>32</v>
      </c>
      <c r="S239" s="5">
        <v>2020</v>
      </c>
      <c r="T239" s="5">
        <v>19</v>
      </c>
      <c r="U239" s="5">
        <v>4</v>
      </c>
      <c r="V239" s="5">
        <v>2020</v>
      </c>
      <c r="W239" s="5" t="s">
        <v>800</v>
      </c>
      <c r="X239" s="5" t="s">
        <v>331</v>
      </c>
      <c r="Y239" s="5">
        <v>5</v>
      </c>
      <c r="Z239" s="10" t="s">
        <v>93</v>
      </c>
      <c r="AA239" s="10" t="s">
        <v>31</v>
      </c>
      <c r="AB239" s="10" t="s">
        <v>41</v>
      </c>
      <c r="AC239" s="10">
        <v>4</v>
      </c>
      <c r="AE239" s="10">
        <f t="shared" si="28"/>
        <v>99.75</v>
      </c>
      <c r="AF239" s="10">
        <f t="shared" si="29"/>
        <v>179.83904595477338</v>
      </c>
      <c r="AG239" s="10">
        <f t="shared" si="30"/>
        <v>3861</v>
      </c>
      <c r="AH239" s="9">
        <v>44599</v>
      </c>
      <c r="AI239">
        <f t="shared" si="31"/>
        <v>399</v>
      </c>
      <c r="AK239" s="10" t="s">
        <v>58</v>
      </c>
      <c r="AL239">
        <v>399</v>
      </c>
    </row>
    <row r="240" spans="1:38" ht="15.75" customHeight="1" x14ac:dyDescent="0.35">
      <c r="A240" s="5">
        <v>239</v>
      </c>
      <c r="B240" s="5" t="s">
        <v>163</v>
      </c>
      <c r="C240" s="5" t="s">
        <v>94</v>
      </c>
      <c r="D240" s="5" t="s">
        <v>55</v>
      </c>
      <c r="E240" s="5">
        <f t="shared" si="24"/>
        <v>916</v>
      </c>
      <c r="F240" s="6" t="s">
        <v>801</v>
      </c>
      <c r="G240" s="5">
        <v>8</v>
      </c>
      <c r="H240" s="7" t="s">
        <v>126</v>
      </c>
      <c r="I240" s="8" t="e">
        <f t="shared" si="25"/>
        <v>#VALUE!</v>
      </c>
      <c r="J240" s="8">
        <f t="shared" si="26"/>
        <v>-444.5</v>
      </c>
      <c r="K240" s="8" t="e">
        <f t="shared" si="27"/>
        <v>#DIV/0!</v>
      </c>
      <c r="L240" s="6" t="s">
        <v>802</v>
      </c>
      <c r="M240" s="5" t="s">
        <v>39</v>
      </c>
      <c r="N240" s="5" t="s">
        <v>58</v>
      </c>
      <c r="O240" s="5" t="s">
        <v>41</v>
      </c>
      <c r="P240" s="5" t="s">
        <v>31</v>
      </c>
      <c r="Q240" s="9">
        <v>44600</v>
      </c>
      <c r="R240" s="5" t="s">
        <v>65</v>
      </c>
      <c r="S240" s="5">
        <v>2022</v>
      </c>
      <c r="T240" s="5">
        <v>25</v>
      </c>
      <c r="U240" s="5">
        <v>4</v>
      </c>
      <c r="V240" s="5">
        <v>2020</v>
      </c>
      <c r="W240" s="5" t="s">
        <v>803</v>
      </c>
      <c r="X240" s="5" t="s">
        <v>743</v>
      </c>
      <c r="Y240" s="5">
        <v>5</v>
      </c>
      <c r="Z240" s="10" t="s">
        <v>163</v>
      </c>
      <c r="AA240" s="10" t="s">
        <v>31</v>
      </c>
      <c r="AB240" s="10" t="s">
        <v>41</v>
      </c>
      <c r="AC240" s="10">
        <v>8</v>
      </c>
      <c r="AE240" s="10">
        <f t="shared" si="28"/>
        <v>114.5</v>
      </c>
      <c r="AF240" s="10">
        <f t="shared" si="29"/>
        <v>179.94414968962215</v>
      </c>
      <c r="AG240" s="10">
        <f t="shared" si="30"/>
        <v>3857</v>
      </c>
      <c r="AH240" s="9">
        <v>44600</v>
      </c>
      <c r="AI240">
        <f t="shared" si="31"/>
        <v>916</v>
      </c>
      <c r="AK240" s="10" t="s">
        <v>58</v>
      </c>
      <c r="AL240">
        <v>916</v>
      </c>
    </row>
    <row r="241" spans="1:38" ht="15.75" customHeight="1" x14ac:dyDescent="0.35">
      <c r="A241" s="5">
        <v>240</v>
      </c>
      <c r="B241" s="5" t="s">
        <v>53</v>
      </c>
      <c r="C241" s="5" t="s">
        <v>54</v>
      </c>
      <c r="D241" s="5" t="s">
        <v>24</v>
      </c>
      <c r="E241" s="5">
        <f t="shared" si="24"/>
        <v>818</v>
      </c>
      <c r="F241" s="6" t="s">
        <v>804</v>
      </c>
      <c r="G241" s="5">
        <v>9</v>
      </c>
      <c r="H241" s="7" t="s">
        <v>195</v>
      </c>
      <c r="I241" s="8" t="e">
        <f t="shared" si="25"/>
        <v>#VALUE!</v>
      </c>
      <c r="J241" s="8">
        <f t="shared" si="26"/>
        <v>-444.5</v>
      </c>
      <c r="K241" s="8" t="e">
        <f t="shared" si="27"/>
        <v>#DIV/0!</v>
      </c>
      <c r="L241" s="6" t="s">
        <v>493</v>
      </c>
      <c r="M241" s="5" t="s">
        <v>28</v>
      </c>
      <c r="N241" s="5" t="s">
        <v>40</v>
      </c>
      <c r="O241" s="5" t="s">
        <v>41</v>
      </c>
      <c r="P241" s="5" t="s">
        <v>139</v>
      </c>
      <c r="Q241" s="9">
        <v>44601</v>
      </c>
      <c r="R241" s="5" t="s">
        <v>65</v>
      </c>
      <c r="S241" s="5">
        <v>2020</v>
      </c>
      <c r="T241" s="5">
        <v>11</v>
      </c>
      <c r="U241" s="5">
        <v>1</v>
      </c>
      <c r="V241" s="5">
        <v>2021</v>
      </c>
      <c r="W241" s="5" t="s">
        <v>805</v>
      </c>
      <c r="X241" s="5" t="s">
        <v>806</v>
      </c>
      <c r="Y241" s="5">
        <v>4</v>
      </c>
      <c r="Z241" s="10" t="s">
        <v>53</v>
      </c>
      <c r="AA241" s="10" t="s">
        <v>139</v>
      </c>
      <c r="AB241" s="10" t="s">
        <v>41</v>
      </c>
      <c r="AC241" s="10">
        <v>9</v>
      </c>
      <c r="AE241" s="10">
        <f t="shared" si="28"/>
        <v>90.888888888888886</v>
      </c>
      <c r="AF241" s="10">
        <f t="shared" si="29"/>
        <v>180.03014725820248</v>
      </c>
      <c r="AG241" s="10">
        <f t="shared" si="30"/>
        <v>3849</v>
      </c>
      <c r="AH241" s="9">
        <v>44601</v>
      </c>
      <c r="AI241">
        <f t="shared" si="31"/>
        <v>818</v>
      </c>
      <c r="AK241" s="10" t="s">
        <v>40</v>
      </c>
      <c r="AL241">
        <v>818</v>
      </c>
    </row>
    <row r="242" spans="1:38" ht="15.75" customHeight="1" x14ac:dyDescent="0.35">
      <c r="A242" s="5">
        <v>241</v>
      </c>
      <c r="B242" s="5" t="s">
        <v>68</v>
      </c>
      <c r="C242" s="5" t="s">
        <v>23</v>
      </c>
      <c r="D242" s="5" t="s">
        <v>47</v>
      </c>
      <c r="E242" s="5">
        <f t="shared" si="24"/>
        <v>974</v>
      </c>
      <c r="F242" s="6" t="s">
        <v>807</v>
      </c>
      <c r="G242" s="5">
        <v>5</v>
      </c>
      <c r="H242" s="7" t="s">
        <v>165</v>
      </c>
      <c r="I242" s="8" t="e">
        <f t="shared" si="25"/>
        <v>#VALUE!</v>
      </c>
      <c r="J242" s="8">
        <f t="shared" si="26"/>
        <v>-444.5</v>
      </c>
      <c r="K242" s="8" t="e">
        <f t="shared" si="27"/>
        <v>#DIV/0!</v>
      </c>
      <c r="L242" s="6" t="s">
        <v>808</v>
      </c>
      <c r="M242" s="5" t="s">
        <v>39</v>
      </c>
      <c r="N242" s="5" t="s">
        <v>50</v>
      </c>
      <c r="O242" s="5" t="s">
        <v>30</v>
      </c>
      <c r="P242" s="5" t="s">
        <v>42</v>
      </c>
      <c r="Q242" s="9">
        <v>44602</v>
      </c>
      <c r="R242" s="5" t="s">
        <v>32</v>
      </c>
      <c r="S242" s="5">
        <v>2021</v>
      </c>
      <c r="T242" s="5">
        <v>30</v>
      </c>
      <c r="U242" s="5">
        <v>1</v>
      </c>
      <c r="V242" s="5">
        <v>2022</v>
      </c>
      <c r="W242" s="5" t="s">
        <v>809</v>
      </c>
      <c r="X242" s="5" t="s">
        <v>810</v>
      </c>
      <c r="Y242" s="5">
        <v>3</v>
      </c>
      <c r="Z242" s="10" t="s">
        <v>68</v>
      </c>
      <c r="AA242" s="10" t="s">
        <v>42</v>
      </c>
      <c r="AB242" s="10" t="s">
        <v>30</v>
      </c>
      <c r="AC242" s="10">
        <v>5</v>
      </c>
      <c r="AE242" s="10">
        <f t="shared" si="28"/>
        <v>194.8</v>
      </c>
      <c r="AF242" s="10">
        <f t="shared" si="29"/>
        <v>180.14743838763579</v>
      </c>
      <c r="AG242" s="10">
        <f t="shared" si="30"/>
        <v>3840</v>
      </c>
      <c r="AH242" s="9">
        <v>44602</v>
      </c>
      <c r="AI242">
        <f t="shared" si="31"/>
        <v>974</v>
      </c>
      <c r="AK242" s="10" t="s">
        <v>50</v>
      </c>
      <c r="AL242">
        <v>974</v>
      </c>
    </row>
    <row r="243" spans="1:38" ht="15.75" customHeight="1" x14ac:dyDescent="0.35">
      <c r="A243" s="5">
        <v>242</v>
      </c>
      <c r="B243" s="5" t="s">
        <v>53</v>
      </c>
      <c r="C243" s="5" t="s">
        <v>101</v>
      </c>
      <c r="D243" s="5" t="s">
        <v>47</v>
      </c>
      <c r="E243" s="5">
        <f t="shared" si="24"/>
        <v>526</v>
      </c>
      <c r="F243" s="6" t="s">
        <v>811</v>
      </c>
      <c r="G243" s="5">
        <v>7</v>
      </c>
      <c r="H243" s="7" t="s">
        <v>195</v>
      </c>
      <c r="I243" s="8" t="e">
        <f t="shared" si="25"/>
        <v>#VALUE!</v>
      </c>
      <c r="J243" s="8">
        <f t="shared" si="26"/>
        <v>-444.5</v>
      </c>
      <c r="K243" s="8" t="e">
        <f t="shared" si="27"/>
        <v>#DIV/0!</v>
      </c>
      <c r="L243" s="6" t="s">
        <v>734</v>
      </c>
      <c r="M243" s="5" t="s">
        <v>39</v>
      </c>
      <c r="N243" s="5" t="s">
        <v>58</v>
      </c>
      <c r="O243" s="5" t="s">
        <v>41</v>
      </c>
      <c r="P243" s="5" t="s">
        <v>31</v>
      </c>
      <c r="Q243" s="9">
        <v>44603</v>
      </c>
      <c r="R243" s="5" t="s">
        <v>65</v>
      </c>
      <c r="S243" s="5">
        <v>2020</v>
      </c>
      <c r="T243" s="5">
        <v>21</v>
      </c>
      <c r="U243" s="5">
        <v>1</v>
      </c>
      <c r="V243" s="5">
        <v>2021</v>
      </c>
      <c r="W243" s="5" t="s">
        <v>812</v>
      </c>
      <c r="X243" s="5" t="s">
        <v>577</v>
      </c>
      <c r="Y243" s="5">
        <v>4</v>
      </c>
      <c r="Z243" s="10" t="s">
        <v>53</v>
      </c>
      <c r="AA243" s="10" t="s">
        <v>31</v>
      </c>
      <c r="AB243" s="10" t="s">
        <v>41</v>
      </c>
      <c r="AC243" s="10">
        <v>7</v>
      </c>
      <c r="AE243" s="10">
        <f t="shared" si="28"/>
        <v>75.142857142857139</v>
      </c>
      <c r="AF243" s="10">
        <f t="shared" si="29"/>
        <v>180.12813329987245</v>
      </c>
      <c r="AG243" s="10">
        <f t="shared" si="30"/>
        <v>3835</v>
      </c>
      <c r="AH243" s="9">
        <v>44603</v>
      </c>
      <c r="AI243">
        <f t="shared" si="31"/>
        <v>526</v>
      </c>
      <c r="AK243" s="10" t="s">
        <v>58</v>
      </c>
      <c r="AL243">
        <v>526</v>
      </c>
    </row>
    <row r="244" spans="1:38" ht="15.75" customHeight="1" x14ac:dyDescent="0.35">
      <c r="A244" s="5">
        <v>243</v>
      </c>
      <c r="B244" s="5" t="s">
        <v>87</v>
      </c>
      <c r="C244" s="5" t="s">
        <v>94</v>
      </c>
      <c r="D244" s="5" t="s">
        <v>36</v>
      </c>
      <c r="E244" s="5">
        <f t="shared" si="24"/>
        <v>820</v>
      </c>
      <c r="F244" s="6" t="s">
        <v>813</v>
      </c>
      <c r="G244" s="5">
        <v>3</v>
      </c>
      <c r="H244" s="7" t="s">
        <v>78</v>
      </c>
      <c r="I244" s="8" t="e">
        <f t="shared" si="25"/>
        <v>#VALUE!</v>
      </c>
      <c r="J244" s="8">
        <f t="shared" si="26"/>
        <v>-444.5</v>
      </c>
      <c r="K244" s="8" t="e">
        <f t="shared" si="27"/>
        <v>#DIV/0!</v>
      </c>
      <c r="L244" s="6" t="s">
        <v>336</v>
      </c>
      <c r="M244" s="5" t="s">
        <v>28</v>
      </c>
      <c r="N244" s="5" t="s">
        <v>29</v>
      </c>
      <c r="O244" s="5" t="s">
        <v>41</v>
      </c>
      <c r="P244" s="5" t="s">
        <v>73</v>
      </c>
      <c r="Q244" s="9">
        <v>44604</v>
      </c>
      <c r="R244" s="5" t="s">
        <v>65</v>
      </c>
      <c r="S244" s="5">
        <v>2021</v>
      </c>
      <c r="T244" s="5">
        <v>19</v>
      </c>
      <c r="U244" s="5">
        <v>1</v>
      </c>
      <c r="V244" s="5">
        <v>2022</v>
      </c>
      <c r="W244" s="5" t="s">
        <v>814</v>
      </c>
      <c r="X244" s="5" t="s">
        <v>434</v>
      </c>
      <c r="Y244" s="5">
        <v>2</v>
      </c>
      <c r="Z244" s="10" t="s">
        <v>87</v>
      </c>
      <c r="AA244" s="10" t="s">
        <v>73</v>
      </c>
      <c r="AB244" s="10" t="s">
        <v>41</v>
      </c>
      <c r="AC244" s="10">
        <v>3</v>
      </c>
      <c r="AE244" s="10">
        <f t="shared" si="28"/>
        <v>273.33333333333331</v>
      </c>
      <c r="AF244" s="10">
        <f t="shared" si="29"/>
        <v>180.26663630271813</v>
      </c>
      <c r="AG244" s="10">
        <f t="shared" si="30"/>
        <v>3828</v>
      </c>
      <c r="AH244" s="9">
        <v>44604</v>
      </c>
      <c r="AI244">
        <f t="shared" si="31"/>
        <v>820</v>
      </c>
      <c r="AK244" s="10" t="s">
        <v>29</v>
      </c>
      <c r="AL244">
        <v>820</v>
      </c>
    </row>
    <row r="245" spans="1:38" ht="15.75" customHeight="1" x14ac:dyDescent="0.35">
      <c r="A245" s="5">
        <v>244</v>
      </c>
      <c r="B245" s="5" t="s">
        <v>130</v>
      </c>
      <c r="C245" s="5" t="s">
        <v>54</v>
      </c>
      <c r="D245" s="5" t="s">
        <v>55</v>
      </c>
      <c r="E245" s="5">
        <f t="shared" si="24"/>
        <v>339</v>
      </c>
      <c r="F245" s="6" t="s">
        <v>435</v>
      </c>
      <c r="G245" s="5">
        <v>7</v>
      </c>
      <c r="H245" s="7" t="s">
        <v>400</v>
      </c>
      <c r="I245" s="8" t="e">
        <f t="shared" si="25"/>
        <v>#VALUE!</v>
      </c>
      <c r="J245" s="8">
        <f t="shared" si="26"/>
        <v>-444.5</v>
      </c>
      <c r="K245" s="8" t="e">
        <f t="shared" si="27"/>
        <v>#DIV/0!</v>
      </c>
      <c r="L245" s="6" t="s">
        <v>232</v>
      </c>
      <c r="M245" s="5" t="s">
        <v>39</v>
      </c>
      <c r="N245" s="5" t="s">
        <v>29</v>
      </c>
      <c r="O245" s="5" t="s">
        <v>30</v>
      </c>
      <c r="P245" s="5" t="s">
        <v>139</v>
      </c>
      <c r="Q245" s="9">
        <v>44605</v>
      </c>
      <c r="R245" s="5" t="s">
        <v>65</v>
      </c>
      <c r="S245" s="5">
        <v>2021</v>
      </c>
      <c r="T245" s="5">
        <v>28</v>
      </c>
      <c r="U245" s="5">
        <v>12</v>
      </c>
      <c r="V245" s="5">
        <v>2020</v>
      </c>
      <c r="W245" s="5" t="s">
        <v>815</v>
      </c>
      <c r="X245" s="5" t="s">
        <v>816</v>
      </c>
      <c r="Y245" s="5">
        <v>5</v>
      </c>
      <c r="Z245" s="10" t="s">
        <v>130</v>
      </c>
      <c r="AA245" s="10" t="s">
        <v>139</v>
      </c>
      <c r="AB245" s="10" t="s">
        <v>30</v>
      </c>
      <c r="AC245" s="10">
        <v>7</v>
      </c>
      <c r="AE245" s="10">
        <f t="shared" si="28"/>
        <v>48.428571428571431</v>
      </c>
      <c r="AF245" s="10">
        <f t="shared" si="29"/>
        <v>180.14369482711621</v>
      </c>
      <c r="AG245" s="10">
        <f t="shared" si="30"/>
        <v>3825</v>
      </c>
      <c r="AH245" s="9">
        <v>44605</v>
      </c>
      <c r="AI245">
        <f t="shared" si="31"/>
        <v>339</v>
      </c>
      <c r="AK245" s="10" t="s">
        <v>29</v>
      </c>
      <c r="AL245">
        <v>339</v>
      </c>
    </row>
    <row r="246" spans="1:38" ht="15.75" customHeight="1" x14ac:dyDescent="0.35">
      <c r="A246" s="5">
        <v>245</v>
      </c>
      <c r="B246" s="5" t="s">
        <v>62</v>
      </c>
      <c r="C246" s="5" t="s">
        <v>46</v>
      </c>
      <c r="D246" s="5" t="s">
        <v>24</v>
      </c>
      <c r="E246" s="5">
        <f t="shared" si="24"/>
        <v>229</v>
      </c>
      <c r="F246" s="6" t="s">
        <v>817</v>
      </c>
      <c r="G246" s="5">
        <v>1</v>
      </c>
      <c r="H246" s="7" t="s">
        <v>78</v>
      </c>
      <c r="I246" s="8" t="e">
        <f t="shared" si="25"/>
        <v>#VALUE!</v>
      </c>
      <c r="J246" s="8">
        <f t="shared" si="26"/>
        <v>-444.5</v>
      </c>
      <c r="K246" s="8" t="e">
        <f t="shared" si="27"/>
        <v>#DIV/0!</v>
      </c>
      <c r="L246" s="6" t="s">
        <v>109</v>
      </c>
      <c r="M246" s="5" t="s">
        <v>28</v>
      </c>
      <c r="N246" s="5" t="s">
        <v>29</v>
      </c>
      <c r="O246" s="5" t="s">
        <v>138</v>
      </c>
      <c r="P246" s="5" t="s">
        <v>42</v>
      </c>
      <c r="Q246" s="9">
        <v>44606</v>
      </c>
      <c r="R246" s="5" t="s">
        <v>32</v>
      </c>
      <c r="S246" s="5">
        <v>2021</v>
      </c>
      <c r="T246" s="5">
        <v>29</v>
      </c>
      <c r="U246" s="5">
        <v>12</v>
      </c>
      <c r="V246" s="5">
        <v>2022</v>
      </c>
      <c r="W246" s="5" t="s">
        <v>818</v>
      </c>
      <c r="X246" s="5" t="s">
        <v>819</v>
      </c>
      <c r="Y246" s="5">
        <v>6</v>
      </c>
      <c r="Z246" s="10" t="s">
        <v>62</v>
      </c>
      <c r="AA246" s="10" t="s">
        <v>42</v>
      </c>
      <c r="AB246" s="10" t="s">
        <v>138</v>
      </c>
      <c r="AC246" s="10">
        <v>1</v>
      </c>
      <c r="AE246" s="10">
        <f t="shared" si="28"/>
        <v>229</v>
      </c>
      <c r="AF246" s="10">
        <f t="shared" si="29"/>
        <v>180.31792118081802</v>
      </c>
      <c r="AG246" s="10">
        <f t="shared" si="30"/>
        <v>3818</v>
      </c>
      <c r="AH246" s="9">
        <v>44606</v>
      </c>
      <c r="AI246">
        <f t="shared" si="31"/>
        <v>229</v>
      </c>
      <c r="AK246" s="10" t="s">
        <v>29</v>
      </c>
      <c r="AL246">
        <v>229</v>
      </c>
    </row>
    <row r="247" spans="1:38" ht="15.75" customHeight="1" x14ac:dyDescent="0.35">
      <c r="A247" s="5">
        <v>246</v>
      </c>
      <c r="B247" s="5" t="s">
        <v>87</v>
      </c>
      <c r="C247" s="5" t="s">
        <v>54</v>
      </c>
      <c r="D247" s="5" t="s">
        <v>47</v>
      </c>
      <c r="E247" s="5">
        <f t="shared" si="24"/>
        <v>462</v>
      </c>
      <c r="F247" s="6" t="s">
        <v>820</v>
      </c>
      <c r="G247" s="5">
        <v>1</v>
      </c>
      <c r="H247" s="7" t="s">
        <v>84</v>
      </c>
      <c r="I247" s="8" t="e">
        <f t="shared" si="25"/>
        <v>#VALUE!</v>
      </c>
      <c r="J247" s="8">
        <f t="shared" si="26"/>
        <v>-444.5</v>
      </c>
      <c r="K247" s="8" t="e">
        <f t="shared" si="27"/>
        <v>#DIV/0!</v>
      </c>
      <c r="L247" s="6" t="s">
        <v>72</v>
      </c>
      <c r="M247" s="5" t="s">
        <v>28</v>
      </c>
      <c r="N247" s="5" t="s">
        <v>50</v>
      </c>
      <c r="O247" s="5" t="s">
        <v>59</v>
      </c>
      <c r="P247" s="5" t="s">
        <v>31</v>
      </c>
      <c r="Q247" s="9">
        <v>44607</v>
      </c>
      <c r="R247" s="5" t="s">
        <v>65</v>
      </c>
      <c r="S247" s="5">
        <v>2020</v>
      </c>
      <c r="T247" s="5">
        <v>5</v>
      </c>
      <c r="U247" s="5">
        <v>9</v>
      </c>
      <c r="V247" s="5">
        <v>2021</v>
      </c>
      <c r="W247" s="5" t="s">
        <v>821</v>
      </c>
      <c r="X247" s="5" t="s">
        <v>669</v>
      </c>
      <c r="Y247" s="5">
        <v>6</v>
      </c>
      <c r="Z247" s="10" t="s">
        <v>87</v>
      </c>
      <c r="AA247" s="10" t="s">
        <v>31</v>
      </c>
      <c r="AB247" s="10" t="s">
        <v>59</v>
      </c>
      <c r="AC247" s="10">
        <v>1</v>
      </c>
      <c r="AE247" s="10">
        <f t="shared" si="28"/>
        <v>462</v>
      </c>
      <c r="AF247" s="10">
        <f t="shared" si="29"/>
        <v>180.25344160622308</v>
      </c>
      <c r="AG247" s="10">
        <f t="shared" si="30"/>
        <v>3817</v>
      </c>
      <c r="AH247" s="9">
        <v>44607</v>
      </c>
      <c r="AI247">
        <f t="shared" si="31"/>
        <v>462</v>
      </c>
      <c r="AK247" s="10" t="s">
        <v>50</v>
      </c>
      <c r="AL247">
        <v>462</v>
      </c>
    </row>
    <row r="248" spans="1:38" ht="15.75" customHeight="1" x14ac:dyDescent="0.35">
      <c r="A248" s="5">
        <v>247</v>
      </c>
      <c r="B248" s="5" t="s">
        <v>130</v>
      </c>
      <c r="C248" s="5" t="s">
        <v>101</v>
      </c>
      <c r="D248" s="5" t="s">
        <v>24</v>
      </c>
      <c r="E248" s="5">
        <f t="shared" si="24"/>
        <v>665</v>
      </c>
      <c r="F248" s="6" t="s">
        <v>822</v>
      </c>
      <c r="G248" s="5">
        <v>3</v>
      </c>
      <c r="H248" s="7" t="s">
        <v>200</v>
      </c>
      <c r="I248" s="8" t="e">
        <f t="shared" si="25"/>
        <v>#VALUE!</v>
      </c>
      <c r="J248" s="8">
        <f t="shared" si="26"/>
        <v>-444.5</v>
      </c>
      <c r="K248" s="8" t="e">
        <f t="shared" si="27"/>
        <v>#DIV/0!</v>
      </c>
      <c r="L248" s="6" t="s">
        <v>164</v>
      </c>
      <c r="M248" s="5" t="s">
        <v>39</v>
      </c>
      <c r="N248" s="5" t="s">
        <v>40</v>
      </c>
      <c r="O248" s="5" t="s">
        <v>41</v>
      </c>
      <c r="P248" s="5" t="s">
        <v>73</v>
      </c>
      <c r="Q248" s="9">
        <v>44608</v>
      </c>
      <c r="R248" s="5" t="s">
        <v>65</v>
      </c>
      <c r="S248" s="5">
        <v>2021</v>
      </c>
      <c r="T248" s="5">
        <v>19</v>
      </c>
      <c r="U248" s="5">
        <v>12</v>
      </c>
      <c r="V248" s="5">
        <v>2020</v>
      </c>
      <c r="W248" s="5" t="s">
        <v>823</v>
      </c>
      <c r="X248" s="5" t="s">
        <v>824</v>
      </c>
      <c r="Y248" s="5">
        <v>2</v>
      </c>
      <c r="Z248" s="10" t="s">
        <v>130</v>
      </c>
      <c r="AA248" s="10" t="s">
        <v>73</v>
      </c>
      <c r="AB248" s="10" t="s">
        <v>41</v>
      </c>
      <c r="AC248" s="10">
        <v>3</v>
      </c>
      <c r="AE248" s="10">
        <f t="shared" si="28"/>
        <v>221.66666666666666</v>
      </c>
      <c r="AF248" s="10">
        <f t="shared" si="29"/>
        <v>179.87977243063449</v>
      </c>
      <c r="AG248" s="10">
        <f t="shared" si="30"/>
        <v>3816</v>
      </c>
      <c r="AH248" s="9">
        <v>44608</v>
      </c>
      <c r="AI248">
        <f t="shared" si="31"/>
        <v>665</v>
      </c>
      <c r="AK248" s="10" t="s">
        <v>40</v>
      </c>
      <c r="AL248">
        <v>665</v>
      </c>
    </row>
    <row r="249" spans="1:38" ht="15.75" customHeight="1" x14ac:dyDescent="0.35">
      <c r="A249" s="5">
        <v>248</v>
      </c>
      <c r="B249" s="5" t="s">
        <v>255</v>
      </c>
      <c r="C249" s="5" t="s">
        <v>101</v>
      </c>
      <c r="D249" s="5" t="s">
        <v>95</v>
      </c>
      <c r="E249" s="5">
        <f t="shared" si="24"/>
        <v>548</v>
      </c>
      <c r="F249" s="6" t="s">
        <v>825</v>
      </c>
      <c r="G249" s="5">
        <v>1</v>
      </c>
      <c r="H249" s="7" t="s">
        <v>515</v>
      </c>
      <c r="I249" s="8" t="e">
        <f t="shared" si="25"/>
        <v>#VALUE!</v>
      </c>
      <c r="J249" s="8">
        <f t="shared" si="26"/>
        <v>-444.5</v>
      </c>
      <c r="K249" s="8" t="e">
        <f t="shared" si="27"/>
        <v>#DIV/0!</v>
      </c>
      <c r="L249" s="6" t="s">
        <v>826</v>
      </c>
      <c r="M249" s="5" t="s">
        <v>28</v>
      </c>
      <c r="N249" s="5" t="s">
        <v>50</v>
      </c>
      <c r="O249" s="5" t="s">
        <v>59</v>
      </c>
      <c r="P249" s="5" t="s">
        <v>73</v>
      </c>
      <c r="Q249" s="9">
        <v>44609</v>
      </c>
      <c r="R249" s="5" t="s">
        <v>65</v>
      </c>
      <c r="S249" s="5">
        <v>2022</v>
      </c>
      <c r="T249" s="5">
        <v>22</v>
      </c>
      <c r="U249" s="5">
        <v>2</v>
      </c>
      <c r="V249" s="5">
        <v>2021</v>
      </c>
      <c r="W249" s="5" t="s">
        <v>827</v>
      </c>
      <c r="X249" s="5" t="s">
        <v>828</v>
      </c>
      <c r="Y249" s="5">
        <v>5</v>
      </c>
      <c r="Z249" s="10" t="s">
        <v>255</v>
      </c>
      <c r="AA249" s="10" t="s">
        <v>73</v>
      </c>
      <c r="AB249" s="10" t="s">
        <v>59</v>
      </c>
      <c r="AC249" s="10">
        <v>1</v>
      </c>
      <c r="AE249" s="10">
        <f t="shared" si="28"/>
        <v>548</v>
      </c>
      <c r="AF249" s="10">
        <f t="shared" si="29"/>
        <v>179.82427854718694</v>
      </c>
      <c r="AG249" s="10">
        <f t="shared" si="30"/>
        <v>3813</v>
      </c>
      <c r="AH249" s="9">
        <v>44609</v>
      </c>
      <c r="AI249">
        <f t="shared" si="31"/>
        <v>548</v>
      </c>
      <c r="AK249" s="10" t="s">
        <v>50</v>
      </c>
      <c r="AL249">
        <v>548</v>
      </c>
    </row>
    <row r="250" spans="1:38" ht="15.75" customHeight="1" x14ac:dyDescent="0.35">
      <c r="A250" s="5">
        <v>249</v>
      </c>
      <c r="B250" s="5" t="s">
        <v>136</v>
      </c>
      <c r="C250" s="5" t="s">
        <v>101</v>
      </c>
      <c r="D250" s="5" t="s">
        <v>69</v>
      </c>
      <c r="E250" s="5">
        <f t="shared" si="24"/>
        <v>855</v>
      </c>
      <c r="F250" s="6" t="s">
        <v>829</v>
      </c>
      <c r="G250" s="5">
        <v>6</v>
      </c>
      <c r="H250" s="7" t="s">
        <v>113</v>
      </c>
      <c r="I250" s="8" t="e">
        <f t="shared" si="25"/>
        <v>#VALUE!</v>
      </c>
      <c r="J250" s="8">
        <f t="shared" si="26"/>
        <v>-444.5</v>
      </c>
      <c r="K250" s="8" t="e">
        <f t="shared" si="27"/>
        <v>#DIV/0!</v>
      </c>
      <c r="L250" s="6" t="s">
        <v>455</v>
      </c>
      <c r="M250" s="5" t="s">
        <v>28</v>
      </c>
      <c r="N250" s="5" t="s">
        <v>50</v>
      </c>
      <c r="O250" s="5" t="s">
        <v>138</v>
      </c>
      <c r="P250" s="5" t="s">
        <v>73</v>
      </c>
      <c r="Q250" s="9">
        <v>44610</v>
      </c>
      <c r="R250" s="5" t="s">
        <v>32</v>
      </c>
      <c r="S250" s="5">
        <v>2020</v>
      </c>
      <c r="T250" s="5">
        <v>29</v>
      </c>
      <c r="U250" s="5">
        <v>4</v>
      </c>
      <c r="V250" s="5">
        <v>2020</v>
      </c>
      <c r="W250" s="5" t="s">
        <v>830</v>
      </c>
      <c r="X250" s="5" t="s">
        <v>288</v>
      </c>
      <c r="Y250" s="5">
        <v>5</v>
      </c>
      <c r="Z250" s="10" t="s">
        <v>136</v>
      </c>
      <c r="AA250" s="10" t="s">
        <v>73</v>
      </c>
      <c r="AB250" s="10" t="s">
        <v>138</v>
      </c>
      <c r="AC250" s="10">
        <v>6</v>
      </c>
      <c r="AE250" s="10">
        <f t="shared" si="28"/>
        <v>142.5</v>
      </c>
      <c r="AF250" s="10">
        <f t="shared" si="29"/>
        <v>179.33468317291459</v>
      </c>
      <c r="AG250" s="10">
        <f t="shared" si="30"/>
        <v>3812</v>
      </c>
      <c r="AH250" s="9">
        <v>44610</v>
      </c>
      <c r="AI250">
        <f t="shared" si="31"/>
        <v>855</v>
      </c>
      <c r="AK250" s="10" t="s">
        <v>50</v>
      </c>
      <c r="AL250">
        <v>855</v>
      </c>
    </row>
    <row r="251" spans="1:38" ht="15.75" customHeight="1" x14ac:dyDescent="0.35">
      <c r="A251" s="5">
        <v>250</v>
      </c>
      <c r="B251" s="5" t="s">
        <v>136</v>
      </c>
      <c r="C251" s="5" t="s">
        <v>23</v>
      </c>
      <c r="D251" s="5" t="s">
        <v>24</v>
      </c>
      <c r="E251" s="5">
        <f t="shared" si="24"/>
        <v>483</v>
      </c>
      <c r="F251" s="6" t="s">
        <v>831</v>
      </c>
      <c r="G251" s="5">
        <v>1</v>
      </c>
      <c r="H251" s="7" t="s">
        <v>97</v>
      </c>
      <c r="I251" s="8" t="e">
        <f t="shared" si="25"/>
        <v>#VALUE!</v>
      </c>
      <c r="J251" s="8">
        <f t="shared" si="26"/>
        <v>-444.5</v>
      </c>
      <c r="K251" s="8" t="e">
        <f t="shared" si="27"/>
        <v>#DIV/0!</v>
      </c>
      <c r="L251" s="6" t="s">
        <v>240</v>
      </c>
      <c r="M251" s="5" t="s">
        <v>39</v>
      </c>
      <c r="N251" s="5" t="s">
        <v>58</v>
      </c>
      <c r="O251" s="5" t="s">
        <v>59</v>
      </c>
      <c r="P251" s="5" t="s">
        <v>139</v>
      </c>
      <c r="Q251" s="9">
        <v>44611</v>
      </c>
      <c r="R251" s="5" t="s">
        <v>65</v>
      </c>
      <c r="S251" s="5">
        <v>2022</v>
      </c>
      <c r="T251" s="5">
        <v>4</v>
      </c>
      <c r="U251" s="5">
        <v>2</v>
      </c>
      <c r="V251" s="5">
        <v>2022</v>
      </c>
      <c r="W251" s="5" t="s">
        <v>832</v>
      </c>
      <c r="X251" s="5" t="s">
        <v>786</v>
      </c>
      <c r="Y251" s="5">
        <v>6</v>
      </c>
      <c r="Z251" s="10" t="s">
        <v>136</v>
      </c>
      <c r="AA251" s="10" t="s">
        <v>139</v>
      </c>
      <c r="AB251" s="10" t="s">
        <v>59</v>
      </c>
      <c r="AC251" s="10">
        <v>1</v>
      </c>
      <c r="AE251" s="10">
        <f t="shared" si="28"/>
        <v>483</v>
      </c>
      <c r="AF251" s="10">
        <f t="shared" si="29"/>
        <v>179.38373068712619</v>
      </c>
      <c r="AG251" s="10">
        <f t="shared" si="30"/>
        <v>3806</v>
      </c>
      <c r="AH251" s="9">
        <v>44611</v>
      </c>
      <c r="AI251">
        <f t="shared" si="31"/>
        <v>483</v>
      </c>
      <c r="AK251" s="10" t="s">
        <v>58</v>
      </c>
      <c r="AL251">
        <v>483</v>
      </c>
    </row>
    <row r="252" spans="1:38" ht="15.75" customHeight="1" x14ac:dyDescent="0.35">
      <c r="A252" s="5">
        <v>251</v>
      </c>
      <c r="B252" s="5" t="s">
        <v>22</v>
      </c>
      <c r="C252" s="5" t="s">
        <v>88</v>
      </c>
      <c r="D252" s="5" t="s">
        <v>36</v>
      </c>
      <c r="E252" s="5">
        <f t="shared" si="24"/>
        <v>156</v>
      </c>
      <c r="F252" s="6" t="s">
        <v>833</v>
      </c>
      <c r="G252" s="5">
        <v>5</v>
      </c>
      <c r="H252" s="7" t="s">
        <v>257</v>
      </c>
      <c r="I252" s="8" t="e">
        <f t="shared" si="25"/>
        <v>#VALUE!</v>
      </c>
      <c r="J252" s="8">
        <f t="shared" si="26"/>
        <v>-444.5</v>
      </c>
      <c r="K252" s="8" t="e">
        <f t="shared" si="27"/>
        <v>#DIV/0!</v>
      </c>
      <c r="L252" s="6" t="s">
        <v>48</v>
      </c>
      <c r="M252" s="5" t="s">
        <v>39</v>
      </c>
      <c r="N252" s="5" t="s">
        <v>29</v>
      </c>
      <c r="O252" s="5" t="s">
        <v>138</v>
      </c>
      <c r="P252" s="5" t="s">
        <v>31</v>
      </c>
      <c r="Q252" s="9">
        <v>44612</v>
      </c>
      <c r="R252" s="5" t="s">
        <v>65</v>
      </c>
      <c r="S252" s="5">
        <v>2020</v>
      </c>
      <c r="T252" s="5">
        <v>17</v>
      </c>
      <c r="U252" s="5">
        <v>4</v>
      </c>
      <c r="V252" s="5">
        <v>2022</v>
      </c>
      <c r="W252" s="5" t="s">
        <v>834</v>
      </c>
      <c r="X252" s="5" t="s">
        <v>368</v>
      </c>
      <c r="Y252" s="5">
        <v>4</v>
      </c>
      <c r="Z252" s="10" t="s">
        <v>22</v>
      </c>
      <c r="AA252" s="10" t="s">
        <v>31</v>
      </c>
      <c r="AB252" s="10" t="s">
        <v>138</v>
      </c>
      <c r="AC252" s="10">
        <v>5</v>
      </c>
      <c r="AE252" s="10">
        <f t="shared" si="28"/>
        <v>31.2</v>
      </c>
      <c r="AF252" s="10">
        <f t="shared" si="29"/>
        <v>178.97890899470903</v>
      </c>
      <c r="AG252" s="10">
        <f t="shared" si="30"/>
        <v>3805</v>
      </c>
      <c r="AH252" s="9">
        <v>44612</v>
      </c>
      <c r="AI252">
        <f t="shared" si="31"/>
        <v>156</v>
      </c>
      <c r="AK252" s="10" t="s">
        <v>29</v>
      </c>
      <c r="AL252">
        <v>156</v>
      </c>
    </row>
    <row r="253" spans="1:38" ht="15.75" customHeight="1" x14ac:dyDescent="0.35">
      <c r="A253" s="5">
        <v>252</v>
      </c>
      <c r="B253" s="5" t="s">
        <v>22</v>
      </c>
      <c r="C253" s="5" t="s">
        <v>88</v>
      </c>
      <c r="D253" s="5" t="s">
        <v>69</v>
      </c>
      <c r="E253" s="5">
        <f t="shared" si="24"/>
        <v>243</v>
      </c>
      <c r="F253" s="6" t="s">
        <v>835</v>
      </c>
      <c r="G253" s="5">
        <v>8</v>
      </c>
      <c r="H253" s="7" t="s">
        <v>38</v>
      </c>
      <c r="I253" s="8" t="e">
        <f t="shared" si="25"/>
        <v>#VALUE!</v>
      </c>
      <c r="J253" s="8">
        <f t="shared" si="26"/>
        <v>-444.5</v>
      </c>
      <c r="K253" s="8" t="e">
        <f t="shared" si="27"/>
        <v>#DIV/0!</v>
      </c>
      <c r="L253" s="6" t="s">
        <v>443</v>
      </c>
      <c r="M253" s="5" t="s">
        <v>39</v>
      </c>
      <c r="N253" s="5" t="s">
        <v>50</v>
      </c>
      <c r="O253" s="5" t="s">
        <v>59</v>
      </c>
      <c r="P253" s="5" t="s">
        <v>73</v>
      </c>
      <c r="Q253" s="9">
        <v>44613</v>
      </c>
      <c r="R253" s="5" t="s">
        <v>65</v>
      </c>
      <c r="S253" s="5">
        <v>2021</v>
      </c>
      <c r="T253" s="5">
        <v>10</v>
      </c>
      <c r="U253" s="5">
        <v>12</v>
      </c>
      <c r="V253" s="5">
        <v>2021</v>
      </c>
      <c r="W253" s="5" t="s">
        <v>836</v>
      </c>
      <c r="X253" s="5" t="s">
        <v>837</v>
      </c>
      <c r="Y253" s="5">
        <v>2</v>
      </c>
      <c r="Z253" s="10" t="s">
        <v>22</v>
      </c>
      <c r="AA253" s="10" t="s">
        <v>73</v>
      </c>
      <c r="AB253" s="10" t="s">
        <v>59</v>
      </c>
      <c r="AC253" s="10">
        <v>8</v>
      </c>
      <c r="AE253" s="10">
        <f t="shared" si="28"/>
        <v>30.375</v>
      </c>
      <c r="AF253" s="10">
        <f t="shared" si="29"/>
        <v>179.17621060885418</v>
      </c>
      <c r="AG253" s="10">
        <f t="shared" si="30"/>
        <v>3800</v>
      </c>
      <c r="AH253" s="9">
        <v>44613</v>
      </c>
      <c r="AI253">
        <f t="shared" si="31"/>
        <v>243</v>
      </c>
      <c r="AK253" s="10" t="s">
        <v>50</v>
      </c>
      <c r="AL253">
        <v>243</v>
      </c>
    </row>
    <row r="254" spans="1:38" ht="15.75" customHeight="1" x14ac:dyDescent="0.35">
      <c r="A254" s="5">
        <v>253</v>
      </c>
      <c r="B254" s="5" t="s">
        <v>255</v>
      </c>
      <c r="C254" s="5" t="s">
        <v>101</v>
      </c>
      <c r="D254" s="5" t="s">
        <v>55</v>
      </c>
      <c r="E254" s="5">
        <f t="shared" si="24"/>
        <v>436</v>
      </c>
      <c r="F254" s="6" t="s">
        <v>838</v>
      </c>
      <c r="G254" s="5">
        <v>8</v>
      </c>
      <c r="H254" s="7" t="s">
        <v>117</v>
      </c>
      <c r="I254" s="8" t="e">
        <f t="shared" si="25"/>
        <v>#VALUE!</v>
      </c>
      <c r="J254" s="8">
        <f t="shared" si="26"/>
        <v>-444.5</v>
      </c>
      <c r="K254" s="8" t="e">
        <f t="shared" si="27"/>
        <v>#DIV/0!</v>
      </c>
      <c r="L254" s="6" t="s">
        <v>104</v>
      </c>
      <c r="M254" s="5" t="s">
        <v>28</v>
      </c>
      <c r="N254" s="5" t="s">
        <v>29</v>
      </c>
      <c r="O254" s="5" t="s">
        <v>30</v>
      </c>
      <c r="P254" s="5" t="s">
        <v>31</v>
      </c>
      <c r="Q254" s="9">
        <v>44614</v>
      </c>
      <c r="R254" s="5" t="s">
        <v>32</v>
      </c>
      <c r="S254" s="5">
        <v>2020</v>
      </c>
      <c r="T254" s="5">
        <v>18</v>
      </c>
      <c r="U254" s="5">
        <v>6</v>
      </c>
      <c r="V254" s="5">
        <v>2021</v>
      </c>
      <c r="W254" s="5" t="s">
        <v>300</v>
      </c>
      <c r="X254" s="5" t="s">
        <v>839</v>
      </c>
      <c r="Y254" s="5">
        <v>4</v>
      </c>
      <c r="Z254" s="10" t="s">
        <v>255</v>
      </c>
      <c r="AA254" s="10" t="s">
        <v>31</v>
      </c>
      <c r="AB254" s="10" t="s">
        <v>30</v>
      </c>
      <c r="AC254" s="10">
        <v>8</v>
      </c>
      <c r="AE254" s="10">
        <f t="shared" si="28"/>
        <v>54.5</v>
      </c>
      <c r="AF254" s="10">
        <f t="shared" si="29"/>
        <v>179.37514270859864</v>
      </c>
      <c r="AG254" s="10">
        <f t="shared" si="30"/>
        <v>3792</v>
      </c>
      <c r="AH254" s="9">
        <v>44614</v>
      </c>
      <c r="AI254">
        <f t="shared" si="31"/>
        <v>436</v>
      </c>
      <c r="AK254" s="10" t="s">
        <v>29</v>
      </c>
      <c r="AL254">
        <v>436</v>
      </c>
    </row>
    <row r="255" spans="1:38" ht="15.75" customHeight="1" x14ac:dyDescent="0.35">
      <c r="A255" s="5">
        <v>254</v>
      </c>
      <c r="B255" s="5" t="s">
        <v>35</v>
      </c>
      <c r="C255" s="5" t="s">
        <v>88</v>
      </c>
      <c r="D255" s="5" t="s">
        <v>24</v>
      </c>
      <c r="E255" s="5">
        <f t="shared" si="24"/>
        <v>300</v>
      </c>
      <c r="F255" s="6" t="s">
        <v>840</v>
      </c>
      <c r="G255" s="5">
        <v>2</v>
      </c>
      <c r="H255" s="7" t="s">
        <v>49</v>
      </c>
      <c r="I255" s="8" t="e">
        <f t="shared" si="25"/>
        <v>#VALUE!</v>
      </c>
      <c r="J255" s="8">
        <f t="shared" si="26"/>
        <v>-444.5</v>
      </c>
      <c r="K255" s="8" t="e">
        <f t="shared" si="27"/>
        <v>#DIV/0!</v>
      </c>
      <c r="L255" s="6" t="s">
        <v>553</v>
      </c>
      <c r="M255" s="5" t="s">
        <v>39</v>
      </c>
      <c r="N255" s="5" t="s">
        <v>40</v>
      </c>
      <c r="O255" s="5" t="s">
        <v>30</v>
      </c>
      <c r="P255" s="5" t="s">
        <v>73</v>
      </c>
      <c r="Q255" s="9">
        <v>44615</v>
      </c>
      <c r="R255" s="5" t="s">
        <v>65</v>
      </c>
      <c r="S255" s="5">
        <v>2021</v>
      </c>
      <c r="T255" s="5">
        <v>28</v>
      </c>
      <c r="U255" s="5">
        <v>11</v>
      </c>
      <c r="V255" s="5">
        <v>2020</v>
      </c>
      <c r="W255" s="5" t="s">
        <v>841</v>
      </c>
      <c r="X255" s="5" t="s">
        <v>210</v>
      </c>
      <c r="Y255" s="5">
        <v>5</v>
      </c>
      <c r="Z255" s="10" t="s">
        <v>35</v>
      </c>
      <c r="AA255" s="10" t="s">
        <v>73</v>
      </c>
      <c r="AB255" s="10" t="s">
        <v>30</v>
      </c>
      <c r="AC255" s="10">
        <v>2</v>
      </c>
      <c r="AE255" s="10">
        <f t="shared" si="28"/>
        <v>150</v>
      </c>
      <c r="AF255" s="10">
        <f t="shared" si="29"/>
        <v>179.54231157433975</v>
      </c>
      <c r="AG255" s="10">
        <f t="shared" si="30"/>
        <v>3784</v>
      </c>
      <c r="AH255" s="9">
        <v>44615</v>
      </c>
      <c r="AI255">
        <f t="shared" si="31"/>
        <v>300</v>
      </c>
      <c r="AK255" s="10" t="s">
        <v>40</v>
      </c>
      <c r="AL255">
        <v>300</v>
      </c>
    </row>
    <row r="256" spans="1:38" ht="15.75" customHeight="1" x14ac:dyDescent="0.35">
      <c r="A256" s="5">
        <v>255</v>
      </c>
      <c r="B256" s="5" t="s">
        <v>68</v>
      </c>
      <c r="C256" s="5" t="s">
        <v>54</v>
      </c>
      <c r="D256" s="5" t="s">
        <v>24</v>
      </c>
      <c r="E256" s="5">
        <f t="shared" si="24"/>
        <v>461</v>
      </c>
      <c r="F256" s="6" t="s">
        <v>529</v>
      </c>
      <c r="G256" s="5">
        <v>9</v>
      </c>
      <c r="H256" s="7" t="s">
        <v>208</v>
      </c>
      <c r="I256" s="8" t="e">
        <f t="shared" si="25"/>
        <v>#VALUE!</v>
      </c>
      <c r="J256" s="8">
        <f t="shared" si="26"/>
        <v>-444.5</v>
      </c>
      <c r="K256" s="8" t="e">
        <f t="shared" si="27"/>
        <v>#DIV/0!</v>
      </c>
      <c r="L256" s="6" t="s">
        <v>578</v>
      </c>
      <c r="M256" s="5" t="s">
        <v>39</v>
      </c>
      <c r="N256" s="5" t="s">
        <v>58</v>
      </c>
      <c r="O256" s="5" t="s">
        <v>59</v>
      </c>
      <c r="P256" s="5" t="s">
        <v>42</v>
      </c>
      <c r="Q256" s="9">
        <v>44616</v>
      </c>
      <c r="R256" s="5" t="s">
        <v>65</v>
      </c>
      <c r="S256" s="5">
        <v>2020</v>
      </c>
      <c r="T256" s="5">
        <v>20</v>
      </c>
      <c r="U256" s="5">
        <v>10</v>
      </c>
      <c r="V256" s="5">
        <v>2020</v>
      </c>
      <c r="W256" s="5" t="s">
        <v>842</v>
      </c>
      <c r="X256" s="5" t="s">
        <v>189</v>
      </c>
      <c r="Y256" s="5">
        <v>4</v>
      </c>
      <c r="Z256" s="10" t="s">
        <v>68</v>
      </c>
      <c r="AA256" s="10" t="s">
        <v>42</v>
      </c>
      <c r="AB256" s="10" t="s">
        <v>59</v>
      </c>
      <c r="AC256" s="10">
        <v>9</v>
      </c>
      <c r="AE256" s="10">
        <f t="shared" si="28"/>
        <v>51.222222222222221</v>
      </c>
      <c r="AF256" s="10">
        <f t="shared" si="29"/>
        <v>179.58191252819273</v>
      </c>
      <c r="AG256" s="10">
        <f t="shared" si="30"/>
        <v>3782</v>
      </c>
      <c r="AH256" s="9">
        <v>44616</v>
      </c>
      <c r="AI256">
        <f t="shared" si="31"/>
        <v>461</v>
      </c>
      <c r="AK256" s="10" t="s">
        <v>58</v>
      </c>
      <c r="AL256">
        <v>461</v>
      </c>
    </row>
    <row r="257" spans="1:38" ht="15.75" customHeight="1" x14ac:dyDescent="0.35">
      <c r="A257" s="5">
        <v>256</v>
      </c>
      <c r="B257" s="5" t="s">
        <v>68</v>
      </c>
      <c r="C257" s="5" t="s">
        <v>46</v>
      </c>
      <c r="D257" s="5" t="s">
        <v>69</v>
      </c>
      <c r="E257" s="5">
        <f t="shared" si="24"/>
        <v>760</v>
      </c>
      <c r="F257" s="6" t="s">
        <v>843</v>
      </c>
      <c r="G257" s="5">
        <v>7</v>
      </c>
      <c r="H257" s="7" t="s">
        <v>650</v>
      </c>
      <c r="I257" s="8" t="e">
        <f t="shared" si="25"/>
        <v>#VALUE!</v>
      </c>
      <c r="J257" s="8">
        <f t="shared" si="26"/>
        <v>-444.5</v>
      </c>
      <c r="K257" s="8" t="e">
        <f t="shared" si="27"/>
        <v>#DIV/0!</v>
      </c>
      <c r="L257" s="6" t="s">
        <v>844</v>
      </c>
      <c r="M257" s="5" t="s">
        <v>39</v>
      </c>
      <c r="N257" s="5" t="s">
        <v>40</v>
      </c>
      <c r="O257" s="5" t="s">
        <v>30</v>
      </c>
      <c r="P257" s="5" t="s">
        <v>139</v>
      </c>
      <c r="Q257" s="9">
        <v>44617</v>
      </c>
      <c r="R257" s="5" t="s">
        <v>32</v>
      </c>
      <c r="S257" s="5">
        <v>2022</v>
      </c>
      <c r="T257" s="5">
        <v>14</v>
      </c>
      <c r="U257" s="5">
        <v>10</v>
      </c>
      <c r="V257" s="5">
        <v>2022</v>
      </c>
      <c r="W257" s="5" t="s">
        <v>845</v>
      </c>
      <c r="X257" s="5" t="s">
        <v>431</v>
      </c>
      <c r="Y257" s="5">
        <v>6</v>
      </c>
      <c r="Z257" s="10" t="s">
        <v>68</v>
      </c>
      <c r="AA257" s="10" t="s">
        <v>139</v>
      </c>
      <c r="AB257" s="10" t="s">
        <v>30</v>
      </c>
      <c r="AC257" s="10">
        <v>7</v>
      </c>
      <c r="AE257" s="10">
        <f t="shared" si="28"/>
        <v>108.57142857142857</v>
      </c>
      <c r="AF257" s="10">
        <f t="shared" si="29"/>
        <v>179.75420741450944</v>
      </c>
      <c r="AG257" s="10">
        <f t="shared" si="30"/>
        <v>3773</v>
      </c>
      <c r="AH257" s="9">
        <v>44617</v>
      </c>
      <c r="AI257">
        <f t="shared" si="31"/>
        <v>760</v>
      </c>
      <c r="AK257" s="10" t="s">
        <v>40</v>
      </c>
      <c r="AL257">
        <v>760</v>
      </c>
    </row>
    <row r="258" spans="1:38" ht="15.75" customHeight="1" x14ac:dyDescent="0.35">
      <c r="A258" s="5">
        <v>257</v>
      </c>
      <c r="B258" s="5" t="s">
        <v>247</v>
      </c>
      <c r="C258" s="5" t="s">
        <v>88</v>
      </c>
      <c r="D258" s="5" t="s">
        <v>36</v>
      </c>
      <c r="E258" s="5">
        <f t="shared" ref="E258:E321" si="32">VALUE(SUBSTITUTE(F258, "Rs", " "))</f>
        <v>801</v>
      </c>
      <c r="F258" s="6" t="s">
        <v>282</v>
      </c>
      <c r="G258" s="5">
        <v>6</v>
      </c>
      <c r="H258" s="7" t="s">
        <v>231</v>
      </c>
      <c r="I258" s="8" t="e">
        <f t="shared" ref="I258:I321" si="33">VALUE(SUBSTITUTE(L258,"RS",""))</f>
        <v>#VALUE!</v>
      </c>
      <c r="J258" s="8">
        <f t="shared" ref="J258:J321" si="34">IF(ISERROR(I258), $K$2, I258)</f>
        <v>-444.5</v>
      </c>
      <c r="K258" s="8" t="e">
        <f t="shared" ref="K258:K321" si="35">_xlfn.AGGREGATE(1,6, I258:I1257)</f>
        <v>#DIV/0!</v>
      </c>
      <c r="L258" s="6" t="s">
        <v>846</v>
      </c>
      <c r="M258" s="5" t="s">
        <v>28</v>
      </c>
      <c r="N258" s="5" t="s">
        <v>29</v>
      </c>
      <c r="O258" s="5" t="s">
        <v>138</v>
      </c>
      <c r="P258" s="5" t="s">
        <v>73</v>
      </c>
      <c r="Q258" s="9">
        <v>44618</v>
      </c>
      <c r="R258" s="5" t="s">
        <v>32</v>
      </c>
      <c r="S258" s="5">
        <v>2021</v>
      </c>
      <c r="T258" s="5">
        <v>2</v>
      </c>
      <c r="U258" s="5">
        <v>5</v>
      </c>
      <c r="V258" s="5">
        <v>2022</v>
      </c>
      <c r="W258" s="5" t="s">
        <v>847</v>
      </c>
      <c r="X258" s="5" t="s">
        <v>227</v>
      </c>
      <c r="Y258" s="5">
        <v>1</v>
      </c>
      <c r="Z258" s="10" t="s">
        <v>247</v>
      </c>
      <c r="AA258" s="10" t="s">
        <v>73</v>
      </c>
      <c r="AB258" s="10" t="s">
        <v>138</v>
      </c>
      <c r="AC258" s="10">
        <v>6</v>
      </c>
      <c r="AE258" s="10">
        <f t="shared" ref="AE258:AE321" si="36">E258/AC258</f>
        <v>133.5</v>
      </c>
      <c r="AF258" s="10">
        <f t="shared" si="29"/>
        <v>179.84988319252435</v>
      </c>
      <c r="AG258" s="10">
        <f t="shared" si="30"/>
        <v>3766</v>
      </c>
      <c r="AH258" s="9">
        <v>44618</v>
      </c>
      <c r="AI258">
        <f t="shared" si="31"/>
        <v>801</v>
      </c>
      <c r="AK258" s="10" t="s">
        <v>29</v>
      </c>
      <c r="AL258">
        <v>801</v>
      </c>
    </row>
    <row r="259" spans="1:38" ht="15.75" customHeight="1" x14ac:dyDescent="0.35">
      <c r="A259" s="5">
        <v>258</v>
      </c>
      <c r="B259" s="5" t="s">
        <v>130</v>
      </c>
      <c r="C259" s="5" t="s">
        <v>23</v>
      </c>
      <c r="D259" s="5" t="s">
        <v>36</v>
      </c>
      <c r="E259" s="5">
        <f t="shared" si="32"/>
        <v>291</v>
      </c>
      <c r="F259" s="6" t="s">
        <v>848</v>
      </c>
      <c r="G259" s="5">
        <v>2</v>
      </c>
      <c r="H259" s="7" t="s">
        <v>78</v>
      </c>
      <c r="I259" s="8" t="e">
        <f t="shared" si="33"/>
        <v>#VALUE!</v>
      </c>
      <c r="J259" s="8">
        <f t="shared" si="34"/>
        <v>-444.5</v>
      </c>
      <c r="K259" s="8" t="e">
        <f t="shared" si="35"/>
        <v>#DIV/0!</v>
      </c>
      <c r="L259" s="6" t="s">
        <v>290</v>
      </c>
      <c r="M259" s="5" t="s">
        <v>28</v>
      </c>
      <c r="N259" s="5" t="s">
        <v>50</v>
      </c>
      <c r="O259" s="5" t="s">
        <v>138</v>
      </c>
      <c r="P259" s="5" t="s">
        <v>73</v>
      </c>
      <c r="Q259" s="9">
        <v>44619</v>
      </c>
      <c r="R259" s="5" t="s">
        <v>32</v>
      </c>
      <c r="S259" s="5">
        <v>2021</v>
      </c>
      <c r="T259" s="5">
        <v>26</v>
      </c>
      <c r="U259" s="5">
        <v>8</v>
      </c>
      <c r="V259" s="5">
        <v>2022</v>
      </c>
      <c r="W259" s="5" t="s">
        <v>849</v>
      </c>
      <c r="X259" s="5" t="s">
        <v>850</v>
      </c>
      <c r="Y259" s="5">
        <v>3</v>
      </c>
      <c r="Z259" s="10" t="s">
        <v>130</v>
      </c>
      <c r="AA259" s="10" t="s">
        <v>73</v>
      </c>
      <c r="AB259" s="10" t="s">
        <v>138</v>
      </c>
      <c r="AC259" s="10">
        <v>2</v>
      </c>
      <c r="AE259" s="10">
        <f t="shared" si="36"/>
        <v>145.5</v>
      </c>
      <c r="AF259" s="10">
        <f t="shared" ref="AF259:AF322" si="37">AVERAGE(AE259:AE1258)</f>
        <v>179.9122652694995</v>
      </c>
      <c r="AG259" s="10">
        <f t="shared" ref="AG259:AG322" si="38">SUM(AC259:AC1258)</f>
        <v>3760</v>
      </c>
      <c r="AH259" s="9">
        <v>44619</v>
      </c>
      <c r="AI259">
        <f t="shared" ref="AI259:AI322" si="39">AC259*AE259</f>
        <v>291</v>
      </c>
      <c r="AK259" s="10" t="s">
        <v>50</v>
      </c>
      <c r="AL259">
        <v>291</v>
      </c>
    </row>
    <row r="260" spans="1:38" ht="15.75" customHeight="1" x14ac:dyDescent="0.35">
      <c r="A260" s="5">
        <v>259</v>
      </c>
      <c r="B260" s="5" t="s">
        <v>100</v>
      </c>
      <c r="C260" s="5" t="s">
        <v>101</v>
      </c>
      <c r="D260" s="5" t="s">
        <v>36</v>
      </c>
      <c r="E260" s="5">
        <f t="shared" si="32"/>
        <v>922</v>
      </c>
      <c r="F260" s="6" t="s">
        <v>763</v>
      </c>
      <c r="G260" s="5">
        <v>6</v>
      </c>
      <c r="H260" s="7" t="s">
        <v>200</v>
      </c>
      <c r="I260" s="8" t="e">
        <f t="shared" si="33"/>
        <v>#VALUE!</v>
      </c>
      <c r="J260" s="8">
        <f t="shared" si="34"/>
        <v>-444.5</v>
      </c>
      <c r="K260" s="8" t="e">
        <f t="shared" si="35"/>
        <v>#DIV/0!</v>
      </c>
      <c r="L260" s="6" t="s">
        <v>851</v>
      </c>
      <c r="M260" s="5" t="s">
        <v>39</v>
      </c>
      <c r="N260" s="5" t="s">
        <v>29</v>
      </c>
      <c r="O260" s="5" t="s">
        <v>41</v>
      </c>
      <c r="P260" s="5" t="s">
        <v>31</v>
      </c>
      <c r="Q260" s="9">
        <v>44620</v>
      </c>
      <c r="R260" s="5" t="s">
        <v>32</v>
      </c>
      <c r="S260" s="5">
        <v>2021</v>
      </c>
      <c r="T260" s="5">
        <v>14</v>
      </c>
      <c r="U260" s="5">
        <v>12</v>
      </c>
      <c r="V260" s="5">
        <v>2022</v>
      </c>
      <c r="W260" s="5" t="s">
        <v>711</v>
      </c>
      <c r="X260" s="5" t="s">
        <v>423</v>
      </c>
      <c r="Y260" s="5">
        <v>3</v>
      </c>
      <c r="Z260" s="10" t="s">
        <v>100</v>
      </c>
      <c r="AA260" s="10" t="s">
        <v>31</v>
      </c>
      <c r="AB260" s="10" t="s">
        <v>41</v>
      </c>
      <c r="AC260" s="10">
        <v>6</v>
      </c>
      <c r="AE260" s="10">
        <f t="shared" si="36"/>
        <v>153.66666666666666</v>
      </c>
      <c r="AF260" s="10">
        <f t="shared" si="37"/>
        <v>179.95864298549611</v>
      </c>
      <c r="AG260" s="10">
        <f t="shared" si="38"/>
        <v>3758</v>
      </c>
      <c r="AH260" s="9">
        <v>44620</v>
      </c>
      <c r="AI260">
        <f t="shared" si="39"/>
        <v>922</v>
      </c>
      <c r="AK260" s="10" t="s">
        <v>29</v>
      </c>
      <c r="AL260">
        <v>922</v>
      </c>
    </row>
    <row r="261" spans="1:38" ht="15.75" customHeight="1" x14ac:dyDescent="0.35">
      <c r="A261" s="5">
        <v>260</v>
      </c>
      <c r="B261" s="5" t="s">
        <v>68</v>
      </c>
      <c r="C261" s="5" t="s">
        <v>94</v>
      </c>
      <c r="D261" s="5" t="s">
        <v>95</v>
      </c>
      <c r="E261" s="5">
        <f t="shared" si="32"/>
        <v>527</v>
      </c>
      <c r="F261" s="6" t="s">
        <v>562</v>
      </c>
      <c r="G261" s="5">
        <v>5</v>
      </c>
      <c r="H261" s="7" t="s">
        <v>257</v>
      </c>
      <c r="I261" s="8" t="e">
        <f t="shared" si="33"/>
        <v>#VALUE!</v>
      </c>
      <c r="J261" s="8">
        <f t="shared" si="34"/>
        <v>-444.5</v>
      </c>
      <c r="K261" s="8" t="e">
        <f t="shared" si="35"/>
        <v>#DIV/0!</v>
      </c>
      <c r="L261" s="6" t="s">
        <v>852</v>
      </c>
      <c r="M261" s="5" t="s">
        <v>28</v>
      </c>
      <c r="N261" s="5" t="s">
        <v>29</v>
      </c>
      <c r="O261" s="5" t="s">
        <v>138</v>
      </c>
      <c r="P261" s="5" t="s">
        <v>42</v>
      </c>
      <c r="Q261" s="9">
        <v>44621</v>
      </c>
      <c r="R261" s="5" t="s">
        <v>65</v>
      </c>
      <c r="S261" s="5">
        <v>2021</v>
      </c>
      <c r="T261" s="5">
        <v>29</v>
      </c>
      <c r="U261" s="5">
        <v>10</v>
      </c>
      <c r="V261" s="5">
        <v>2020</v>
      </c>
      <c r="W261" s="5" t="s">
        <v>853</v>
      </c>
      <c r="X261" s="5" t="s">
        <v>854</v>
      </c>
      <c r="Y261" s="5">
        <v>3</v>
      </c>
      <c r="Z261" s="10" t="s">
        <v>68</v>
      </c>
      <c r="AA261" s="10" t="s">
        <v>42</v>
      </c>
      <c r="AB261" s="10" t="s">
        <v>138</v>
      </c>
      <c r="AC261" s="10">
        <v>5</v>
      </c>
      <c r="AE261" s="10">
        <f t="shared" si="36"/>
        <v>105.4</v>
      </c>
      <c r="AF261" s="10">
        <f t="shared" si="37"/>
        <v>179.99412473491421</v>
      </c>
      <c r="AG261" s="10">
        <f t="shared" si="38"/>
        <v>3752</v>
      </c>
      <c r="AH261" s="9">
        <v>44621</v>
      </c>
      <c r="AI261">
        <f t="shared" si="39"/>
        <v>527</v>
      </c>
      <c r="AK261" s="10" t="s">
        <v>29</v>
      </c>
      <c r="AL261">
        <v>527</v>
      </c>
    </row>
    <row r="262" spans="1:38" ht="15.75" customHeight="1" x14ac:dyDescent="0.35">
      <c r="A262" s="5">
        <v>261</v>
      </c>
      <c r="B262" s="5" t="s">
        <v>87</v>
      </c>
      <c r="C262" s="5" t="s">
        <v>46</v>
      </c>
      <c r="D262" s="5" t="s">
        <v>55</v>
      </c>
      <c r="E262" s="5">
        <f t="shared" si="32"/>
        <v>509</v>
      </c>
      <c r="F262" s="6" t="s">
        <v>855</v>
      </c>
      <c r="G262" s="5">
        <v>3</v>
      </c>
      <c r="H262" s="7" t="s">
        <v>165</v>
      </c>
      <c r="I262" s="8" t="e">
        <f t="shared" si="33"/>
        <v>#VALUE!</v>
      </c>
      <c r="J262" s="8">
        <f t="shared" si="34"/>
        <v>-444.5</v>
      </c>
      <c r="K262" s="8" t="e">
        <f t="shared" si="35"/>
        <v>#DIV/0!</v>
      </c>
      <c r="L262" s="6" t="s">
        <v>493</v>
      </c>
      <c r="M262" s="5" t="s">
        <v>39</v>
      </c>
      <c r="N262" s="5" t="s">
        <v>29</v>
      </c>
      <c r="O262" s="5" t="s">
        <v>41</v>
      </c>
      <c r="P262" s="5" t="s">
        <v>73</v>
      </c>
      <c r="Q262" s="9">
        <v>44622</v>
      </c>
      <c r="R262" s="5" t="s">
        <v>32</v>
      </c>
      <c r="S262" s="5">
        <v>2022</v>
      </c>
      <c r="T262" s="5">
        <v>6</v>
      </c>
      <c r="U262" s="5">
        <v>4</v>
      </c>
      <c r="V262" s="5">
        <v>2020</v>
      </c>
      <c r="W262" s="5" t="s">
        <v>856</v>
      </c>
      <c r="X262" s="5" t="s">
        <v>724</v>
      </c>
      <c r="Y262" s="5">
        <v>3</v>
      </c>
      <c r="Z262" s="10" t="s">
        <v>87</v>
      </c>
      <c r="AA262" s="10" t="s">
        <v>73</v>
      </c>
      <c r="AB262" s="10" t="s">
        <v>41</v>
      </c>
      <c r="AC262" s="10">
        <v>3</v>
      </c>
      <c r="AE262" s="10">
        <f t="shared" si="36"/>
        <v>169.66666666666666</v>
      </c>
      <c r="AF262" s="10">
        <f t="shared" si="37"/>
        <v>180.09492760617766</v>
      </c>
      <c r="AG262" s="10">
        <f t="shared" si="38"/>
        <v>3747</v>
      </c>
      <c r="AH262" s="9">
        <v>44622</v>
      </c>
      <c r="AI262">
        <f t="shared" si="39"/>
        <v>509</v>
      </c>
      <c r="AK262" s="10" t="s">
        <v>29</v>
      </c>
      <c r="AL262">
        <v>509</v>
      </c>
    </row>
    <row r="263" spans="1:38" ht="15.75" customHeight="1" x14ac:dyDescent="0.35">
      <c r="A263" s="5">
        <v>262</v>
      </c>
      <c r="B263" s="5" t="s">
        <v>247</v>
      </c>
      <c r="C263" s="5" t="s">
        <v>94</v>
      </c>
      <c r="D263" s="5" t="s">
        <v>69</v>
      </c>
      <c r="E263" s="5">
        <f t="shared" si="32"/>
        <v>228</v>
      </c>
      <c r="F263" s="6" t="s">
        <v>857</v>
      </c>
      <c r="G263" s="5">
        <v>7</v>
      </c>
      <c r="H263" s="7" t="s">
        <v>57</v>
      </c>
      <c r="I263" s="8" t="e">
        <f t="shared" si="33"/>
        <v>#VALUE!</v>
      </c>
      <c r="J263" s="8">
        <f t="shared" si="34"/>
        <v>-444.5</v>
      </c>
      <c r="K263" s="8" t="e">
        <f t="shared" si="35"/>
        <v>#DIV/0!</v>
      </c>
      <c r="L263" s="6" t="s">
        <v>858</v>
      </c>
      <c r="M263" s="5" t="s">
        <v>28</v>
      </c>
      <c r="N263" s="5" t="s">
        <v>50</v>
      </c>
      <c r="O263" s="5" t="s">
        <v>41</v>
      </c>
      <c r="P263" s="5" t="s">
        <v>42</v>
      </c>
      <c r="Q263" s="9">
        <v>44623</v>
      </c>
      <c r="R263" s="5" t="s">
        <v>32</v>
      </c>
      <c r="S263" s="5">
        <v>2021</v>
      </c>
      <c r="T263" s="5">
        <v>10</v>
      </c>
      <c r="U263" s="5">
        <v>4</v>
      </c>
      <c r="V263" s="5">
        <v>2022</v>
      </c>
      <c r="W263" s="5" t="s">
        <v>859</v>
      </c>
      <c r="X263" s="5" t="s">
        <v>860</v>
      </c>
      <c r="Y263" s="5">
        <v>1</v>
      </c>
      <c r="Z263" s="10" t="s">
        <v>247</v>
      </c>
      <c r="AA263" s="10" t="s">
        <v>42</v>
      </c>
      <c r="AB263" s="10" t="s">
        <v>41</v>
      </c>
      <c r="AC263" s="10">
        <v>7</v>
      </c>
      <c r="AE263" s="10">
        <f t="shared" si="36"/>
        <v>32.571428571428569</v>
      </c>
      <c r="AF263" s="10">
        <f t="shared" si="37"/>
        <v>180.10903892003353</v>
      </c>
      <c r="AG263" s="10">
        <f t="shared" si="38"/>
        <v>3744</v>
      </c>
      <c r="AH263" s="9">
        <v>44623</v>
      </c>
      <c r="AI263">
        <f t="shared" si="39"/>
        <v>228</v>
      </c>
      <c r="AK263" s="10" t="s">
        <v>50</v>
      </c>
      <c r="AL263">
        <v>228</v>
      </c>
    </row>
    <row r="264" spans="1:38" ht="15.75" customHeight="1" x14ac:dyDescent="0.35">
      <c r="A264" s="5">
        <v>263</v>
      </c>
      <c r="B264" s="5" t="s">
        <v>82</v>
      </c>
      <c r="C264" s="5" t="s">
        <v>101</v>
      </c>
      <c r="D264" s="5" t="s">
        <v>47</v>
      </c>
      <c r="E264" s="5">
        <f t="shared" si="32"/>
        <v>223</v>
      </c>
      <c r="F264" s="6" t="s">
        <v>861</v>
      </c>
      <c r="G264" s="5">
        <v>2</v>
      </c>
      <c r="H264" s="7" t="s">
        <v>650</v>
      </c>
      <c r="I264" s="8" t="e">
        <f t="shared" si="33"/>
        <v>#VALUE!</v>
      </c>
      <c r="J264" s="8">
        <f t="shared" si="34"/>
        <v>-444.5</v>
      </c>
      <c r="K264" s="8" t="e">
        <f t="shared" si="35"/>
        <v>#DIV/0!</v>
      </c>
      <c r="L264" s="6" t="s">
        <v>286</v>
      </c>
      <c r="M264" s="5" t="s">
        <v>28</v>
      </c>
      <c r="N264" s="5" t="s">
        <v>58</v>
      </c>
      <c r="O264" s="5" t="s">
        <v>138</v>
      </c>
      <c r="P264" s="5" t="s">
        <v>73</v>
      </c>
      <c r="Q264" s="9">
        <v>44624</v>
      </c>
      <c r="R264" s="5" t="s">
        <v>32</v>
      </c>
      <c r="S264" s="5">
        <v>2022</v>
      </c>
      <c r="T264" s="5">
        <v>22</v>
      </c>
      <c r="U264" s="5">
        <v>7</v>
      </c>
      <c r="V264" s="5">
        <v>2020</v>
      </c>
      <c r="W264" s="5" t="s">
        <v>862</v>
      </c>
      <c r="X264" s="5" t="s">
        <v>863</v>
      </c>
      <c r="Y264" s="5">
        <v>3</v>
      </c>
      <c r="Z264" s="10" t="s">
        <v>82</v>
      </c>
      <c r="AA264" s="10" t="s">
        <v>73</v>
      </c>
      <c r="AB264" s="10" t="s">
        <v>138</v>
      </c>
      <c r="AC264" s="10">
        <v>2</v>
      </c>
      <c r="AE264" s="10">
        <f t="shared" si="36"/>
        <v>111.5</v>
      </c>
      <c r="AF264" s="10">
        <f t="shared" si="37"/>
        <v>180.30895438121047</v>
      </c>
      <c r="AG264" s="10">
        <f t="shared" si="38"/>
        <v>3737</v>
      </c>
      <c r="AH264" s="9">
        <v>44624</v>
      </c>
      <c r="AI264">
        <f t="shared" si="39"/>
        <v>223</v>
      </c>
      <c r="AK264" s="10" t="s">
        <v>58</v>
      </c>
      <c r="AL264">
        <v>223</v>
      </c>
    </row>
    <row r="265" spans="1:38" ht="15.75" customHeight="1" x14ac:dyDescent="0.35">
      <c r="A265" s="5">
        <v>264</v>
      </c>
      <c r="B265" s="5" t="s">
        <v>130</v>
      </c>
      <c r="C265" s="5" t="s">
        <v>54</v>
      </c>
      <c r="D265" s="5" t="s">
        <v>55</v>
      </c>
      <c r="E265" s="5">
        <f t="shared" si="32"/>
        <v>405</v>
      </c>
      <c r="F265" s="6" t="s">
        <v>295</v>
      </c>
      <c r="G265" s="5">
        <v>2</v>
      </c>
      <c r="H265" s="7" t="s">
        <v>182</v>
      </c>
      <c r="I265" s="8" t="e">
        <f t="shared" si="33"/>
        <v>#VALUE!</v>
      </c>
      <c r="J265" s="8">
        <f t="shared" si="34"/>
        <v>-444.5</v>
      </c>
      <c r="K265" s="8" t="e">
        <f t="shared" si="35"/>
        <v>#DIV/0!</v>
      </c>
      <c r="L265" s="6" t="s">
        <v>322</v>
      </c>
      <c r="M265" s="5" t="s">
        <v>39</v>
      </c>
      <c r="N265" s="5" t="s">
        <v>50</v>
      </c>
      <c r="O265" s="5" t="s">
        <v>30</v>
      </c>
      <c r="P265" s="5" t="s">
        <v>31</v>
      </c>
      <c r="Q265" s="9">
        <v>44260</v>
      </c>
      <c r="R265" s="5" t="s">
        <v>65</v>
      </c>
      <c r="S265" s="5">
        <v>2021</v>
      </c>
      <c r="T265" s="5">
        <v>25</v>
      </c>
      <c r="U265" s="5">
        <v>1</v>
      </c>
      <c r="V265" s="5">
        <v>2022</v>
      </c>
      <c r="W265" s="5" t="s">
        <v>864</v>
      </c>
      <c r="X265" s="5" t="s">
        <v>865</v>
      </c>
      <c r="Y265" s="5">
        <v>1</v>
      </c>
      <c r="Z265" s="10" t="s">
        <v>130</v>
      </c>
      <c r="AA265" s="10" t="s">
        <v>31</v>
      </c>
      <c r="AB265" s="10" t="s">
        <v>30</v>
      </c>
      <c r="AC265" s="10">
        <v>2</v>
      </c>
      <c r="AE265" s="10">
        <f t="shared" si="36"/>
        <v>202.5</v>
      </c>
      <c r="AF265" s="10">
        <f t="shared" si="37"/>
        <v>180.40231795567615</v>
      </c>
      <c r="AG265" s="10">
        <f t="shared" si="38"/>
        <v>3735</v>
      </c>
      <c r="AH265" s="9">
        <v>44260</v>
      </c>
      <c r="AI265">
        <f t="shared" si="39"/>
        <v>405</v>
      </c>
      <c r="AK265" s="10" t="s">
        <v>50</v>
      </c>
      <c r="AL265">
        <v>405</v>
      </c>
    </row>
    <row r="266" spans="1:38" ht="15.75" customHeight="1" x14ac:dyDescent="0.35">
      <c r="A266" s="5">
        <v>265</v>
      </c>
      <c r="B266" s="5" t="s">
        <v>76</v>
      </c>
      <c r="C266" s="5" t="s">
        <v>101</v>
      </c>
      <c r="D266" s="5" t="s">
        <v>36</v>
      </c>
      <c r="E266" s="5">
        <f t="shared" si="32"/>
        <v>523</v>
      </c>
      <c r="F266" s="6" t="s">
        <v>597</v>
      </c>
      <c r="G266" s="5">
        <v>8</v>
      </c>
      <c r="H266" s="7" t="s">
        <v>460</v>
      </c>
      <c r="I266" s="8" t="e">
        <f t="shared" si="33"/>
        <v>#VALUE!</v>
      </c>
      <c r="J266" s="8">
        <f t="shared" si="34"/>
        <v>-444.5</v>
      </c>
      <c r="K266" s="8" t="e">
        <f t="shared" si="35"/>
        <v>#DIV/0!</v>
      </c>
      <c r="L266" s="6" t="s">
        <v>866</v>
      </c>
      <c r="M266" s="5" t="s">
        <v>39</v>
      </c>
      <c r="N266" s="5" t="s">
        <v>50</v>
      </c>
      <c r="O266" s="5" t="s">
        <v>59</v>
      </c>
      <c r="P266" s="5" t="s">
        <v>31</v>
      </c>
      <c r="Q266" s="9">
        <v>44261</v>
      </c>
      <c r="R266" s="5" t="s">
        <v>65</v>
      </c>
      <c r="S266" s="5">
        <v>2022</v>
      </c>
      <c r="T266" s="5">
        <v>13</v>
      </c>
      <c r="U266" s="5">
        <v>1</v>
      </c>
      <c r="V266" s="5">
        <v>2020</v>
      </c>
      <c r="W266" s="5" t="s">
        <v>867</v>
      </c>
      <c r="X266" s="5" t="s">
        <v>868</v>
      </c>
      <c r="Y266" s="5">
        <v>2</v>
      </c>
      <c r="Z266" s="10" t="s">
        <v>76</v>
      </c>
      <c r="AA266" s="10" t="s">
        <v>31</v>
      </c>
      <c r="AB266" s="10" t="s">
        <v>59</v>
      </c>
      <c r="AC266" s="10">
        <v>8</v>
      </c>
      <c r="AE266" s="10">
        <f t="shared" si="36"/>
        <v>65.375</v>
      </c>
      <c r="AF266" s="10">
        <f t="shared" si="37"/>
        <v>180.37229393115942</v>
      </c>
      <c r="AG266" s="10">
        <f t="shared" si="38"/>
        <v>3733</v>
      </c>
      <c r="AH266" s="9">
        <v>44261</v>
      </c>
      <c r="AI266">
        <f t="shared" si="39"/>
        <v>523</v>
      </c>
      <c r="AK266" s="10" t="s">
        <v>50</v>
      </c>
      <c r="AL266">
        <v>523</v>
      </c>
    </row>
    <row r="267" spans="1:38" ht="15.75" customHeight="1" x14ac:dyDescent="0.35">
      <c r="A267" s="5">
        <v>266</v>
      </c>
      <c r="B267" s="5" t="s">
        <v>124</v>
      </c>
      <c r="C267" s="5" t="s">
        <v>94</v>
      </c>
      <c r="D267" s="5" t="s">
        <v>36</v>
      </c>
      <c r="E267" s="5">
        <f t="shared" si="32"/>
        <v>486</v>
      </c>
      <c r="F267" s="6" t="s">
        <v>869</v>
      </c>
      <c r="G267" s="5">
        <v>6</v>
      </c>
      <c r="H267" s="7" t="s">
        <v>264</v>
      </c>
      <c r="I267" s="8" t="e">
        <f t="shared" si="33"/>
        <v>#VALUE!</v>
      </c>
      <c r="J267" s="8">
        <f t="shared" si="34"/>
        <v>-444.5</v>
      </c>
      <c r="K267" s="8" t="e">
        <f t="shared" si="35"/>
        <v>#DIV/0!</v>
      </c>
      <c r="L267" s="6" t="s">
        <v>286</v>
      </c>
      <c r="M267" s="5" t="s">
        <v>39</v>
      </c>
      <c r="N267" s="5" t="s">
        <v>40</v>
      </c>
      <c r="O267" s="5" t="s">
        <v>30</v>
      </c>
      <c r="P267" s="5" t="s">
        <v>73</v>
      </c>
      <c r="Q267" s="9">
        <v>44262</v>
      </c>
      <c r="R267" s="5" t="s">
        <v>32</v>
      </c>
      <c r="S267" s="5">
        <v>2020</v>
      </c>
      <c r="T267" s="5">
        <v>3</v>
      </c>
      <c r="U267" s="5">
        <v>7</v>
      </c>
      <c r="V267" s="5">
        <v>2022</v>
      </c>
      <c r="W267" s="5" t="s">
        <v>870</v>
      </c>
      <c r="X267" s="5" t="s">
        <v>871</v>
      </c>
      <c r="Y267" s="5">
        <v>5</v>
      </c>
      <c r="Z267" s="10" t="s">
        <v>124</v>
      </c>
      <c r="AA267" s="10" t="s">
        <v>73</v>
      </c>
      <c r="AB267" s="10" t="s">
        <v>30</v>
      </c>
      <c r="AC267" s="10">
        <v>6</v>
      </c>
      <c r="AE267" s="10">
        <f t="shared" si="36"/>
        <v>81</v>
      </c>
      <c r="AF267" s="10">
        <f t="shared" si="37"/>
        <v>180.52875283446713</v>
      </c>
      <c r="AG267" s="10">
        <f t="shared" si="38"/>
        <v>3725</v>
      </c>
      <c r="AH267" s="9">
        <v>44262</v>
      </c>
      <c r="AI267">
        <f t="shared" si="39"/>
        <v>486</v>
      </c>
      <c r="AK267" s="10" t="s">
        <v>40</v>
      </c>
      <c r="AL267">
        <v>486</v>
      </c>
    </row>
    <row r="268" spans="1:38" ht="15.75" customHeight="1" x14ac:dyDescent="0.35">
      <c r="A268" s="5">
        <v>267</v>
      </c>
      <c r="B268" s="5" t="s">
        <v>76</v>
      </c>
      <c r="C268" s="5" t="s">
        <v>101</v>
      </c>
      <c r="D268" s="5" t="s">
        <v>24</v>
      </c>
      <c r="E268" s="5">
        <f t="shared" si="32"/>
        <v>298</v>
      </c>
      <c r="F268" s="6" t="s">
        <v>872</v>
      </c>
      <c r="G268" s="5">
        <v>5</v>
      </c>
      <c r="H268" s="7" t="s">
        <v>310</v>
      </c>
      <c r="I268" s="8" t="e">
        <f t="shared" si="33"/>
        <v>#VALUE!</v>
      </c>
      <c r="J268" s="8">
        <f t="shared" si="34"/>
        <v>-444.5</v>
      </c>
      <c r="K268" s="8" t="e">
        <f t="shared" si="35"/>
        <v>#DIV/0!</v>
      </c>
      <c r="L268" s="6" t="s">
        <v>478</v>
      </c>
      <c r="M268" s="5" t="s">
        <v>39</v>
      </c>
      <c r="N268" s="5" t="s">
        <v>50</v>
      </c>
      <c r="O268" s="5" t="s">
        <v>41</v>
      </c>
      <c r="P268" s="5" t="s">
        <v>139</v>
      </c>
      <c r="Q268" s="9">
        <v>44263</v>
      </c>
      <c r="R268" s="5" t="s">
        <v>65</v>
      </c>
      <c r="S268" s="5">
        <v>2021</v>
      </c>
      <c r="T268" s="5">
        <v>10</v>
      </c>
      <c r="U268" s="5">
        <v>3</v>
      </c>
      <c r="V268" s="5">
        <v>2022</v>
      </c>
      <c r="W268" s="5" t="s">
        <v>873</v>
      </c>
      <c r="X268" s="5" t="s">
        <v>555</v>
      </c>
      <c r="Y268" s="5">
        <v>3</v>
      </c>
      <c r="Z268" s="10" t="s">
        <v>76</v>
      </c>
      <c r="AA268" s="10" t="s">
        <v>139</v>
      </c>
      <c r="AB268" s="10" t="s">
        <v>41</v>
      </c>
      <c r="AC268" s="10">
        <v>5</v>
      </c>
      <c r="AE268" s="10">
        <f t="shared" si="36"/>
        <v>59.6</v>
      </c>
      <c r="AF268" s="10">
        <f t="shared" si="37"/>
        <v>180.66435059037238</v>
      </c>
      <c r="AG268" s="10">
        <f t="shared" si="38"/>
        <v>3719</v>
      </c>
      <c r="AH268" s="9">
        <v>44263</v>
      </c>
      <c r="AI268">
        <f t="shared" si="39"/>
        <v>298</v>
      </c>
      <c r="AK268" s="10" t="s">
        <v>50</v>
      </c>
      <c r="AL268">
        <v>298</v>
      </c>
    </row>
    <row r="269" spans="1:38" ht="15.75" customHeight="1" x14ac:dyDescent="0.35">
      <c r="A269" s="5">
        <v>268</v>
      </c>
      <c r="B269" s="5" t="s">
        <v>87</v>
      </c>
      <c r="C269" s="5" t="s">
        <v>101</v>
      </c>
      <c r="D269" s="5" t="s">
        <v>95</v>
      </c>
      <c r="E269" s="5">
        <f t="shared" si="32"/>
        <v>999</v>
      </c>
      <c r="F269" s="6" t="s">
        <v>874</v>
      </c>
      <c r="G269" s="5">
        <v>2</v>
      </c>
      <c r="H269" s="7" t="s">
        <v>26</v>
      </c>
      <c r="I269" s="8" t="e">
        <f t="shared" si="33"/>
        <v>#VALUE!</v>
      </c>
      <c r="J269" s="8">
        <f t="shared" si="34"/>
        <v>-444.5</v>
      </c>
      <c r="K269" s="8" t="e">
        <f t="shared" si="35"/>
        <v>#DIV/0!</v>
      </c>
      <c r="L269" s="6" t="s">
        <v>519</v>
      </c>
      <c r="M269" s="5" t="s">
        <v>28</v>
      </c>
      <c r="N269" s="5" t="s">
        <v>29</v>
      </c>
      <c r="O269" s="5" t="s">
        <v>41</v>
      </c>
      <c r="P269" s="5" t="s">
        <v>73</v>
      </c>
      <c r="Q269" s="9">
        <v>44264</v>
      </c>
      <c r="R269" s="5" t="s">
        <v>32</v>
      </c>
      <c r="S269" s="5">
        <v>2020</v>
      </c>
      <c r="T269" s="5">
        <v>16</v>
      </c>
      <c r="U269" s="5">
        <v>10</v>
      </c>
      <c r="V269" s="5">
        <v>2020</v>
      </c>
      <c r="W269" s="5" t="s">
        <v>875</v>
      </c>
      <c r="X269" s="5" t="s">
        <v>876</v>
      </c>
      <c r="Y269" s="5">
        <v>3</v>
      </c>
      <c r="Z269" s="10" t="s">
        <v>87</v>
      </c>
      <c r="AA269" s="10" t="s">
        <v>73</v>
      </c>
      <c r="AB269" s="10" t="s">
        <v>41</v>
      </c>
      <c r="AC269" s="10">
        <v>2</v>
      </c>
      <c r="AE269" s="10">
        <f t="shared" si="36"/>
        <v>499.5</v>
      </c>
      <c r="AF269" s="10">
        <f t="shared" si="37"/>
        <v>180.82951341518876</v>
      </c>
      <c r="AG269" s="10">
        <f t="shared" si="38"/>
        <v>3714</v>
      </c>
      <c r="AH269" s="9">
        <v>44264</v>
      </c>
      <c r="AI269">
        <f t="shared" si="39"/>
        <v>999</v>
      </c>
      <c r="AK269" s="10" t="s">
        <v>29</v>
      </c>
      <c r="AL269">
        <v>999</v>
      </c>
    </row>
    <row r="270" spans="1:38" ht="15.75" customHeight="1" x14ac:dyDescent="0.35">
      <c r="A270" s="5">
        <v>269</v>
      </c>
      <c r="B270" s="5" t="s">
        <v>45</v>
      </c>
      <c r="C270" s="5" t="s">
        <v>101</v>
      </c>
      <c r="D270" s="5" t="s">
        <v>95</v>
      </c>
      <c r="E270" s="5">
        <f t="shared" si="32"/>
        <v>898</v>
      </c>
      <c r="F270" s="6" t="s">
        <v>877</v>
      </c>
      <c r="G270" s="5">
        <v>6</v>
      </c>
      <c r="H270" s="7" t="s">
        <v>231</v>
      </c>
      <c r="I270" s="8" t="e">
        <f t="shared" si="33"/>
        <v>#VALUE!</v>
      </c>
      <c r="J270" s="8">
        <f t="shared" si="34"/>
        <v>-444.5</v>
      </c>
      <c r="K270" s="8" t="e">
        <f t="shared" si="35"/>
        <v>#DIV/0!</v>
      </c>
      <c r="L270" s="6" t="s">
        <v>519</v>
      </c>
      <c r="M270" s="5" t="s">
        <v>39</v>
      </c>
      <c r="N270" s="5" t="s">
        <v>29</v>
      </c>
      <c r="O270" s="5" t="s">
        <v>41</v>
      </c>
      <c r="P270" s="5" t="s">
        <v>31</v>
      </c>
      <c r="Q270" s="9">
        <v>44265</v>
      </c>
      <c r="R270" s="5" t="s">
        <v>65</v>
      </c>
      <c r="S270" s="5">
        <v>2021</v>
      </c>
      <c r="T270" s="5">
        <v>4</v>
      </c>
      <c r="U270" s="5">
        <v>8</v>
      </c>
      <c r="V270" s="5">
        <v>2022</v>
      </c>
      <c r="W270" s="5" t="s">
        <v>739</v>
      </c>
      <c r="X270" s="5" t="s">
        <v>368</v>
      </c>
      <c r="Y270" s="5">
        <v>2</v>
      </c>
      <c r="Z270" s="10" t="s">
        <v>45</v>
      </c>
      <c r="AA270" s="10" t="s">
        <v>31</v>
      </c>
      <c r="AB270" s="10" t="s">
        <v>41</v>
      </c>
      <c r="AC270" s="10">
        <v>6</v>
      </c>
      <c r="AE270" s="10">
        <f t="shared" si="36"/>
        <v>149.66666666666666</v>
      </c>
      <c r="AF270" s="10">
        <f t="shared" si="37"/>
        <v>180.39417122040075</v>
      </c>
      <c r="AG270" s="10">
        <f t="shared" si="38"/>
        <v>3712</v>
      </c>
      <c r="AH270" s="9">
        <v>44265</v>
      </c>
      <c r="AI270">
        <f t="shared" si="39"/>
        <v>898</v>
      </c>
      <c r="AK270" s="10" t="s">
        <v>29</v>
      </c>
      <c r="AL270">
        <v>898</v>
      </c>
    </row>
    <row r="271" spans="1:38" ht="15.75" customHeight="1" x14ac:dyDescent="0.35">
      <c r="A271" s="5">
        <v>270</v>
      </c>
      <c r="B271" s="5" t="s">
        <v>76</v>
      </c>
      <c r="C271" s="5" t="s">
        <v>88</v>
      </c>
      <c r="D271" s="5" t="s">
        <v>55</v>
      </c>
      <c r="E271" s="5">
        <f t="shared" si="32"/>
        <v>881</v>
      </c>
      <c r="F271" s="6" t="s">
        <v>878</v>
      </c>
      <c r="G271" s="5">
        <v>8</v>
      </c>
      <c r="H271" s="7" t="s">
        <v>460</v>
      </c>
      <c r="I271" s="8" t="e">
        <f t="shared" si="33"/>
        <v>#VALUE!</v>
      </c>
      <c r="J271" s="8">
        <f t="shared" si="34"/>
        <v>-444.5</v>
      </c>
      <c r="K271" s="8" t="e">
        <f t="shared" si="35"/>
        <v>#DIV/0!</v>
      </c>
      <c r="L271" s="6" t="s">
        <v>879</v>
      </c>
      <c r="M271" s="5" t="s">
        <v>28</v>
      </c>
      <c r="N271" s="5" t="s">
        <v>29</v>
      </c>
      <c r="O271" s="5" t="s">
        <v>138</v>
      </c>
      <c r="P271" s="5" t="s">
        <v>42</v>
      </c>
      <c r="Q271" s="9">
        <v>44266</v>
      </c>
      <c r="R271" s="5" t="s">
        <v>65</v>
      </c>
      <c r="S271" s="5">
        <v>2022</v>
      </c>
      <c r="T271" s="5">
        <v>30</v>
      </c>
      <c r="U271" s="5">
        <v>6</v>
      </c>
      <c r="V271" s="5">
        <v>2021</v>
      </c>
      <c r="W271" s="5" t="s">
        <v>880</v>
      </c>
      <c r="X271" s="5" t="s">
        <v>710</v>
      </c>
      <c r="Y271" s="5">
        <v>1</v>
      </c>
      <c r="Z271" s="10" t="s">
        <v>76</v>
      </c>
      <c r="AA271" s="10" t="s">
        <v>42</v>
      </c>
      <c r="AB271" s="10" t="s">
        <v>138</v>
      </c>
      <c r="AC271" s="10">
        <v>8</v>
      </c>
      <c r="AE271" s="10">
        <f t="shared" si="36"/>
        <v>110.125</v>
      </c>
      <c r="AF271" s="10">
        <f t="shared" si="37"/>
        <v>180.43620611035112</v>
      </c>
      <c r="AG271" s="10">
        <f t="shared" si="38"/>
        <v>3706</v>
      </c>
      <c r="AH271" s="9">
        <v>44266</v>
      </c>
      <c r="AI271">
        <f t="shared" si="39"/>
        <v>881</v>
      </c>
      <c r="AK271" s="10" t="s">
        <v>29</v>
      </c>
      <c r="AL271">
        <v>881</v>
      </c>
    </row>
    <row r="272" spans="1:38" ht="15.75" customHeight="1" x14ac:dyDescent="0.35">
      <c r="A272" s="5">
        <v>271</v>
      </c>
      <c r="B272" s="5" t="s">
        <v>247</v>
      </c>
      <c r="C272" s="5" t="s">
        <v>54</v>
      </c>
      <c r="D272" s="5" t="s">
        <v>69</v>
      </c>
      <c r="E272" s="5">
        <f t="shared" si="32"/>
        <v>888</v>
      </c>
      <c r="F272" s="6" t="s">
        <v>881</v>
      </c>
      <c r="G272" s="5">
        <v>9</v>
      </c>
      <c r="H272" s="7" t="s">
        <v>90</v>
      </c>
      <c r="I272" s="8" t="e">
        <f t="shared" si="33"/>
        <v>#VALUE!</v>
      </c>
      <c r="J272" s="8">
        <f t="shared" si="34"/>
        <v>-444.5</v>
      </c>
      <c r="K272" s="8" t="e">
        <f t="shared" si="35"/>
        <v>#DIV/0!</v>
      </c>
      <c r="L272" s="6" t="s">
        <v>121</v>
      </c>
      <c r="M272" s="5" t="s">
        <v>39</v>
      </c>
      <c r="N272" s="5" t="s">
        <v>29</v>
      </c>
      <c r="O272" s="5" t="s">
        <v>138</v>
      </c>
      <c r="P272" s="5" t="s">
        <v>42</v>
      </c>
      <c r="Q272" s="9">
        <v>44267</v>
      </c>
      <c r="R272" s="5" t="s">
        <v>65</v>
      </c>
      <c r="S272" s="5">
        <v>2021</v>
      </c>
      <c r="T272" s="5">
        <v>1</v>
      </c>
      <c r="U272" s="5">
        <v>5</v>
      </c>
      <c r="V272" s="5">
        <v>2020</v>
      </c>
      <c r="W272" s="5" t="s">
        <v>350</v>
      </c>
      <c r="X272" s="5" t="s">
        <v>882</v>
      </c>
      <c r="Y272" s="5">
        <v>4</v>
      </c>
      <c r="Z272" s="10" t="s">
        <v>247</v>
      </c>
      <c r="AA272" s="10" t="s">
        <v>42</v>
      </c>
      <c r="AB272" s="10" t="s">
        <v>138</v>
      </c>
      <c r="AC272" s="10">
        <v>9</v>
      </c>
      <c r="AE272" s="10">
        <f t="shared" si="36"/>
        <v>98.666666666666671</v>
      </c>
      <c r="AF272" s="10">
        <f t="shared" si="37"/>
        <v>180.53252283105027</v>
      </c>
      <c r="AG272" s="10">
        <f t="shared" si="38"/>
        <v>3698</v>
      </c>
      <c r="AH272" s="9">
        <v>44267</v>
      </c>
      <c r="AI272">
        <f t="shared" si="39"/>
        <v>888</v>
      </c>
      <c r="AK272" s="10" t="s">
        <v>29</v>
      </c>
      <c r="AL272">
        <v>888</v>
      </c>
    </row>
    <row r="273" spans="1:38" ht="15.75" customHeight="1" x14ac:dyDescent="0.35">
      <c r="A273" s="5">
        <v>272</v>
      </c>
      <c r="B273" s="5" t="s">
        <v>130</v>
      </c>
      <c r="C273" s="5" t="s">
        <v>88</v>
      </c>
      <c r="D273" s="5" t="s">
        <v>36</v>
      </c>
      <c r="E273" s="5">
        <f t="shared" si="32"/>
        <v>984</v>
      </c>
      <c r="F273" s="6" t="s">
        <v>883</v>
      </c>
      <c r="G273" s="5">
        <v>3</v>
      </c>
      <c r="H273" s="7" t="s">
        <v>97</v>
      </c>
      <c r="I273" s="8" t="e">
        <f t="shared" si="33"/>
        <v>#VALUE!</v>
      </c>
      <c r="J273" s="8">
        <f t="shared" si="34"/>
        <v>-444.5</v>
      </c>
      <c r="K273" s="8" t="e">
        <f t="shared" si="35"/>
        <v>#DIV/0!</v>
      </c>
      <c r="L273" s="6" t="s">
        <v>170</v>
      </c>
      <c r="M273" s="5" t="s">
        <v>28</v>
      </c>
      <c r="N273" s="5" t="s">
        <v>58</v>
      </c>
      <c r="O273" s="5" t="s">
        <v>59</v>
      </c>
      <c r="P273" s="5" t="s">
        <v>139</v>
      </c>
      <c r="Q273" s="9">
        <v>44268</v>
      </c>
      <c r="R273" s="5" t="s">
        <v>65</v>
      </c>
      <c r="S273" s="5">
        <v>2020</v>
      </c>
      <c r="T273" s="5">
        <v>13</v>
      </c>
      <c r="U273" s="5">
        <v>10</v>
      </c>
      <c r="V273" s="5">
        <v>2021</v>
      </c>
      <c r="W273" s="5" t="s">
        <v>884</v>
      </c>
      <c r="X273" s="5" t="s">
        <v>180</v>
      </c>
      <c r="Y273" s="5">
        <v>2</v>
      </c>
      <c r="Z273" s="10" t="s">
        <v>130</v>
      </c>
      <c r="AA273" s="10" t="s">
        <v>139</v>
      </c>
      <c r="AB273" s="10" t="s">
        <v>59</v>
      </c>
      <c r="AC273" s="10">
        <v>3</v>
      </c>
      <c r="AE273" s="10">
        <f t="shared" si="36"/>
        <v>328</v>
      </c>
      <c r="AF273" s="10">
        <f t="shared" si="37"/>
        <v>180.6448216735254</v>
      </c>
      <c r="AG273" s="10">
        <f t="shared" si="38"/>
        <v>3689</v>
      </c>
      <c r="AH273" s="9">
        <v>44268</v>
      </c>
      <c r="AI273">
        <f t="shared" si="39"/>
        <v>984</v>
      </c>
      <c r="AK273" s="10" t="s">
        <v>58</v>
      </c>
      <c r="AL273">
        <v>984</v>
      </c>
    </row>
    <row r="274" spans="1:38" ht="15.75" customHeight="1" x14ac:dyDescent="0.35">
      <c r="A274" s="5">
        <v>273</v>
      </c>
      <c r="B274" s="5" t="s">
        <v>76</v>
      </c>
      <c r="C274" s="5" t="s">
        <v>23</v>
      </c>
      <c r="D274" s="5" t="s">
        <v>47</v>
      </c>
      <c r="E274" s="5">
        <f t="shared" si="32"/>
        <v>431</v>
      </c>
      <c r="F274" s="6" t="s">
        <v>885</v>
      </c>
      <c r="G274" s="5">
        <v>5</v>
      </c>
      <c r="H274" s="7" t="s">
        <v>460</v>
      </c>
      <c r="I274" s="8" t="e">
        <f t="shared" si="33"/>
        <v>#VALUE!</v>
      </c>
      <c r="J274" s="8">
        <f t="shared" si="34"/>
        <v>-444.5</v>
      </c>
      <c r="K274" s="8" t="e">
        <f t="shared" si="35"/>
        <v>#DIV/0!</v>
      </c>
      <c r="L274" s="6" t="s">
        <v>293</v>
      </c>
      <c r="M274" s="5" t="s">
        <v>28</v>
      </c>
      <c r="N274" s="5" t="s">
        <v>58</v>
      </c>
      <c r="O274" s="5" t="s">
        <v>30</v>
      </c>
      <c r="P274" s="5" t="s">
        <v>31</v>
      </c>
      <c r="Q274" s="9">
        <v>44269</v>
      </c>
      <c r="R274" s="5" t="s">
        <v>65</v>
      </c>
      <c r="S274" s="5">
        <v>2022</v>
      </c>
      <c r="T274" s="5">
        <v>17</v>
      </c>
      <c r="U274" s="5">
        <v>12</v>
      </c>
      <c r="V274" s="5">
        <v>2021</v>
      </c>
      <c r="W274" s="5" t="s">
        <v>730</v>
      </c>
      <c r="X274" s="5" t="s">
        <v>168</v>
      </c>
      <c r="Y274" s="5">
        <v>4</v>
      </c>
      <c r="Z274" s="10" t="s">
        <v>76</v>
      </c>
      <c r="AA274" s="10" t="s">
        <v>31</v>
      </c>
      <c r="AB274" s="10" t="s">
        <v>30</v>
      </c>
      <c r="AC274" s="10">
        <v>5</v>
      </c>
      <c r="AE274" s="10">
        <f t="shared" si="36"/>
        <v>86.2</v>
      </c>
      <c r="AF274" s="10">
        <f t="shared" si="37"/>
        <v>180.44241071428573</v>
      </c>
      <c r="AG274" s="10">
        <f t="shared" si="38"/>
        <v>3686</v>
      </c>
      <c r="AH274" s="9">
        <v>44269</v>
      </c>
      <c r="AI274">
        <f t="shared" si="39"/>
        <v>431</v>
      </c>
      <c r="AK274" s="10" t="s">
        <v>58</v>
      </c>
      <c r="AL274">
        <v>431</v>
      </c>
    </row>
    <row r="275" spans="1:38" ht="15.75" customHeight="1" x14ac:dyDescent="0.35">
      <c r="A275" s="5">
        <v>274</v>
      </c>
      <c r="B275" s="5" t="s">
        <v>45</v>
      </c>
      <c r="C275" s="5" t="s">
        <v>94</v>
      </c>
      <c r="D275" s="5" t="s">
        <v>24</v>
      </c>
      <c r="E275" s="5">
        <f t="shared" si="32"/>
        <v>367</v>
      </c>
      <c r="F275" s="6" t="s">
        <v>745</v>
      </c>
      <c r="G275" s="5">
        <v>8</v>
      </c>
      <c r="H275" s="7" t="s">
        <v>126</v>
      </c>
      <c r="I275" s="8" t="e">
        <f t="shared" si="33"/>
        <v>#VALUE!</v>
      </c>
      <c r="J275" s="8">
        <f t="shared" si="34"/>
        <v>-444.5</v>
      </c>
      <c r="K275" s="8" t="e">
        <f t="shared" si="35"/>
        <v>#DIV/0!</v>
      </c>
      <c r="L275" s="6" t="s">
        <v>886</v>
      </c>
      <c r="M275" s="5" t="s">
        <v>28</v>
      </c>
      <c r="N275" s="5" t="s">
        <v>40</v>
      </c>
      <c r="O275" s="5" t="s">
        <v>30</v>
      </c>
      <c r="P275" s="5" t="s">
        <v>73</v>
      </c>
      <c r="Q275" s="9">
        <v>44270</v>
      </c>
      <c r="R275" s="5" t="s">
        <v>32</v>
      </c>
      <c r="S275" s="5">
        <v>2022</v>
      </c>
      <c r="T275" s="5">
        <v>3</v>
      </c>
      <c r="U275" s="5">
        <v>5</v>
      </c>
      <c r="V275" s="5">
        <v>2022</v>
      </c>
      <c r="W275" s="5" t="s">
        <v>887</v>
      </c>
      <c r="X275" s="5" t="s">
        <v>888</v>
      </c>
      <c r="Y275" s="5">
        <v>3</v>
      </c>
      <c r="Z275" s="10" t="s">
        <v>45</v>
      </c>
      <c r="AA275" s="10" t="s">
        <v>73</v>
      </c>
      <c r="AB275" s="10" t="s">
        <v>30</v>
      </c>
      <c r="AC275" s="10">
        <v>8</v>
      </c>
      <c r="AE275" s="10">
        <f t="shared" si="36"/>
        <v>45.875</v>
      </c>
      <c r="AF275" s="10">
        <f t="shared" si="37"/>
        <v>180.57204264099042</v>
      </c>
      <c r="AG275" s="10">
        <f t="shared" si="38"/>
        <v>3681</v>
      </c>
      <c r="AH275" s="9">
        <v>44270</v>
      </c>
      <c r="AI275">
        <f t="shared" si="39"/>
        <v>367</v>
      </c>
      <c r="AK275" s="10" t="s">
        <v>40</v>
      </c>
      <c r="AL275">
        <v>367</v>
      </c>
    </row>
    <row r="276" spans="1:38" ht="15.75" customHeight="1" x14ac:dyDescent="0.35">
      <c r="A276" s="5">
        <v>275</v>
      </c>
      <c r="B276" s="5" t="s">
        <v>163</v>
      </c>
      <c r="C276" s="5" t="s">
        <v>46</v>
      </c>
      <c r="D276" s="5" t="s">
        <v>69</v>
      </c>
      <c r="E276" s="5">
        <f t="shared" si="32"/>
        <v>745</v>
      </c>
      <c r="F276" s="6" t="s">
        <v>889</v>
      </c>
      <c r="G276" s="5">
        <v>3</v>
      </c>
      <c r="H276" s="7" t="s">
        <v>26</v>
      </c>
      <c r="I276" s="8" t="e">
        <f t="shared" si="33"/>
        <v>#VALUE!</v>
      </c>
      <c r="J276" s="8">
        <f t="shared" si="34"/>
        <v>-444.5</v>
      </c>
      <c r="K276" s="8" t="e">
        <f t="shared" si="35"/>
        <v>#DIV/0!</v>
      </c>
      <c r="L276" s="6" t="s">
        <v>388</v>
      </c>
      <c r="M276" s="5" t="s">
        <v>28</v>
      </c>
      <c r="N276" s="5" t="s">
        <v>40</v>
      </c>
      <c r="O276" s="5" t="s">
        <v>41</v>
      </c>
      <c r="P276" s="5" t="s">
        <v>73</v>
      </c>
      <c r="Q276" s="9">
        <v>44271</v>
      </c>
      <c r="R276" s="5" t="s">
        <v>32</v>
      </c>
      <c r="S276" s="5">
        <v>2020</v>
      </c>
      <c r="T276" s="5">
        <v>21</v>
      </c>
      <c r="U276" s="5">
        <v>8</v>
      </c>
      <c r="V276" s="5">
        <v>2020</v>
      </c>
      <c r="W276" s="5" t="s">
        <v>890</v>
      </c>
      <c r="X276" s="5" t="s">
        <v>891</v>
      </c>
      <c r="Y276" s="5">
        <v>4</v>
      </c>
      <c r="Z276" s="10" t="s">
        <v>163</v>
      </c>
      <c r="AA276" s="10" t="s">
        <v>73</v>
      </c>
      <c r="AB276" s="10" t="s">
        <v>41</v>
      </c>
      <c r="AC276" s="10">
        <v>3</v>
      </c>
      <c r="AE276" s="10">
        <f t="shared" si="36"/>
        <v>248.33333333333334</v>
      </c>
      <c r="AF276" s="10">
        <f t="shared" si="37"/>
        <v>180.75757575757581</v>
      </c>
      <c r="AG276" s="10">
        <f t="shared" si="38"/>
        <v>3673</v>
      </c>
      <c r="AH276" s="9">
        <v>44271</v>
      </c>
      <c r="AI276">
        <f t="shared" si="39"/>
        <v>745</v>
      </c>
      <c r="AK276" s="10" t="s">
        <v>40</v>
      </c>
      <c r="AL276">
        <v>745</v>
      </c>
    </row>
    <row r="277" spans="1:38" ht="15.75" customHeight="1" x14ac:dyDescent="0.35">
      <c r="A277" s="5">
        <v>276</v>
      </c>
      <c r="B277" s="5" t="s">
        <v>238</v>
      </c>
      <c r="C277" s="5" t="s">
        <v>94</v>
      </c>
      <c r="D277" s="5" t="s">
        <v>69</v>
      </c>
      <c r="E277" s="5">
        <f t="shared" si="32"/>
        <v>980</v>
      </c>
      <c r="F277" s="6" t="s">
        <v>892</v>
      </c>
      <c r="G277" s="5">
        <v>9</v>
      </c>
      <c r="H277" s="7" t="s">
        <v>195</v>
      </c>
      <c r="I277" s="8" t="e">
        <f t="shared" si="33"/>
        <v>#VALUE!</v>
      </c>
      <c r="J277" s="8">
        <f t="shared" si="34"/>
        <v>-444.5</v>
      </c>
      <c r="K277" s="8" t="e">
        <f t="shared" si="35"/>
        <v>#DIV/0!</v>
      </c>
      <c r="L277" s="6" t="s">
        <v>647</v>
      </c>
      <c r="M277" s="5" t="s">
        <v>28</v>
      </c>
      <c r="N277" s="5" t="s">
        <v>50</v>
      </c>
      <c r="O277" s="5" t="s">
        <v>59</v>
      </c>
      <c r="P277" s="5" t="s">
        <v>73</v>
      </c>
      <c r="Q277" s="9">
        <v>44272</v>
      </c>
      <c r="R277" s="5" t="s">
        <v>32</v>
      </c>
      <c r="S277" s="5">
        <v>2020</v>
      </c>
      <c r="T277" s="5">
        <v>7</v>
      </c>
      <c r="U277" s="5">
        <v>1</v>
      </c>
      <c r="V277" s="5">
        <v>2022</v>
      </c>
      <c r="W277" s="5" t="s">
        <v>893</v>
      </c>
      <c r="X277" s="5" t="s">
        <v>894</v>
      </c>
      <c r="Y277" s="5">
        <v>3</v>
      </c>
      <c r="Z277" s="10" t="s">
        <v>238</v>
      </c>
      <c r="AA277" s="10" t="s">
        <v>73</v>
      </c>
      <c r="AB277" s="10" t="s">
        <v>59</v>
      </c>
      <c r="AC277" s="10">
        <v>9</v>
      </c>
      <c r="AE277" s="10">
        <f t="shared" si="36"/>
        <v>108.88888888888889</v>
      </c>
      <c r="AF277" s="10">
        <f t="shared" si="37"/>
        <v>180.66436781609198</v>
      </c>
      <c r="AG277" s="10">
        <f t="shared" si="38"/>
        <v>3670</v>
      </c>
      <c r="AH277" s="9">
        <v>44272</v>
      </c>
      <c r="AI277">
        <f t="shared" si="39"/>
        <v>980</v>
      </c>
      <c r="AK277" s="10" t="s">
        <v>50</v>
      </c>
      <c r="AL277">
        <v>980</v>
      </c>
    </row>
    <row r="278" spans="1:38" ht="15.75" customHeight="1" x14ac:dyDescent="0.35">
      <c r="A278" s="5">
        <v>277</v>
      </c>
      <c r="B278" s="5" t="s">
        <v>93</v>
      </c>
      <c r="C278" s="5" t="s">
        <v>94</v>
      </c>
      <c r="D278" s="5" t="s">
        <v>95</v>
      </c>
      <c r="E278" s="5">
        <f t="shared" si="32"/>
        <v>756</v>
      </c>
      <c r="F278" s="6" t="s">
        <v>895</v>
      </c>
      <c r="G278" s="5">
        <v>3</v>
      </c>
      <c r="H278" s="7" t="s">
        <v>38</v>
      </c>
      <c r="I278" s="8" t="e">
        <f t="shared" si="33"/>
        <v>#VALUE!</v>
      </c>
      <c r="J278" s="8">
        <f t="shared" si="34"/>
        <v>-444.5</v>
      </c>
      <c r="K278" s="8" t="e">
        <f t="shared" si="35"/>
        <v>#DIV/0!</v>
      </c>
      <c r="L278" s="6" t="s">
        <v>72</v>
      </c>
      <c r="M278" s="5" t="s">
        <v>39</v>
      </c>
      <c r="N278" s="5" t="s">
        <v>50</v>
      </c>
      <c r="O278" s="5" t="s">
        <v>138</v>
      </c>
      <c r="P278" s="5" t="s">
        <v>31</v>
      </c>
      <c r="Q278" s="9">
        <v>44273</v>
      </c>
      <c r="R278" s="5" t="s">
        <v>65</v>
      </c>
      <c r="S278" s="5">
        <v>2022</v>
      </c>
      <c r="T278" s="5">
        <v>18</v>
      </c>
      <c r="U278" s="5">
        <v>5</v>
      </c>
      <c r="V278" s="5">
        <v>2022</v>
      </c>
      <c r="W278" s="5" t="s">
        <v>896</v>
      </c>
      <c r="X278" s="5" t="s">
        <v>897</v>
      </c>
      <c r="Y278" s="5">
        <v>5</v>
      </c>
      <c r="Z278" s="10" t="s">
        <v>93</v>
      </c>
      <c r="AA278" s="10" t="s">
        <v>31</v>
      </c>
      <c r="AB278" s="10" t="s">
        <v>138</v>
      </c>
      <c r="AC278" s="10">
        <v>3</v>
      </c>
      <c r="AE278" s="10">
        <f t="shared" si="36"/>
        <v>252</v>
      </c>
      <c r="AF278" s="10">
        <f t="shared" si="37"/>
        <v>180.76350521792514</v>
      </c>
      <c r="AG278" s="10">
        <f t="shared" si="38"/>
        <v>3661</v>
      </c>
      <c r="AH278" s="9">
        <v>44273</v>
      </c>
      <c r="AI278">
        <f t="shared" si="39"/>
        <v>756</v>
      </c>
      <c r="AK278" s="10" t="s">
        <v>50</v>
      </c>
      <c r="AL278">
        <v>756</v>
      </c>
    </row>
    <row r="279" spans="1:38" ht="15.75" customHeight="1" x14ac:dyDescent="0.35">
      <c r="A279" s="5">
        <v>278</v>
      </c>
      <c r="B279" s="5" t="s">
        <v>53</v>
      </c>
      <c r="C279" s="5" t="s">
        <v>23</v>
      </c>
      <c r="D279" s="5" t="s">
        <v>69</v>
      </c>
      <c r="E279" s="5">
        <f t="shared" si="32"/>
        <v>561</v>
      </c>
      <c r="F279" s="6" t="s">
        <v>248</v>
      </c>
      <c r="G279" s="5">
        <v>2</v>
      </c>
      <c r="H279" s="7" t="s">
        <v>515</v>
      </c>
      <c r="I279" s="8" t="e">
        <f t="shared" si="33"/>
        <v>#VALUE!</v>
      </c>
      <c r="J279" s="8">
        <f t="shared" si="34"/>
        <v>-444.5</v>
      </c>
      <c r="K279" s="8" t="e">
        <f t="shared" si="35"/>
        <v>#DIV/0!</v>
      </c>
      <c r="L279" s="6" t="s">
        <v>158</v>
      </c>
      <c r="M279" s="5" t="s">
        <v>39</v>
      </c>
      <c r="N279" s="5" t="s">
        <v>40</v>
      </c>
      <c r="O279" s="5" t="s">
        <v>41</v>
      </c>
      <c r="P279" s="5" t="s">
        <v>73</v>
      </c>
      <c r="Q279" s="9">
        <v>44274</v>
      </c>
      <c r="R279" s="5" t="s">
        <v>65</v>
      </c>
      <c r="S279" s="5">
        <v>2022</v>
      </c>
      <c r="T279" s="5">
        <v>27</v>
      </c>
      <c r="U279" s="5">
        <v>7</v>
      </c>
      <c r="V279" s="5">
        <v>2022</v>
      </c>
      <c r="W279" s="5" t="s">
        <v>898</v>
      </c>
      <c r="X279" s="5" t="s">
        <v>373</v>
      </c>
      <c r="Y279" s="5">
        <v>5</v>
      </c>
      <c r="Z279" s="10" t="s">
        <v>53</v>
      </c>
      <c r="AA279" s="10" t="s">
        <v>73</v>
      </c>
      <c r="AB279" s="10" t="s">
        <v>41</v>
      </c>
      <c r="AC279" s="10">
        <v>2</v>
      </c>
      <c r="AE279" s="10">
        <f t="shared" si="36"/>
        <v>280.5</v>
      </c>
      <c r="AF279" s="10">
        <f t="shared" si="37"/>
        <v>180.66497617949901</v>
      </c>
      <c r="AG279" s="10">
        <f t="shared" si="38"/>
        <v>3658</v>
      </c>
      <c r="AH279" s="9">
        <v>44274</v>
      </c>
      <c r="AI279">
        <f t="shared" si="39"/>
        <v>561</v>
      </c>
      <c r="AK279" s="10" t="s">
        <v>40</v>
      </c>
      <c r="AL279">
        <v>561</v>
      </c>
    </row>
    <row r="280" spans="1:38" ht="15.75" customHeight="1" x14ac:dyDescent="0.35">
      <c r="A280" s="5">
        <v>279</v>
      </c>
      <c r="B280" s="5" t="s">
        <v>82</v>
      </c>
      <c r="C280" s="5" t="s">
        <v>54</v>
      </c>
      <c r="D280" s="5" t="s">
        <v>95</v>
      </c>
      <c r="E280" s="5">
        <f t="shared" si="32"/>
        <v>290</v>
      </c>
      <c r="F280" s="6" t="s">
        <v>757</v>
      </c>
      <c r="G280" s="5">
        <v>9</v>
      </c>
      <c r="H280" s="7" t="s">
        <v>182</v>
      </c>
      <c r="I280" s="8" t="e">
        <f t="shared" si="33"/>
        <v>#VALUE!</v>
      </c>
      <c r="J280" s="8">
        <f t="shared" si="34"/>
        <v>-444.5</v>
      </c>
      <c r="K280" s="8" t="e">
        <f t="shared" si="35"/>
        <v>#DIV/0!</v>
      </c>
      <c r="L280" s="6" t="s">
        <v>530</v>
      </c>
      <c r="M280" s="5" t="s">
        <v>28</v>
      </c>
      <c r="N280" s="5" t="s">
        <v>58</v>
      </c>
      <c r="O280" s="5" t="s">
        <v>30</v>
      </c>
      <c r="P280" s="5" t="s">
        <v>31</v>
      </c>
      <c r="Q280" s="9">
        <v>44275</v>
      </c>
      <c r="R280" s="5" t="s">
        <v>32</v>
      </c>
      <c r="S280" s="5">
        <v>2020</v>
      </c>
      <c r="T280" s="5">
        <v>23</v>
      </c>
      <c r="U280" s="5">
        <v>7</v>
      </c>
      <c r="V280" s="5">
        <v>2020</v>
      </c>
      <c r="W280" s="5" t="s">
        <v>899</v>
      </c>
      <c r="X280" s="5" t="s">
        <v>891</v>
      </c>
      <c r="Y280" s="5">
        <v>1</v>
      </c>
      <c r="Z280" s="10" t="s">
        <v>82</v>
      </c>
      <c r="AA280" s="10" t="s">
        <v>31</v>
      </c>
      <c r="AB280" s="10" t="s">
        <v>30</v>
      </c>
      <c r="AC280" s="10">
        <v>9</v>
      </c>
      <c r="AE280" s="10">
        <f t="shared" si="36"/>
        <v>32.222222222222221</v>
      </c>
      <c r="AF280" s="10">
        <f t="shared" si="37"/>
        <v>180.52670052323793</v>
      </c>
      <c r="AG280" s="10">
        <f t="shared" si="38"/>
        <v>3656</v>
      </c>
      <c r="AH280" s="9">
        <v>44275</v>
      </c>
      <c r="AI280">
        <f t="shared" si="39"/>
        <v>290</v>
      </c>
      <c r="AK280" s="10" t="s">
        <v>58</v>
      </c>
      <c r="AL280">
        <v>290</v>
      </c>
    </row>
    <row r="281" spans="1:38" ht="15.75" customHeight="1" x14ac:dyDescent="0.35">
      <c r="A281" s="5">
        <v>280</v>
      </c>
      <c r="B281" s="5" t="s">
        <v>148</v>
      </c>
      <c r="C281" s="5" t="s">
        <v>88</v>
      </c>
      <c r="D281" s="5" t="s">
        <v>95</v>
      </c>
      <c r="E281" s="5">
        <f t="shared" si="32"/>
        <v>492</v>
      </c>
      <c r="F281" s="6" t="s">
        <v>424</v>
      </c>
      <c r="G281" s="5">
        <v>8</v>
      </c>
      <c r="H281" s="7" t="s">
        <v>159</v>
      </c>
      <c r="I281" s="8" t="e">
        <f t="shared" si="33"/>
        <v>#VALUE!</v>
      </c>
      <c r="J281" s="8">
        <f t="shared" si="34"/>
        <v>-444.5</v>
      </c>
      <c r="K281" s="8" t="e">
        <f t="shared" si="35"/>
        <v>#DIV/0!</v>
      </c>
      <c r="L281" s="6" t="s">
        <v>563</v>
      </c>
      <c r="M281" s="5" t="s">
        <v>28</v>
      </c>
      <c r="N281" s="5" t="s">
        <v>29</v>
      </c>
      <c r="O281" s="5" t="s">
        <v>138</v>
      </c>
      <c r="P281" s="5" t="s">
        <v>42</v>
      </c>
      <c r="Q281" s="9">
        <v>44276</v>
      </c>
      <c r="R281" s="5" t="s">
        <v>32</v>
      </c>
      <c r="S281" s="5">
        <v>2021</v>
      </c>
      <c r="T281" s="5">
        <v>15</v>
      </c>
      <c r="U281" s="5">
        <v>9</v>
      </c>
      <c r="V281" s="5">
        <v>2022</v>
      </c>
      <c r="W281" s="5" t="s">
        <v>900</v>
      </c>
      <c r="X281" s="5" t="s">
        <v>901</v>
      </c>
      <c r="Y281" s="5">
        <v>6</v>
      </c>
      <c r="Z281" s="10" t="s">
        <v>148</v>
      </c>
      <c r="AA281" s="10" t="s">
        <v>42</v>
      </c>
      <c r="AB281" s="10" t="s">
        <v>138</v>
      </c>
      <c r="AC281" s="10">
        <v>8</v>
      </c>
      <c r="AE281" s="10">
        <f t="shared" si="36"/>
        <v>61.5</v>
      </c>
      <c r="AF281" s="10">
        <f t="shared" si="37"/>
        <v>180.73239328093698</v>
      </c>
      <c r="AG281" s="10">
        <f t="shared" si="38"/>
        <v>3647</v>
      </c>
      <c r="AH281" s="9">
        <v>44276</v>
      </c>
      <c r="AI281">
        <f t="shared" si="39"/>
        <v>492</v>
      </c>
      <c r="AK281" s="10" t="s">
        <v>29</v>
      </c>
      <c r="AL281">
        <v>492</v>
      </c>
    </row>
    <row r="282" spans="1:38" ht="15.75" customHeight="1" x14ac:dyDescent="0.35">
      <c r="A282" s="5">
        <v>281</v>
      </c>
      <c r="B282" s="5" t="s">
        <v>124</v>
      </c>
      <c r="C282" s="5" t="s">
        <v>46</v>
      </c>
      <c r="D282" s="5" t="s">
        <v>95</v>
      </c>
      <c r="E282" s="5">
        <f t="shared" si="32"/>
        <v>127</v>
      </c>
      <c r="F282" s="6" t="s">
        <v>569</v>
      </c>
      <c r="G282" s="5">
        <v>2</v>
      </c>
      <c r="H282" s="7" t="s">
        <v>97</v>
      </c>
      <c r="I282" s="8" t="e">
        <f t="shared" si="33"/>
        <v>#VALUE!</v>
      </c>
      <c r="J282" s="8">
        <f t="shared" si="34"/>
        <v>-444.5</v>
      </c>
      <c r="K282" s="8" t="e">
        <f t="shared" si="35"/>
        <v>#DIV/0!</v>
      </c>
      <c r="L282" s="6" t="s">
        <v>283</v>
      </c>
      <c r="M282" s="5" t="s">
        <v>28</v>
      </c>
      <c r="N282" s="5" t="s">
        <v>40</v>
      </c>
      <c r="O282" s="5" t="s">
        <v>30</v>
      </c>
      <c r="P282" s="5" t="s">
        <v>31</v>
      </c>
      <c r="Q282" s="9">
        <v>44277</v>
      </c>
      <c r="R282" s="5" t="s">
        <v>32</v>
      </c>
      <c r="S282" s="5">
        <v>2020</v>
      </c>
      <c r="T282" s="5">
        <v>24</v>
      </c>
      <c r="U282" s="5">
        <v>12</v>
      </c>
      <c r="V282" s="5">
        <v>2020</v>
      </c>
      <c r="W282" s="5" t="s">
        <v>902</v>
      </c>
      <c r="X282" s="5" t="s">
        <v>276</v>
      </c>
      <c r="Y282" s="5">
        <v>6</v>
      </c>
      <c r="Z282" s="10" t="s">
        <v>124</v>
      </c>
      <c r="AA282" s="10" t="s">
        <v>31</v>
      </c>
      <c r="AB282" s="10" t="s">
        <v>30</v>
      </c>
      <c r="AC282" s="10">
        <v>2</v>
      </c>
      <c r="AE282" s="10">
        <f t="shared" si="36"/>
        <v>63.5</v>
      </c>
      <c r="AF282" s="10">
        <f t="shared" si="37"/>
        <v>180.89799382716049</v>
      </c>
      <c r="AG282" s="10">
        <f t="shared" si="38"/>
        <v>3639</v>
      </c>
      <c r="AH282" s="9">
        <v>44277</v>
      </c>
      <c r="AI282">
        <f t="shared" si="39"/>
        <v>127</v>
      </c>
      <c r="AK282" s="10" t="s">
        <v>40</v>
      </c>
      <c r="AL282">
        <v>127</v>
      </c>
    </row>
    <row r="283" spans="1:38" ht="15.75" customHeight="1" x14ac:dyDescent="0.35">
      <c r="A283" s="5">
        <v>282</v>
      </c>
      <c r="B283" s="5" t="s">
        <v>45</v>
      </c>
      <c r="C283" s="5" t="s">
        <v>46</v>
      </c>
      <c r="D283" s="5" t="s">
        <v>24</v>
      </c>
      <c r="E283" s="5">
        <f t="shared" si="32"/>
        <v>464</v>
      </c>
      <c r="F283" s="6" t="s">
        <v>903</v>
      </c>
      <c r="G283" s="5">
        <v>4</v>
      </c>
      <c r="H283" s="7" t="s">
        <v>154</v>
      </c>
      <c r="I283" s="8" t="e">
        <f t="shared" si="33"/>
        <v>#VALUE!</v>
      </c>
      <c r="J283" s="8">
        <f t="shared" si="34"/>
        <v>-444.5</v>
      </c>
      <c r="K283" s="8" t="e">
        <f t="shared" si="35"/>
        <v>#DIV/0!</v>
      </c>
      <c r="L283" s="6" t="s">
        <v>588</v>
      </c>
      <c r="M283" s="5" t="s">
        <v>39</v>
      </c>
      <c r="N283" s="5" t="s">
        <v>58</v>
      </c>
      <c r="O283" s="5" t="s">
        <v>41</v>
      </c>
      <c r="P283" s="5" t="s">
        <v>42</v>
      </c>
      <c r="Q283" s="9">
        <v>44278</v>
      </c>
      <c r="R283" s="5" t="s">
        <v>65</v>
      </c>
      <c r="S283" s="5">
        <v>2020</v>
      </c>
      <c r="T283" s="5">
        <v>4</v>
      </c>
      <c r="U283" s="5">
        <v>8</v>
      </c>
      <c r="V283" s="5">
        <v>2022</v>
      </c>
      <c r="W283" s="5" t="s">
        <v>904</v>
      </c>
      <c r="X283" s="5" t="s">
        <v>75</v>
      </c>
      <c r="Y283" s="5">
        <v>5</v>
      </c>
      <c r="Z283" s="10" t="s">
        <v>45</v>
      </c>
      <c r="AA283" s="10" t="s">
        <v>42</v>
      </c>
      <c r="AB283" s="10" t="s">
        <v>41</v>
      </c>
      <c r="AC283" s="10">
        <v>4</v>
      </c>
      <c r="AE283" s="10">
        <f t="shared" si="36"/>
        <v>116</v>
      </c>
      <c r="AF283" s="10">
        <f t="shared" si="37"/>
        <v>181.06127337351259</v>
      </c>
      <c r="AG283" s="10">
        <f t="shared" si="38"/>
        <v>3637</v>
      </c>
      <c r="AH283" s="9">
        <v>44278</v>
      </c>
      <c r="AI283">
        <f t="shared" si="39"/>
        <v>464</v>
      </c>
      <c r="AK283" s="10" t="s">
        <v>58</v>
      </c>
      <c r="AL283">
        <v>464</v>
      </c>
    </row>
    <row r="284" spans="1:38" ht="15.75" customHeight="1" x14ac:dyDescent="0.35">
      <c r="A284" s="5">
        <v>283</v>
      </c>
      <c r="B284" s="5" t="s">
        <v>82</v>
      </c>
      <c r="C284" s="5" t="s">
        <v>23</v>
      </c>
      <c r="D284" s="5" t="s">
        <v>47</v>
      </c>
      <c r="E284" s="5">
        <f t="shared" si="32"/>
        <v>858</v>
      </c>
      <c r="F284" s="6" t="s">
        <v>905</v>
      </c>
      <c r="G284" s="5">
        <v>6</v>
      </c>
      <c r="H284" s="7" t="s">
        <v>103</v>
      </c>
      <c r="I284" s="8" t="e">
        <f t="shared" si="33"/>
        <v>#VALUE!</v>
      </c>
      <c r="J284" s="8">
        <f t="shared" si="34"/>
        <v>-444.5</v>
      </c>
      <c r="K284" s="8" t="e">
        <f t="shared" si="35"/>
        <v>#DIV/0!</v>
      </c>
      <c r="L284" s="6" t="s">
        <v>225</v>
      </c>
      <c r="M284" s="5" t="s">
        <v>39</v>
      </c>
      <c r="N284" s="5" t="s">
        <v>58</v>
      </c>
      <c r="O284" s="5" t="s">
        <v>138</v>
      </c>
      <c r="P284" s="5" t="s">
        <v>31</v>
      </c>
      <c r="Q284" s="9">
        <v>44279</v>
      </c>
      <c r="R284" s="5" t="s">
        <v>32</v>
      </c>
      <c r="S284" s="5">
        <v>2021</v>
      </c>
      <c r="T284" s="5">
        <v>1</v>
      </c>
      <c r="U284" s="5">
        <v>8</v>
      </c>
      <c r="V284" s="5">
        <v>2022</v>
      </c>
      <c r="W284" s="5" t="s">
        <v>906</v>
      </c>
      <c r="X284" s="5" t="s">
        <v>907</v>
      </c>
      <c r="Y284" s="5">
        <v>3</v>
      </c>
      <c r="Z284" s="10" t="s">
        <v>82</v>
      </c>
      <c r="AA284" s="10" t="s">
        <v>31</v>
      </c>
      <c r="AB284" s="10" t="s">
        <v>138</v>
      </c>
      <c r="AC284" s="10">
        <v>6</v>
      </c>
      <c r="AE284" s="10">
        <f t="shared" si="36"/>
        <v>143</v>
      </c>
      <c r="AF284" s="10">
        <f t="shared" si="37"/>
        <v>181.15188796038382</v>
      </c>
      <c r="AG284" s="10">
        <f t="shared" si="38"/>
        <v>3633</v>
      </c>
      <c r="AH284" s="9">
        <v>44279</v>
      </c>
      <c r="AI284">
        <f t="shared" si="39"/>
        <v>858</v>
      </c>
      <c r="AK284" s="10" t="s">
        <v>58</v>
      </c>
      <c r="AL284">
        <v>858</v>
      </c>
    </row>
    <row r="285" spans="1:38" ht="15.75" customHeight="1" x14ac:dyDescent="0.35">
      <c r="A285" s="5">
        <v>284</v>
      </c>
      <c r="B285" s="5" t="s">
        <v>148</v>
      </c>
      <c r="C285" s="5" t="s">
        <v>101</v>
      </c>
      <c r="D285" s="5" t="s">
        <v>36</v>
      </c>
      <c r="E285" s="5">
        <f t="shared" si="32"/>
        <v>654</v>
      </c>
      <c r="F285" s="6" t="s">
        <v>908</v>
      </c>
      <c r="G285" s="5">
        <v>9</v>
      </c>
      <c r="H285" s="7" t="s">
        <v>126</v>
      </c>
      <c r="I285" s="8" t="e">
        <f t="shared" si="33"/>
        <v>#VALUE!</v>
      </c>
      <c r="J285" s="8">
        <f t="shared" si="34"/>
        <v>-444.5</v>
      </c>
      <c r="K285" s="8" t="e">
        <f t="shared" si="35"/>
        <v>#DIV/0!</v>
      </c>
      <c r="L285" s="6" t="s">
        <v>613</v>
      </c>
      <c r="M285" s="5" t="s">
        <v>39</v>
      </c>
      <c r="N285" s="5" t="s">
        <v>40</v>
      </c>
      <c r="O285" s="5" t="s">
        <v>138</v>
      </c>
      <c r="P285" s="5" t="s">
        <v>73</v>
      </c>
      <c r="Q285" s="9">
        <v>44280</v>
      </c>
      <c r="R285" s="5" t="s">
        <v>65</v>
      </c>
      <c r="S285" s="5">
        <v>2021</v>
      </c>
      <c r="T285" s="5">
        <v>1</v>
      </c>
      <c r="U285" s="5">
        <v>11</v>
      </c>
      <c r="V285" s="5">
        <v>2021</v>
      </c>
      <c r="W285" s="5" t="s">
        <v>909</v>
      </c>
      <c r="X285" s="5" t="s">
        <v>697</v>
      </c>
      <c r="Y285" s="5">
        <v>1</v>
      </c>
      <c r="Z285" s="10" t="s">
        <v>148</v>
      </c>
      <c r="AA285" s="10" t="s">
        <v>73</v>
      </c>
      <c r="AB285" s="10" t="s">
        <v>138</v>
      </c>
      <c r="AC285" s="10">
        <v>9</v>
      </c>
      <c r="AE285" s="10">
        <f t="shared" si="36"/>
        <v>72.666666666666671</v>
      </c>
      <c r="AF285" s="10">
        <f t="shared" si="37"/>
        <v>181.20509840384321</v>
      </c>
      <c r="AG285" s="10">
        <f t="shared" si="38"/>
        <v>3627</v>
      </c>
      <c r="AH285" s="9">
        <v>44280</v>
      </c>
      <c r="AI285">
        <f t="shared" si="39"/>
        <v>654</v>
      </c>
      <c r="AK285" s="10" t="s">
        <v>40</v>
      </c>
      <c r="AL285">
        <v>654</v>
      </c>
    </row>
    <row r="286" spans="1:38" ht="15.75" customHeight="1" x14ac:dyDescent="0.35">
      <c r="A286" s="5">
        <v>285</v>
      </c>
      <c r="B286" s="5" t="s">
        <v>68</v>
      </c>
      <c r="C286" s="5" t="s">
        <v>94</v>
      </c>
      <c r="D286" s="5" t="s">
        <v>24</v>
      </c>
      <c r="E286" s="5">
        <f t="shared" si="32"/>
        <v>744</v>
      </c>
      <c r="F286" s="6" t="s">
        <v>910</v>
      </c>
      <c r="G286" s="5">
        <v>2</v>
      </c>
      <c r="H286" s="7" t="s">
        <v>38</v>
      </c>
      <c r="I286" s="8" t="e">
        <f t="shared" si="33"/>
        <v>#VALUE!</v>
      </c>
      <c r="J286" s="8">
        <f t="shared" si="34"/>
        <v>-444.5</v>
      </c>
      <c r="K286" s="8" t="e">
        <f t="shared" si="35"/>
        <v>#DIV/0!</v>
      </c>
      <c r="L286" s="6" t="s">
        <v>657</v>
      </c>
      <c r="M286" s="5" t="s">
        <v>28</v>
      </c>
      <c r="N286" s="5" t="s">
        <v>58</v>
      </c>
      <c r="O286" s="5" t="s">
        <v>59</v>
      </c>
      <c r="P286" s="5" t="s">
        <v>31</v>
      </c>
      <c r="Q286" s="9">
        <v>44281</v>
      </c>
      <c r="R286" s="5" t="s">
        <v>65</v>
      </c>
      <c r="S286" s="5">
        <v>2022</v>
      </c>
      <c r="T286" s="5">
        <v>14</v>
      </c>
      <c r="U286" s="5">
        <v>7</v>
      </c>
      <c r="V286" s="5">
        <v>2020</v>
      </c>
      <c r="W286" s="5" t="s">
        <v>911</v>
      </c>
      <c r="X286" s="5" t="s">
        <v>413</v>
      </c>
      <c r="Y286" s="5">
        <v>6</v>
      </c>
      <c r="Z286" s="10" t="s">
        <v>68</v>
      </c>
      <c r="AA286" s="10" t="s">
        <v>31</v>
      </c>
      <c r="AB286" s="10" t="s">
        <v>59</v>
      </c>
      <c r="AC286" s="10">
        <v>2</v>
      </c>
      <c r="AE286" s="10">
        <f t="shared" si="36"/>
        <v>372</v>
      </c>
      <c r="AF286" s="10">
        <f t="shared" si="37"/>
        <v>181.35668839230294</v>
      </c>
      <c r="AG286" s="10">
        <f t="shared" si="38"/>
        <v>3618</v>
      </c>
      <c r="AH286" s="9">
        <v>44281</v>
      </c>
      <c r="AI286">
        <f t="shared" si="39"/>
        <v>744</v>
      </c>
      <c r="AK286" s="10" t="s">
        <v>58</v>
      </c>
      <c r="AL286">
        <v>744</v>
      </c>
    </row>
    <row r="287" spans="1:38" ht="15.75" customHeight="1" x14ac:dyDescent="0.35">
      <c r="A287" s="5">
        <v>286</v>
      </c>
      <c r="B287" s="5" t="s">
        <v>142</v>
      </c>
      <c r="C287" s="5" t="s">
        <v>94</v>
      </c>
      <c r="D287" s="5" t="s">
        <v>24</v>
      </c>
      <c r="E287" s="5">
        <f t="shared" si="32"/>
        <v>845</v>
      </c>
      <c r="F287" s="6" t="s">
        <v>912</v>
      </c>
      <c r="G287" s="5">
        <v>4</v>
      </c>
      <c r="H287" s="7" t="s">
        <v>97</v>
      </c>
      <c r="I287" s="8" t="e">
        <f t="shared" si="33"/>
        <v>#VALUE!</v>
      </c>
      <c r="J287" s="8">
        <f t="shared" si="34"/>
        <v>-444.5</v>
      </c>
      <c r="K287" s="8" t="e">
        <f t="shared" si="35"/>
        <v>#DIV/0!</v>
      </c>
      <c r="L287" s="6" t="s">
        <v>228</v>
      </c>
      <c r="M287" s="5" t="s">
        <v>39</v>
      </c>
      <c r="N287" s="5" t="s">
        <v>29</v>
      </c>
      <c r="O287" s="5" t="s">
        <v>59</v>
      </c>
      <c r="P287" s="5" t="s">
        <v>73</v>
      </c>
      <c r="Q287" s="9">
        <v>44282</v>
      </c>
      <c r="R287" s="5" t="s">
        <v>32</v>
      </c>
      <c r="S287" s="5">
        <v>2021</v>
      </c>
      <c r="T287" s="5">
        <v>23</v>
      </c>
      <c r="U287" s="5">
        <v>6</v>
      </c>
      <c r="V287" s="5">
        <v>2021</v>
      </c>
      <c r="W287" s="5" t="s">
        <v>363</v>
      </c>
      <c r="X287" s="5" t="s">
        <v>913</v>
      </c>
      <c r="Y287" s="5">
        <v>1</v>
      </c>
      <c r="Z287" s="10" t="s">
        <v>142</v>
      </c>
      <c r="AA287" s="10" t="s">
        <v>73</v>
      </c>
      <c r="AB287" s="10" t="s">
        <v>59</v>
      </c>
      <c r="AC287" s="10">
        <v>4</v>
      </c>
      <c r="AE287" s="10">
        <f t="shared" si="36"/>
        <v>211.25</v>
      </c>
      <c r="AF287" s="10">
        <f t="shared" si="37"/>
        <v>181.09005439005441</v>
      </c>
      <c r="AG287" s="10">
        <f t="shared" si="38"/>
        <v>3616</v>
      </c>
      <c r="AH287" s="9">
        <v>44282</v>
      </c>
      <c r="AI287">
        <f t="shared" si="39"/>
        <v>845</v>
      </c>
      <c r="AK287" s="10" t="s">
        <v>29</v>
      </c>
      <c r="AL287">
        <v>845</v>
      </c>
    </row>
    <row r="288" spans="1:38" ht="15.75" customHeight="1" x14ac:dyDescent="0.35">
      <c r="A288" s="5">
        <v>287</v>
      </c>
      <c r="B288" s="5" t="s">
        <v>130</v>
      </c>
      <c r="C288" s="5" t="s">
        <v>46</v>
      </c>
      <c r="D288" s="5" t="s">
        <v>47</v>
      </c>
      <c r="E288" s="5">
        <f t="shared" si="32"/>
        <v>499</v>
      </c>
      <c r="F288" s="6" t="s">
        <v>914</v>
      </c>
      <c r="G288" s="5">
        <v>2</v>
      </c>
      <c r="H288" s="7" t="s">
        <v>154</v>
      </c>
      <c r="I288" s="8" t="e">
        <f t="shared" si="33"/>
        <v>#VALUE!</v>
      </c>
      <c r="J288" s="8">
        <f t="shared" si="34"/>
        <v>-444.5</v>
      </c>
      <c r="K288" s="8" t="e">
        <f t="shared" si="35"/>
        <v>#DIV/0!</v>
      </c>
      <c r="L288" s="6" t="s">
        <v>720</v>
      </c>
      <c r="M288" s="5" t="s">
        <v>28</v>
      </c>
      <c r="N288" s="5" t="s">
        <v>58</v>
      </c>
      <c r="O288" s="5" t="s">
        <v>138</v>
      </c>
      <c r="P288" s="5" t="s">
        <v>73</v>
      </c>
      <c r="Q288" s="9">
        <v>44283</v>
      </c>
      <c r="R288" s="5" t="s">
        <v>32</v>
      </c>
      <c r="S288" s="5">
        <v>2020</v>
      </c>
      <c r="T288" s="5">
        <v>1</v>
      </c>
      <c r="U288" s="5">
        <v>1</v>
      </c>
      <c r="V288" s="5">
        <v>2020</v>
      </c>
      <c r="W288" s="5" t="s">
        <v>915</v>
      </c>
      <c r="X288" s="5" t="s">
        <v>916</v>
      </c>
      <c r="Y288" s="5">
        <v>2</v>
      </c>
      <c r="Z288" s="10" t="s">
        <v>130</v>
      </c>
      <c r="AA288" s="10" t="s">
        <v>73</v>
      </c>
      <c r="AB288" s="10" t="s">
        <v>138</v>
      </c>
      <c r="AC288" s="10">
        <v>2</v>
      </c>
      <c r="AE288" s="10">
        <f t="shared" si="36"/>
        <v>249.5</v>
      </c>
      <c r="AF288" s="10">
        <f t="shared" si="37"/>
        <v>181.0478135698724</v>
      </c>
      <c r="AG288" s="10">
        <f t="shared" si="38"/>
        <v>3612</v>
      </c>
      <c r="AH288" s="9">
        <v>44283</v>
      </c>
      <c r="AI288">
        <f t="shared" si="39"/>
        <v>499</v>
      </c>
      <c r="AK288" s="10" t="s">
        <v>58</v>
      </c>
      <c r="AL288">
        <v>499</v>
      </c>
    </row>
    <row r="289" spans="1:38" ht="15.75" customHeight="1" x14ac:dyDescent="0.35">
      <c r="A289" s="5">
        <v>288</v>
      </c>
      <c r="B289" s="5" t="s">
        <v>45</v>
      </c>
      <c r="C289" s="5" t="s">
        <v>94</v>
      </c>
      <c r="D289" s="5" t="s">
        <v>69</v>
      </c>
      <c r="E289" s="5">
        <f t="shared" si="32"/>
        <v>484</v>
      </c>
      <c r="F289" s="6" t="s">
        <v>917</v>
      </c>
      <c r="G289" s="5">
        <v>3</v>
      </c>
      <c r="H289" s="7" t="s">
        <v>387</v>
      </c>
      <c r="I289" s="8" t="e">
        <f t="shared" si="33"/>
        <v>#VALUE!</v>
      </c>
      <c r="J289" s="8">
        <f t="shared" si="34"/>
        <v>-444.5</v>
      </c>
      <c r="K289" s="8" t="e">
        <f t="shared" si="35"/>
        <v>#DIV/0!</v>
      </c>
      <c r="L289" s="6" t="s">
        <v>341</v>
      </c>
      <c r="M289" s="5" t="s">
        <v>39</v>
      </c>
      <c r="N289" s="5" t="s">
        <v>50</v>
      </c>
      <c r="O289" s="5" t="s">
        <v>41</v>
      </c>
      <c r="P289" s="5" t="s">
        <v>42</v>
      </c>
      <c r="Q289" s="9">
        <v>44284</v>
      </c>
      <c r="R289" s="5" t="s">
        <v>32</v>
      </c>
      <c r="S289" s="5">
        <v>2022</v>
      </c>
      <c r="T289" s="5">
        <v>15</v>
      </c>
      <c r="U289" s="5">
        <v>8</v>
      </c>
      <c r="V289" s="5">
        <v>2020</v>
      </c>
      <c r="W289" s="5" t="s">
        <v>179</v>
      </c>
      <c r="X289" s="5" t="s">
        <v>918</v>
      </c>
      <c r="Y289" s="5">
        <v>4</v>
      </c>
      <c r="Z289" s="10" t="s">
        <v>45</v>
      </c>
      <c r="AA289" s="10" t="s">
        <v>42</v>
      </c>
      <c r="AB289" s="10" t="s">
        <v>41</v>
      </c>
      <c r="AC289" s="10">
        <v>3</v>
      </c>
      <c r="AE289" s="10">
        <f t="shared" si="36"/>
        <v>161.33333333333334</v>
      </c>
      <c r="AF289" s="10">
        <f t="shared" si="37"/>
        <v>180.95180769830142</v>
      </c>
      <c r="AG289" s="10">
        <f t="shared" si="38"/>
        <v>3610</v>
      </c>
      <c r="AH289" s="9">
        <v>44284</v>
      </c>
      <c r="AI289">
        <f t="shared" si="39"/>
        <v>484</v>
      </c>
      <c r="AK289" s="10" t="s">
        <v>50</v>
      </c>
      <c r="AL289">
        <v>484</v>
      </c>
    </row>
    <row r="290" spans="1:38" ht="15.75" customHeight="1" x14ac:dyDescent="0.35">
      <c r="A290" s="5">
        <v>289</v>
      </c>
      <c r="B290" s="5" t="s">
        <v>247</v>
      </c>
      <c r="C290" s="5" t="s">
        <v>46</v>
      </c>
      <c r="D290" s="5" t="s">
        <v>36</v>
      </c>
      <c r="E290" s="5">
        <f t="shared" si="32"/>
        <v>267</v>
      </c>
      <c r="F290" s="6" t="s">
        <v>919</v>
      </c>
      <c r="G290" s="5">
        <v>8</v>
      </c>
      <c r="H290" s="7" t="s">
        <v>38</v>
      </c>
      <c r="I290" s="8" t="e">
        <f t="shared" si="33"/>
        <v>#VALUE!</v>
      </c>
      <c r="J290" s="8">
        <f t="shared" si="34"/>
        <v>-444.5</v>
      </c>
      <c r="K290" s="8" t="e">
        <f t="shared" si="35"/>
        <v>#DIV/0!</v>
      </c>
      <c r="L290" s="6" t="s">
        <v>583</v>
      </c>
      <c r="M290" s="5" t="s">
        <v>39</v>
      </c>
      <c r="N290" s="5" t="s">
        <v>50</v>
      </c>
      <c r="O290" s="5" t="s">
        <v>59</v>
      </c>
      <c r="P290" s="5" t="s">
        <v>73</v>
      </c>
      <c r="Q290" s="9">
        <v>44285</v>
      </c>
      <c r="R290" s="5" t="s">
        <v>65</v>
      </c>
      <c r="S290" s="5">
        <v>2020</v>
      </c>
      <c r="T290" s="5">
        <v>29</v>
      </c>
      <c r="U290" s="5">
        <v>1</v>
      </c>
      <c r="V290" s="5">
        <v>2021</v>
      </c>
      <c r="W290" s="5" t="s">
        <v>920</v>
      </c>
      <c r="X290" s="5" t="s">
        <v>266</v>
      </c>
      <c r="Y290" s="5">
        <v>5</v>
      </c>
      <c r="Z290" s="10" t="s">
        <v>247</v>
      </c>
      <c r="AA290" s="10" t="s">
        <v>73</v>
      </c>
      <c r="AB290" s="10" t="s">
        <v>59</v>
      </c>
      <c r="AC290" s="10">
        <v>8</v>
      </c>
      <c r="AE290" s="10">
        <f t="shared" si="36"/>
        <v>33.375</v>
      </c>
      <c r="AF290" s="10">
        <f t="shared" si="37"/>
        <v>180.97936173533085</v>
      </c>
      <c r="AG290" s="10">
        <f t="shared" si="38"/>
        <v>3607</v>
      </c>
      <c r="AH290" s="9">
        <v>44285</v>
      </c>
      <c r="AI290">
        <f t="shared" si="39"/>
        <v>267</v>
      </c>
      <c r="AK290" s="10" t="s">
        <v>50</v>
      </c>
      <c r="AL290">
        <v>267</v>
      </c>
    </row>
    <row r="291" spans="1:38" ht="15.75" customHeight="1" x14ac:dyDescent="0.35">
      <c r="A291" s="5">
        <v>290</v>
      </c>
      <c r="B291" s="5" t="s">
        <v>93</v>
      </c>
      <c r="C291" s="5" t="s">
        <v>88</v>
      </c>
      <c r="D291" s="5" t="s">
        <v>55</v>
      </c>
      <c r="E291" s="5">
        <f t="shared" si="32"/>
        <v>649</v>
      </c>
      <c r="F291" s="6" t="s">
        <v>921</v>
      </c>
      <c r="G291" s="5">
        <v>6</v>
      </c>
      <c r="H291" s="7" t="s">
        <v>38</v>
      </c>
      <c r="I291" s="8" t="e">
        <f t="shared" si="33"/>
        <v>#VALUE!</v>
      </c>
      <c r="J291" s="8">
        <f t="shared" si="34"/>
        <v>-444.5</v>
      </c>
      <c r="K291" s="8" t="e">
        <f t="shared" si="35"/>
        <v>#DIV/0!</v>
      </c>
      <c r="L291" s="6" t="s">
        <v>808</v>
      </c>
      <c r="M291" s="5" t="s">
        <v>39</v>
      </c>
      <c r="N291" s="5" t="s">
        <v>58</v>
      </c>
      <c r="O291" s="5" t="s">
        <v>41</v>
      </c>
      <c r="P291" s="5" t="s">
        <v>73</v>
      </c>
      <c r="Q291" s="9">
        <v>44286</v>
      </c>
      <c r="R291" s="5" t="s">
        <v>65</v>
      </c>
      <c r="S291" s="5">
        <v>2021</v>
      </c>
      <c r="T291" s="5">
        <v>9</v>
      </c>
      <c r="U291" s="5">
        <v>11</v>
      </c>
      <c r="V291" s="5">
        <v>2020</v>
      </c>
      <c r="W291" s="5" t="s">
        <v>812</v>
      </c>
      <c r="X291" s="5" t="s">
        <v>922</v>
      </c>
      <c r="Y291" s="5">
        <v>3</v>
      </c>
      <c r="Z291" s="10" t="s">
        <v>93</v>
      </c>
      <c r="AA291" s="10" t="s">
        <v>73</v>
      </c>
      <c r="AB291" s="10" t="s">
        <v>41</v>
      </c>
      <c r="AC291" s="10">
        <v>6</v>
      </c>
      <c r="AE291" s="10">
        <f t="shared" si="36"/>
        <v>108.16666666666667</v>
      </c>
      <c r="AF291" s="10">
        <f t="shared" si="37"/>
        <v>181.18696280668857</v>
      </c>
      <c r="AG291" s="10">
        <f t="shared" si="38"/>
        <v>3599</v>
      </c>
      <c r="AH291" s="9">
        <v>44286</v>
      </c>
      <c r="AI291">
        <f t="shared" si="39"/>
        <v>649</v>
      </c>
      <c r="AK291" s="10" t="s">
        <v>58</v>
      </c>
      <c r="AL291">
        <v>649</v>
      </c>
    </row>
    <row r="292" spans="1:38" ht="15.75" customHeight="1" x14ac:dyDescent="0.35">
      <c r="A292" s="5">
        <v>291</v>
      </c>
      <c r="B292" s="5" t="s">
        <v>45</v>
      </c>
      <c r="C292" s="5" t="s">
        <v>88</v>
      </c>
      <c r="D292" s="5" t="s">
        <v>69</v>
      </c>
      <c r="E292" s="5">
        <f t="shared" si="32"/>
        <v>618</v>
      </c>
      <c r="F292" s="6" t="s">
        <v>923</v>
      </c>
      <c r="G292" s="5">
        <v>9</v>
      </c>
      <c r="H292" s="7" t="s">
        <v>71</v>
      </c>
      <c r="I292" s="8" t="e">
        <f t="shared" si="33"/>
        <v>#VALUE!</v>
      </c>
      <c r="J292" s="8">
        <f t="shared" si="34"/>
        <v>-444.5</v>
      </c>
      <c r="K292" s="8" t="e">
        <f t="shared" si="35"/>
        <v>#DIV/0!</v>
      </c>
      <c r="L292" s="6" t="s">
        <v>232</v>
      </c>
      <c r="M292" s="5" t="s">
        <v>28</v>
      </c>
      <c r="N292" s="5" t="s">
        <v>50</v>
      </c>
      <c r="O292" s="5" t="s">
        <v>138</v>
      </c>
      <c r="P292" s="5" t="s">
        <v>73</v>
      </c>
      <c r="Q292" s="9">
        <v>44287</v>
      </c>
      <c r="R292" s="5" t="s">
        <v>65</v>
      </c>
      <c r="S292" s="5">
        <v>2020</v>
      </c>
      <c r="T292" s="5">
        <v>15</v>
      </c>
      <c r="U292" s="5">
        <v>11</v>
      </c>
      <c r="V292" s="5">
        <v>2020</v>
      </c>
      <c r="W292" s="5" t="s">
        <v>525</v>
      </c>
      <c r="X292" s="5" t="s">
        <v>924</v>
      </c>
      <c r="Y292" s="5">
        <v>3</v>
      </c>
      <c r="Z292" s="10" t="s">
        <v>45</v>
      </c>
      <c r="AA292" s="10" t="s">
        <v>73</v>
      </c>
      <c r="AB292" s="10" t="s">
        <v>138</v>
      </c>
      <c r="AC292" s="10">
        <v>9</v>
      </c>
      <c r="AE292" s="10">
        <f t="shared" si="36"/>
        <v>68.666666666666671</v>
      </c>
      <c r="AF292" s="10">
        <f t="shared" si="37"/>
        <v>181.28980829420973</v>
      </c>
      <c r="AG292" s="10">
        <f t="shared" si="38"/>
        <v>3593</v>
      </c>
      <c r="AH292" s="9">
        <v>44287</v>
      </c>
      <c r="AI292">
        <f t="shared" si="39"/>
        <v>618</v>
      </c>
      <c r="AK292" s="10" t="s">
        <v>50</v>
      </c>
      <c r="AL292">
        <v>618</v>
      </c>
    </row>
    <row r="293" spans="1:38" ht="15.75" customHeight="1" x14ac:dyDescent="0.35">
      <c r="A293" s="5">
        <v>292</v>
      </c>
      <c r="B293" s="5" t="s">
        <v>238</v>
      </c>
      <c r="C293" s="5" t="s">
        <v>46</v>
      </c>
      <c r="D293" s="5" t="s">
        <v>95</v>
      </c>
      <c r="E293" s="5">
        <f t="shared" si="32"/>
        <v>855</v>
      </c>
      <c r="F293" s="6" t="s">
        <v>829</v>
      </c>
      <c r="G293" s="5">
        <v>6</v>
      </c>
      <c r="H293" s="7" t="s">
        <v>57</v>
      </c>
      <c r="I293" s="8" t="e">
        <f t="shared" si="33"/>
        <v>#VALUE!</v>
      </c>
      <c r="J293" s="8">
        <f t="shared" si="34"/>
        <v>-444.5</v>
      </c>
      <c r="K293" s="8" t="e">
        <f t="shared" si="35"/>
        <v>#DIV/0!</v>
      </c>
      <c r="L293" s="6" t="s">
        <v>925</v>
      </c>
      <c r="M293" s="5" t="s">
        <v>39</v>
      </c>
      <c r="N293" s="5" t="s">
        <v>40</v>
      </c>
      <c r="O293" s="5" t="s">
        <v>30</v>
      </c>
      <c r="P293" s="5" t="s">
        <v>42</v>
      </c>
      <c r="Q293" s="9">
        <v>44288</v>
      </c>
      <c r="R293" s="5" t="s">
        <v>32</v>
      </c>
      <c r="S293" s="5">
        <v>2021</v>
      </c>
      <c r="T293" s="5">
        <v>9</v>
      </c>
      <c r="U293" s="5">
        <v>8</v>
      </c>
      <c r="V293" s="5">
        <v>2020</v>
      </c>
      <c r="W293" s="5" t="s">
        <v>926</v>
      </c>
      <c r="X293" s="5" t="s">
        <v>927</v>
      </c>
      <c r="Y293" s="5">
        <v>1</v>
      </c>
      <c r="Z293" s="10" t="s">
        <v>238</v>
      </c>
      <c r="AA293" s="10" t="s">
        <v>42</v>
      </c>
      <c r="AB293" s="10" t="s">
        <v>30</v>
      </c>
      <c r="AC293" s="10">
        <v>6</v>
      </c>
      <c r="AE293" s="10">
        <f t="shared" si="36"/>
        <v>142.5</v>
      </c>
      <c r="AF293" s="10">
        <f t="shared" si="37"/>
        <v>181.44865616674505</v>
      </c>
      <c r="AG293" s="10">
        <f t="shared" si="38"/>
        <v>3584</v>
      </c>
      <c r="AH293" s="9">
        <v>44288</v>
      </c>
      <c r="AI293">
        <f t="shared" si="39"/>
        <v>855</v>
      </c>
      <c r="AK293" s="10" t="s">
        <v>40</v>
      </c>
      <c r="AL293">
        <v>855</v>
      </c>
    </row>
    <row r="294" spans="1:38" ht="15.75" customHeight="1" x14ac:dyDescent="0.35">
      <c r="A294" s="5">
        <v>293</v>
      </c>
      <c r="B294" s="5" t="s">
        <v>124</v>
      </c>
      <c r="C294" s="5" t="s">
        <v>23</v>
      </c>
      <c r="D294" s="5" t="s">
        <v>69</v>
      </c>
      <c r="E294" s="5">
        <f t="shared" si="32"/>
        <v>705</v>
      </c>
      <c r="F294" s="6" t="s">
        <v>928</v>
      </c>
      <c r="G294" s="5">
        <v>4</v>
      </c>
      <c r="H294" s="7" t="s">
        <v>187</v>
      </c>
      <c r="I294" s="8" t="e">
        <f t="shared" si="33"/>
        <v>#VALUE!</v>
      </c>
      <c r="J294" s="8">
        <f t="shared" si="34"/>
        <v>-444.5</v>
      </c>
      <c r="K294" s="8" t="e">
        <f t="shared" si="35"/>
        <v>#DIV/0!</v>
      </c>
      <c r="L294" s="6" t="s">
        <v>283</v>
      </c>
      <c r="M294" s="5" t="s">
        <v>28</v>
      </c>
      <c r="N294" s="5" t="s">
        <v>50</v>
      </c>
      <c r="O294" s="5" t="s">
        <v>59</v>
      </c>
      <c r="P294" s="5" t="s">
        <v>31</v>
      </c>
      <c r="Q294" s="9">
        <v>44289</v>
      </c>
      <c r="R294" s="5" t="s">
        <v>32</v>
      </c>
      <c r="S294" s="5">
        <v>2022</v>
      </c>
      <c r="T294" s="5">
        <v>18</v>
      </c>
      <c r="U294" s="5">
        <v>4</v>
      </c>
      <c r="V294" s="5">
        <v>2021</v>
      </c>
      <c r="W294" s="5" t="s">
        <v>303</v>
      </c>
      <c r="X294" s="5" t="s">
        <v>929</v>
      </c>
      <c r="Y294" s="5">
        <v>4</v>
      </c>
      <c r="Z294" s="10" t="s">
        <v>124</v>
      </c>
      <c r="AA294" s="10" t="s">
        <v>31</v>
      </c>
      <c r="AB294" s="10" t="s">
        <v>59</v>
      </c>
      <c r="AC294" s="10">
        <v>4</v>
      </c>
      <c r="AE294" s="10">
        <f t="shared" si="36"/>
        <v>176.25</v>
      </c>
      <c r="AF294" s="10">
        <f t="shared" si="37"/>
        <v>181.50366839296927</v>
      </c>
      <c r="AG294" s="10">
        <f t="shared" si="38"/>
        <v>3578</v>
      </c>
      <c r="AH294" s="9">
        <v>44289</v>
      </c>
      <c r="AI294">
        <f t="shared" si="39"/>
        <v>705</v>
      </c>
      <c r="AK294" s="10" t="s">
        <v>50</v>
      </c>
      <c r="AL294">
        <v>705</v>
      </c>
    </row>
    <row r="295" spans="1:38" ht="15.75" customHeight="1" x14ac:dyDescent="0.35">
      <c r="A295" s="5">
        <v>294</v>
      </c>
      <c r="B295" s="5" t="s">
        <v>87</v>
      </c>
      <c r="C295" s="5" t="s">
        <v>94</v>
      </c>
      <c r="D295" s="5" t="s">
        <v>47</v>
      </c>
      <c r="E295" s="5">
        <f t="shared" si="32"/>
        <v>926</v>
      </c>
      <c r="F295" s="6" t="s">
        <v>930</v>
      </c>
      <c r="G295" s="5">
        <v>3</v>
      </c>
      <c r="H295" s="7" t="s">
        <v>84</v>
      </c>
      <c r="I295" s="8" t="e">
        <f t="shared" si="33"/>
        <v>#VALUE!</v>
      </c>
      <c r="J295" s="8">
        <f t="shared" si="34"/>
        <v>-444.5</v>
      </c>
      <c r="K295" s="8" t="e">
        <f t="shared" si="35"/>
        <v>#DIV/0!</v>
      </c>
      <c r="L295" s="6" t="s">
        <v>579</v>
      </c>
      <c r="M295" s="5" t="s">
        <v>39</v>
      </c>
      <c r="N295" s="5" t="s">
        <v>58</v>
      </c>
      <c r="O295" s="5" t="s">
        <v>30</v>
      </c>
      <c r="P295" s="5" t="s">
        <v>73</v>
      </c>
      <c r="Q295" s="9">
        <v>44290</v>
      </c>
      <c r="R295" s="5" t="s">
        <v>65</v>
      </c>
      <c r="S295" s="5">
        <v>2020</v>
      </c>
      <c r="T295" s="5">
        <v>10</v>
      </c>
      <c r="U295" s="5">
        <v>2</v>
      </c>
      <c r="V295" s="5">
        <v>2022</v>
      </c>
      <c r="W295" s="5" t="s">
        <v>931</v>
      </c>
      <c r="X295" s="5" t="s">
        <v>608</v>
      </c>
      <c r="Y295" s="5">
        <v>1</v>
      </c>
      <c r="Z295" s="10" t="s">
        <v>87</v>
      </c>
      <c r="AA295" s="10" t="s">
        <v>73</v>
      </c>
      <c r="AB295" s="10" t="s">
        <v>30</v>
      </c>
      <c r="AC295" s="10">
        <v>3</v>
      </c>
      <c r="AE295" s="10">
        <f t="shared" si="36"/>
        <v>308.66666666666669</v>
      </c>
      <c r="AF295" s="10">
        <f t="shared" si="37"/>
        <v>181.51109932421818</v>
      </c>
      <c r="AG295" s="10">
        <f t="shared" si="38"/>
        <v>3574</v>
      </c>
      <c r="AH295" s="9">
        <v>44290</v>
      </c>
      <c r="AI295">
        <f t="shared" si="39"/>
        <v>926</v>
      </c>
      <c r="AK295" s="10" t="s">
        <v>58</v>
      </c>
      <c r="AL295">
        <v>926</v>
      </c>
    </row>
    <row r="296" spans="1:38" ht="15.75" customHeight="1" x14ac:dyDescent="0.35">
      <c r="A296" s="5">
        <v>295</v>
      </c>
      <c r="B296" s="5" t="s">
        <v>93</v>
      </c>
      <c r="C296" s="5" t="s">
        <v>54</v>
      </c>
      <c r="D296" s="5" t="s">
        <v>55</v>
      </c>
      <c r="E296" s="5">
        <f t="shared" si="32"/>
        <v>979</v>
      </c>
      <c r="F296" s="6" t="s">
        <v>606</v>
      </c>
      <c r="G296" s="5">
        <v>6</v>
      </c>
      <c r="H296" s="7" t="s">
        <v>97</v>
      </c>
      <c r="I296" s="8" t="e">
        <f t="shared" si="33"/>
        <v>#VALUE!</v>
      </c>
      <c r="J296" s="8">
        <f t="shared" si="34"/>
        <v>-444.5</v>
      </c>
      <c r="K296" s="8" t="e">
        <f t="shared" si="35"/>
        <v>#DIV/0!</v>
      </c>
      <c r="L296" s="6" t="s">
        <v>932</v>
      </c>
      <c r="M296" s="5" t="s">
        <v>39</v>
      </c>
      <c r="N296" s="5" t="s">
        <v>50</v>
      </c>
      <c r="O296" s="5" t="s">
        <v>138</v>
      </c>
      <c r="P296" s="5" t="s">
        <v>73</v>
      </c>
      <c r="Q296" s="9">
        <v>44291</v>
      </c>
      <c r="R296" s="5" t="s">
        <v>32</v>
      </c>
      <c r="S296" s="5">
        <v>2021</v>
      </c>
      <c r="T296" s="5">
        <v>26</v>
      </c>
      <c r="U296" s="5">
        <v>9</v>
      </c>
      <c r="V296" s="5">
        <v>2020</v>
      </c>
      <c r="W296" s="5" t="s">
        <v>893</v>
      </c>
      <c r="X296" s="5" t="s">
        <v>431</v>
      </c>
      <c r="Y296" s="5">
        <v>6</v>
      </c>
      <c r="Z296" s="10" t="s">
        <v>93</v>
      </c>
      <c r="AA296" s="10" t="s">
        <v>73</v>
      </c>
      <c r="AB296" s="10" t="s">
        <v>138</v>
      </c>
      <c r="AC296" s="10">
        <v>6</v>
      </c>
      <c r="AE296" s="10">
        <f t="shared" si="36"/>
        <v>163.16666666666666</v>
      </c>
      <c r="AF296" s="10">
        <f t="shared" si="37"/>
        <v>181.33099228832234</v>
      </c>
      <c r="AG296" s="10">
        <f t="shared" si="38"/>
        <v>3571</v>
      </c>
      <c r="AH296" s="9">
        <v>44291</v>
      </c>
      <c r="AI296">
        <f t="shared" si="39"/>
        <v>979</v>
      </c>
      <c r="AK296" s="10" t="s">
        <v>50</v>
      </c>
      <c r="AL296">
        <v>979</v>
      </c>
    </row>
    <row r="297" spans="1:38" ht="15.75" customHeight="1" x14ac:dyDescent="0.35">
      <c r="A297" s="5">
        <v>296</v>
      </c>
      <c r="B297" s="5" t="s">
        <v>53</v>
      </c>
      <c r="C297" s="5" t="s">
        <v>54</v>
      </c>
      <c r="D297" s="5" t="s">
        <v>36</v>
      </c>
      <c r="E297" s="5">
        <f t="shared" si="32"/>
        <v>688</v>
      </c>
      <c r="F297" s="6" t="s">
        <v>933</v>
      </c>
      <c r="G297" s="5">
        <v>5</v>
      </c>
      <c r="H297" s="7" t="s">
        <v>144</v>
      </c>
      <c r="I297" s="8" t="e">
        <f t="shared" si="33"/>
        <v>#VALUE!</v>
      </c>
      <c r="J297" s="8">
        <f t="shared" si="34"/>
        <v>-444.5</v>
      </c>
      <c r="K297" s="8" t="e">
        <f t="shared" si="35"/>
        <v>#DIV/0!</v>
      </c>
      <c r="L297" s="6" t="s">
        <v>150</v>
      </c>
      <c r="M297" s="5" t="s">
        <v>39</v>
      </c>
      <c r="N297" s="5" t="s">
        <v>40</v>
      </c>
      <c r="O297" s="5" t="s">
        <v>41</v>
      </c>
      <c r="P297" s="5" t="s">
        <v>31</v>
      </c>
      <c r="Q297" s="9">
        <v>44292</v>
      </c>
      <c r="R297" s="5" t="s">
        <v>65</v>
      </c>
      <c r="S297" s="5">
        <v>2021</v>
      </c>
      <c r="T297" s="5">
        <v>2</v>
      </c>
      <c r="U297" s="5">
        <v>12</v>
      </c>
      <c r="V297" s="5">
        <v>2022</v>
      </c>
      <c r="W297" s="5" t="s">
        <v>934</v>
      </c>
      <c r="X297" s="5" t="s">
        <v>935</v>
      </c>
      <c r="Y297" s="5">
        <v>5</v>
      </c>
      <c r="Z297" s="10" t="s">
        <v>53</v>
      </c>
      <c r="AA297" s="10" t="s">
        <v>31</v>
      </c>
      <c r="AB297" s="10" t="s">
        <v>41</v>
      </c>
      <c r="AC297" s="10">
        <v>5</v>
      </c>
      <c r="AE297" s="10">
        <f t="shared" si="36"/>
        <v>137.6</v>
      </c>
      <c r="AF297" s="10">
        <f t="shared" si="37"/>
        <v>181.35675728920413</v>
      </c>
      <c r="AG297" s="10">
        <f t="shared" si="38"/>
        <v>3565</v>
      </c>
      <c r="AH297" s="9">
        <v>44292</v>
      </c>
      <c r="AI297">
        <f t="shared" si="39"/>
        <v>688</v>
      </c>
      <c r="AK297" s="10" t="s">
        <v>40</v>
      </c>
      <c r="AL297">
        <v>688</v>
      </c>
    </row>
    <row r="298" spans="1:38" ht="15.75" customHeight="1" x14ac:dyDescent="0.35">
      <c r="A298" s="5">
        <v>297</v>
      </c>
      <c r="B298" s="5" t="s">
        <v>82</v>
      </c>
      <c r="C298" s="5" t="s">
        <v>46</v>
      </c>
      <c r="D298" s="5" t="s">
        <v>36</v>
      </c>
      <c r="E298" s="5">
        <f t="shared" si="32"/>
        <v>164</v>
      </c>
      <c r="F298" s="6" t="s">
        <v>519</v>
      </c>
      <c r="G298" s="5">
        <v>9</v>
      </c>
      <c r="H298" s="7" t="s">
        <v>108</v>
      </c>
      <c r="I298" s="8" t="e">
        <f t="shared" si="33"/>
        <v>#VALUE!</v>
      </c>
      <c r="J298" s="8">
        <f t="shared" si="34"/>
        <v>-444.5</v>
      </c>
      <c r="K298" s="8" t="e">
        <f t="shared" si="35"/>
        <v>#DIV/0!</v>
      </c>
      <c r="L298" s="6" t="s">
        <v>936</v>
      </c>
      <c r="M298" s="5" t="s">
        <v>39</v>
      </c>
      <c r="N298" s="5" t="s">
        <v>58</v>
      </c>
      <c r="O298" s="5" t="s">
        <v>59</v>
      </c>
      <c r="P298" s="5" t="s">
        <v>139</v>
      </c>
      <c r="Q298" s="9">
        <v>44293</v>
      </c>
      <c r="R298" s="5" t="s">
        <v>32</v>
      </c>
      <c r="S298" s="5">
        <v>2022</v>
      </c>
      <c r="T298" s="5">
        <v>2</v>
      </c>
      <c r="U298" s="5">
        <v>12</v>
      </c>
      <c r="V298" s="5">
        <v>2022</v>
      </c>
      <c r="W298" s="5" t="s">
        <v>937</v>
      </c>
      <c r="X298" s="5" t="s">
        <v>938</v>
      </c>
      <c r="Y298" s="5">
        <v>3</v>
      </c>
      <c r="Z298" s="10" t="s">
        <v>82</v>
      </c>
      <c r="AA298" s="10" t="s">
        <v>139</v>
      </c>
      <c r="AB298" s="10" t="s">
        <v>59</v>
      </c>
      <c r="AC298" s="10">
        <v>9</v>
      </c>
      <c r="AE298" s="10">
        <f t="shared" si="36"/>
        <v>18.222222222222221</v>
      </c>
      <c r="AF298" s="10">
        <f t="shared" si="37"/>
        <v>181.41891177398995</v>
      </c>
      <c r="AG298" s="10">
        <f t="shared" si="38"/>
        <v>3560</v>
      </c>
      <c r="AH298" s="9">
        <v>44293</v>
      </c>
      <c r="AI298">
        <f t="shared" si="39"/>
        <v>164</v>
      </c>
      <c r="AK298" s="10" t="s">
        <v>58</v>
      </c>
      <c r="AL298">
        <v>164</v>
      </c>
    </row>
    <row r="299" spans="1:38" ht="15.75" customHeight="1" x14ac:dyDescent="0.35">
      <c r="A299" s="5">
        <v>298</v>
      </c>
      <c r="B299" s="5" t="s">
        <v>68</v>
      </c>
      <c r="C299" s="5" t="s">
        <v>23</v>
      </c>
      <c r="D299" s="5" t="s">
        <v>36</v>
      </c>
      <c r="E299" s="5">
        <f t="shared" si="32"/>
        <v>150</v>
      </c>
      <c r="F299" s="6" t="s">
        <v>299</v>
      </c>
      <c r="G299" s="5">
        <v>2</v>
      </c>
      <c r="H299" s="7" t="s">
        <v>90</v>
      </c>
      <c r="I299" s="8" t="e">
        <f t="shared" si="33"/>
        <v>#VALUE!</v>
      </c>
      <c r="J299" s="8">
        <f t="shared" si="34"/>
        <v>-444.5</v>
      </c>
      <c r="K299" s="8" t="e">
        <f t="shared" si="35"/>
        <v>#DIV/0!</v>
      </c>
      <c r="L299" s="6" t="s">
        <v>541</v>
      </c>
      <c r="M299" s="5" t="s">
        <v>28</v>
      </c>
      <c r="N299" s="5" t="s">
        <v>50</v>
      </c>
      <c r="O299" s="5" t="s">
        <v>59</v>
      </c>
      <c r="P299" s="5" t="s">
        <v>139</v>
      </c>
      <c r="Q299" s="9">
        <v>44294</v>
      </c>
      <c r="R299" s="5" t="s">
        <v>32</v>
      </c>
      <c r="S299" s="5">
        <v>2020</v>
      </c>
      <c r="T299" s="5">
        <v>3</v>
      </c>
      <c r="U299" s="5">
        <v>6</v>
      </c>
      <c r="V299" s="5">
        <v>2020</v>
      </c>
      <c r="W299" s="5" t="s">
        <v>939</v>
      </c>
      <c r="X299" s="5" t="s">
        <v>871</v>
      </c>
      <c r="Y299" s="5">
        <v>6</v>
      </c>
      <c r="Z299" s="10" t="s">
        <v>68</v>
      </c>
      <c r="AA299" s="10" t="s">
        <v>139</v>
      </c>
      <c r="AB299" s="10" t="s">
        <v>59</v>
      </c>
      <c r="AC299" s="10">
        <v>2</v>
      </c>
      <c r="AE299" s="10">
        <f t="shared" si="36"/>
        <v>75</v>
      </c>
      <c r="AF299" s="10">
        <f t="shared" si="37"/>
        <v>181.65105500237081</v>
      </c>
      <c r="AG299" s="10">
        <f t="shared" si="38"/>
        <v>3551</v>
      </c>
      <c r="AH299" s="9">
        <v>44294</v>
      </c>
      <c r="AI299">
        <f t="shared" si="39"/>
        <v>150</v>
      </c>
      <c r="AK299" s="10" t="s">
        <v>50</v>
      </c>
      <c r="AL299">
        <v>150</v>
      </c>
    </row>
    <row r="300" spans="1:38" ht="15.75" customHeight="1" x14ac:dyDescent="0.35">
      <c r="A300" s="5">
        <v>299</v>
      </c>
      <c r="B300" s="5" t="s">
        <v>148</v>
      </c>
      <c r="C300" s="5" t="s">
        <v>54</v>
      </c>
      <c r="D300" s="5" t="s">
        <v>47</v>
      </c>
      <c r="E300" s="5">
        <f t="shared" si="32"/>
        <v>277</v>
      </c>
      <c r="F300" s="6" t="s">
        <v>940</v>
      </c>
      <c r="G300" s="5">
        <v>1</v>
      </c>
      <c r="H300" s="7" t="s">
        <v>38</v>
      </c>
      <c r="I300" s="8" t="e">
        <f t="shared" si="33"/>
        <v>#VALUE!</v>
      </c>
      <c r="J300" s="8">
        <f t="shared" si="34"/>
        <v>-444.5</v>
      </c>
      <c r="K300" s="8" t="e">
        <f t="shared" si="35"/>
        <v>#DIV/0!</v>
      </c>
      <c r="L300" s="6" t="s">
        <v>941</v>
      </c>
      <c r="M300" s="5" t="s">
        <v>28</v>
      </c>
      <c r="N300" s="5" t="s">
        <v>58</v>
      </c>
      <c r="O300" s="5" t="s">
        <v>41</v>
      </c>
      <c r="P300" s="5" t="s">
        <v>73</v>
      </c>
      <c r="Q300" s="9">
        <v>44295</v>
      </c>
      <c r="R300" s="5" t="s">
        <v>32</v>
      </c>
      <c r="S300" s="5">
        <v>2021</v>
      </c>
      <c r="T300" s="5">
        <v>16</v>
      </c>
      <c r="U300" s="5">
        <v>7</v>
      </c>
      <c r="V300" s="5">
        <v>2020</v>
      </c>
      <c r="W300" s="5" t="s">
        <v>942</v>
      </c>
      <c r="X300" s="5" t="s">
        <v>714</v>
      </c>
      <c r="Y300" s="5">
        <v>2</v>
      </c>
      <c r="Z300" s="10" t="s">
        <v>148</v>
      </c>
      <c r="AA300" s="10" t="s">
        <v>73</v>
      </c>
      <c r="AB300" s="10" t="s">
        <v>41</v>
      </c>
      <c r="AC300" s="10">
        <v>1</v>
      </c>
      <c r="AE300" s="10">
        <f t="shared" si="36"/>
        <v>277</v>
      </c>
      <c r="AF300" s="10">
        <f t="shared" si="37"/>
        <v>181.80297958214626</v>
      </c>
      <c r="AG300" s="10">
        <f t="shared" si="38"/>
        <v>3549</v>
      </c>
      <c r="AH300" s="9">
        <v>44295</v>
      </c>
      <c r="AI300">
        <f t="shared" si="39"/>
        <v>277</v>
      </c>
      <c r="AK300" s="10" t="s">
        <v>58</v>
      </c>
      <c r="AL300">
        <v>277</v>
      </c>
    </row>
    <row r="301" spans="1:38" ht="15.75" customHeight="1" x14ac:dyDescent="0.35">
      <c r="A301" s="5">
        <v>300</v>
      </c>
      <c r="B301" s="5" t="s">
        <v>142</v>
      </c>
      <c r="C301" s="5" t="s">
        <v>54</v>
      </c>
      <c r="D301" s="5" t="s">
        <v>95</v>
      </c>
      <c r="E301" s="5">
        <f t="shared" si="32"/>
        <v>512</v>
      </c>
      <c r="F301" s="6" t="s">
        <v>943</v>
      </c>
      <c r="G301" s="5">
        <v>9</v>
      </c>
      <c r="H301" s="7" t="s">
        <v>515</v>
      </c>
      <c r="I301" s="8" t="e">
        <f t="shared" si="33"/>
        <v>#VALUE!</v>
      </c>
      <c r="J301" s="8">
        <f t="shared" si="34"/>
        <v>-444.5</v>
      </c>
      <c r="K301" s="8" t="e">
        <f t="shared" si="35"/>
        <v>#DIV/0!</v>
      </c>
      <c r="L301" s="6" t="s">
        <v>155</v>
      </c>
      <c r="M301" s="5" t="s">
        <v>28</v>
      </c>
      <c r="N301" s="5" t="s">
        <v>50</v>
      </c>
      <c r="O301" s="5" t="s">
        <v>138</v>
      </c>
      <c r="P301" s="5" t="s">
        <v>31</v>
      </c>
      <c r="Q301" s="9">
        <v>44296</v>
      </c>
      <c r="R301" s="5" t="s">
        <v>32</v>
      </c>
      <c r="S301" s="5">
        <v>2022</v>
      </c>
      <c r="T301" s="5">
        <v>22</v>
      </c>
      <c r="U301" s="5">
        <v>12</v>
      </c>
      <c r="V301" s="5">
        <v>2022</v>
      </c>
      <c r="W301" s="5" t="s">
        <v>944</v>
      </c>
      <c r="X301" s="5" t="s">
        <v>945</v>
      </c>
      <c r="Y301" s="5">
        <v>3</v>
      </c>
      <c r="Z301" s="10" t="s">
        <v>142</v>
      </c>
      <c r="AA301" s="10" t="s">
        <v>31</v>
      </c>
      <c r="AB301" s="10" t="s">
        <v>138</v>
      </c>
      <c r="AC301" s="10">
        <v>9</v>
      </c>
      <c r="AE301" s="10">
        <f t="shared" si="36"/>
        <v>56.888888888888886</v>
      </c>
      <c r="AF301" s="10">
        <f t="shared" si="37"/>
        <v>181.6671778411793</v>
      </c>
      <c r="AG301" s="10">
        <f t="shared" si="38"/>
        <v>3548</v>
      </c>
      <c r="AH301" s="9">
        <v>44296</v>
      </c>
      <c r="AI301">
        <f t="shared" si="39"/>
        <v>512</v>
      </c>
      <c r="AK301" s="10" t="s">
        <v>50</v>
      </c>
      <c r="AL301">
        <v>512</v>
      </c>
    </row>
    <row r="302" spans="1:38" ht="15.75" customHeight="1" x14ac:dyDescent="0.35">
      <c r="A302" s="5">
        <v>301</v>
      </c>
      <c r="B302" s="5" t="s">
        <v>136</v>
      </c>
      <c r="C302" s="5" t="s">
        <v>88</v>
      </c>
      <c r="D302" s="5" t="s">
        <v>55</v>
      </c>
      <c r="E302" s="5">
        <f t="shared" si="32"/>
        <v>549</v>
      </c>
      <c r="F302" s="6" t="s">
        <v>946</v>
      </c>
      <c r="G302" s="5">
        <v>9</v>
      </c>
      <c r="H302" s="7" t="s">
        <v>126</v>
      </c>
      <c r="I302" s="8" t="e">
        <f t="shared" si="33"/>
        <v>#VALUE!</v>
      </c>
      <c r="J302" s="8">
        <f t="shared" si="34"/>
        <v>-444.5</v>
      </c>
      <c r="K302" s="8" t="e">
        <f t="shared" si="35"/>
        <v>#DIV/0!</v>
      </c>
      <c r="L302" s="6" t="s">
        <v>734</v>
      </c>
      <c r="M302" s="5" t="s">
        <v>39</v>
      </c>
      <c r="N302" s="5" t="s">
        <v>58</v>
      </c>
      <c r="O302" s="5" t="s">
        <v>41</v>
      </c>
      <c r="P302" s="5" t="s">
        <v>139</v>
      </c>
      <c r="Q302" s="9">
        <v>44297</v>
      </c>
      <c r="R302" s="5" t="s">
        <v>32</v>
      </c>
      <c r="S302" s="5">
        <v>2020</v>
      </c>
      <c r="T302" s="5">
        <v>15</v>
      </c>
      <c r="U302" s="5">
        <v>12</v>
      </c>
      <c r="V302" s="5">
        <v>2022</v>
      </c>
      <c r="W302" s="5" t="s">
        <v>947</v>
      </c>
      <c r="X302" s="5" t="s">
        <v>798</v>
      </c>
      <c r="Y302" s="5">
        <v>6</v>
      </c>
      <c r="Z302" s="10" t="s">
        <v>136</v>
      </c>
      <c r="AA302" s="10" t="s">
        <v>139</v>
      </c>
      <c r="AB302" s="10" t="s">
        <v>41</v>
      </c>
      <c r="AC302" s="10">
        <v>9</v>
      </c>
      <c r="AE302" s="10">
        <f t="shared" si="36"/>
        <v>61</v>
      </c>
      <c r="AF302" s="10">
        <f t="shared" si="37"/>
        <v>181.84543253968258</v>
      </c>
      <c r="AG302" s="10">
        <f t="shared" si="38"/>
        <v>3539</v>
      </c>
      <c r="AH302" s="9">
        <v>44297</v>
      </c>
      <c r="AI302">
        <f t="shared" si="39"/>
        <v>549</v>
      </c>
      <c r="AK302" s="10" t="s">
        <v>58</v>
      </c>
      <c r="AL302">
        <v>549</v>
      </c>
    </row>
    <row r="303" spans="1:38" ht="15.75" customHeight="1" x14ac:dyDescent="0.35">
      <c r="A303" s="5">
        <v>302</v>
      </c>
      <c r="B303" s="5" t="s">
        <v>45</v>
      </c>
      <c r="C303" s="5" t="s">
        <v>94</v>
      </c>
      <c r="D303" s="5" t="s">
        <v>55</v>
      </c>
      <c r="E303" s="5">
        <f t="shared" si="32"/>
        <v>720</v>
      </c>
      <c r="F303" s="6" t="s">
        <v>948</v>
      </c>
      <c r="G303" s="5">
        <v>5</v>
      </c>
      <c r="H303" s="7" t="s">
        <v>49</v>
      </c>
      <c r="I303" s="8" t="e">
        <f t="shared" si="33"/>
        <v>#VALUE!</v>
      </c>
      <c r="J303" s="8">
        <f t="shared" si="34"/>
        <v>-444.5</v>
      </c>
      <c r="K303" s="8" t="e">
        <f t="shared" si="35"/>
        <v>#DIV/0!</v>
      </c>
      <c r="L303" s="6" t="s">
        <v>455</v>
      </c>
      <c r="M303" s="5" t="s">
        <v>39</v>
      </c>
      <c r="N303" s="5" t="s">
        <v>50</v>
      </c>
      <c r="O303" s="5" t="s">
        <v>138</v>
      </c>
      <c r="P303" s="5" t="s">
        <v>31</v>
      </c>
      <c r="Q303" s="9">
        <v>44298</v>
      </c>
      <c r="R303" s="5" t="s">
        <v>65</v>
      </c>
      <c r="S303" s="5">
        <v>2020</v>
      </c>
      <c r="T303" s="5">
        <v>3</v>
      </c>
      <c r="U303" s="5">
        <v>12</v>
      </c>
      <c r="V303" s="5">
        <v>2021</v>
      </c>
      <c r="W303" s="5" t="s">
        <v>949</v>
      </c>
      <c r="X303" s="5" t="s">
        <v>661</v>
      </c>
      <c r="Y303" s="5">
        <v>1</v>
      </c>
      <c r="Z303" s="10" t="s">
        <v>45</v>
      </c>
      <c r="AA303" s="10" t="s">
        <v>31</v>
      </c>
      <c r="AB303" s="10" t="s">
        <v>138</v>
      </c>
      <c r="AC303" s="10">
        <v>5</v>
      </c>
      <c r="AE303" s="10">
        <f t="shared" si="36"/>
        <v>144</v>
      </c>
      <c r="AF303" s="10">
        <f t="shared" si="37"/>
        <v>182.01831584803691</v>
      </c>
      <c r="AG303" s="10">
        <f t="shared" si="38"/>
        <v>3530</v>
      </c>
      <c r="AH303" s="9">
        <v>44298</v>
      </c>
      <c r="AI303">
        <f t="shared" si="39"/>
        <v>720</v>
      </c>
      <c r="AK303" s="10" t="s">
        <v>50</v>
      </c>
      <c r="AL303">
        <v>720</v>
      </c>
    </row>
    <row r="304" spans="1:38" ht="15.75" customHeight="1" x14ac:dyDescent="0.35">
      <c r="A304" s="5">
        <v>303</v>
      </c>
      <c r="B304" s="5" t="s">
        <v>148</v>
      </c>
      <c r="C304" s="5" t="s">
        <v>94</v>
      </c>
      <c r="D304" s="5" t="s">
        <v>69</v>
      </c>
      <c r="E304" s="5">
        <f t="shared" si="32"/>
        <v>852</v>
      </c>
      <c r="F304" s="6" t="s">
        <v>950</v>
      </c>
      <c r="G304" s="5">
        <v>1</v>
      </c>
      <c r="H304" s="7" t="s">
        <v>257</v>
      </c>
      <c r="I304" s="8" t="e">
        <f t="shared" si="33"/>
        <v>#VALUE!</v>
      </c>
      <c r="J304" s="8">
        <f t="shared" si="34"/>
        <v>-444.5</v>
      </c>
      <c r="K304" s="8" t="e">
        <f t="shared" si="35"/>
        <v>#DIV/0!</v>
      </c>
      <c r="L304" s="6" t="s">
        <v>951</v>
      </c>
      <c r="M304" s="5" t="s">
        <v>28</v>
      </c>
      <c r="N304" s="5" t="s">
        <v>29</v>
      </c>
      <c r="O304" s="5" t="s">
        <v>138</v>
      </c>
      <c r="P304" s="5" t="s">
        <v>42</v>
      </c>
      <c r="Q304" s="9">
        <v>44299</v>
      </c>
      <c r="R304" s="5" t="s">
        <v>65</v>
      </c>
      <c r="S304" s="5">
        <v>2021</v>
      </c>
      <c r="T304" s="5">
        <v>17</v>
      </c>
      <c r="U304" s="5">
        <v>11</v>
      </c>
      <c r="V304" s="5">
        <v>2021</v>
      </c>
      <c r="W304" s="5" t="s">
        <v>827</v>
      </c>
      <c r="X304" s="5" t="s">
        <v>574</v>
      </c>
      <c r="Y304" s="5">
        <v>5</v>
      </c>
      <c r="Z304" s="10" t="s">
        <v>148</v>
      </c>
      <c r="AA304" s="10" t="s">
        <v>42</v>
      </c>
      <c r="AB304" s="10" t="s">
        <v>138</v>
      </c>
      <c r="AC304" s="10">
        <v>1</v>
      </c>
      <c r="AE304" s="10">
        <f t="shared" si="36"/>
        <v>852</v>
      </c>
      <c r="AF304" s="10">
        <f t="shared" si="37"/>
        <v>182.07278334925186</v>
      </c>
      <c r="AG304" s="10">
        <f t="shared" si="38"/>
        <v>3525</v>
      </c>
      <c r="AH304" s="9">
        <v>44299</v>
      </c>
      <c r="AI304">
        <f t="shared" si="39"/>
        <v>852</v>
      </c>
      <c r="AK304" s="10" t="s">
        <v>29</v>
      </c>
      <c r="AL304">
        <v>852</v>
      </c>
    </row>
    <row r="305" spans="1:38" ht="15.75" customHeight="1" x14ac:dyDescent="0.35">
      <c r="A305" s="5">
        <v>304</v>
      </c>
      <c r="B305" s="5" t="s">
        <v>35</v>
      </c>
      <c r="C305" s="5" t="s">
        <v>88</v>
      </c>
      <c r="D305" s="5" t="s">
        <v>95</v>
      </c>
      <c r="E305" s="5">
        <f t="shared" si="32"/>
        <v>150</v>
      </c>
      <c r="F305" s="6" t="s">
        <v>299</v>
      </c>
      <c r="G305" s="5">
        <v>5</v>
      </c>
      <c r="H305" s="7" t="s">
        <v>103</v>
      </c>
      <c r="I305" s="8" t="e">
        <f t="shared" si="33"/>
        <v>#VALUE!</v>
      </c>
      <c r="J305" s="8">
        <f t="shared" si="34"/>
        <v>-444.5</v>
      </c>
      <c r="K305" s="8" t="e">
        <f t="shared" si="35"/>
        <v>#DIV/0!</v>
      </c>
      <c r="L305" s="6" t="s">
        <v>79</v>
      </c>
      <c r="M305" s="5" t="s">
        <v>28</v>
      </c>
      <c r="N305" s="5" t="s">
        <v>29</v>
      </c>
      <c r="O305" s="5" t="s">
        <v>41</v>
      </c>
      <c r="P305" s="5" t="s">
        <v>31</v>
      </c>
      <c r="Q305" s="9">
        <v>44300</v>
      </c>
      <c r="R305" s="5" t="s">
        <v>32</v>
      </c>
      <c r="S305" s="5">
        <v>2022</v>
      </c>
      <c r="T305" s="5">
        <v>2</v>
      </c>
      <c r="U305" s="5">
        <v>5</v>
      </c>
      <c r="V305" s="5">
        <v>2020</v>
      </c>
      <c r="W305" s="5" t="s">
        <v>952</v>
      </c>
      <c r="X305" s="5" t="s">
        <v>669</v>
      </c>
      <c r="Y305" s="5">
        <v>4</v>
      </c>
      <c r="Z305" s="10" t="s">
        <v>35</v>
      </c>
      <c r="AA305" s="10" t="s">
        <v>31</v>
      </c>
      <c r="AB305" s="10" t="s">
        <v>41</v>
      </c>
      <c r="AC305" s="10">
        <v>5</v>
      </c>
      <c r="AE305" s="10">
        <f t="shared" si="36"/>
        <v>30</v>
      </c>
      <c r="AF305" s="10">
        <f t="shared" si="37"/>
        <v>181.1116252191934</v>
      </c>
      <c r="AG305" s="10">
        <f t="shared" si="38"/>
        <v>3524</v>
      </c>
      <c r="AH305" s="9">
        <v>44300</v>
      </c>
      <c r="AI305">
        <f t="shared" si="39"/>
        <v>150</v>
      </c>
      <c r="AK305" s="10" t="s">
        <v>29</v>
      </c>
      <c r="AL305">
        <v>150</v>
      </c>
    </row>
    <row r="306" spans="1:38" ht="15.75" customHeight="1" x14ac:dyDescent="0.35">
      <c r="A306" s="5">
        <v>305</v>
      </c>
      <c r="B306" s="5" t="s">
        <v>35</v>
      </c>
      <c r="C306" s="5" t="s">
        <v>101</v>
      </c>
      <c r="D306" s="5" t="s">
        <v>24</v>
      </c>
      <c r="E306" s="5">
        <f t="shared" si="32"/>
        <v>491</v>
      </c>
      <c r="F306" s="6" t="s">
        <v>243</v>
      </c>
      <c r="G306" s="5">
        <v>3</v>
      </c>
      <c r="H306" s="7" t="s">
        <v>515</v>
      </c>
      <c r="I306" s="8" t="e">
        <f t="shared" si="33"/>
        <v>#VALUE!</v>
      </c>
      <c r="J306" s="8">
        <f t="shared" si="34"/>
        <v>-444.5</v>
      </c>
      <c r="K306" s="8" t="e">
        <f t="shared" si="35"/>
        <v>#DIV/0!</v>
      </c>
      <c r="L306" s="6" t="s">
        <v>569</v>
      </c>
      <c r="M306" s="5" t="s">
        <v>28</v>
      </c>
      <c r="N306" s="5" t="s">
        <v>40</v>
      </c>
      <c r="O306" s="5" t="s">
        <v>138</v>
      </c>
      <c r="P306" s="5" t="s">
        <v>139</v>
      </c>
      <c r="Q306" s="9">
        <v>44301</v>
      </c>
      <c r="R306" s="5" t="s">
        <v>65</v>
      </c>
      <c r="S306" s="5">
        <v>2020</v>
      </c>
      <c r="T306" s="5">
        <v>17</v>
      </c>
      <c r="U306" s="5">
        <v>7</v>
      </c>
      <c r="V306" s="5">
        <v>2020</v>
      </c>
      <c r="W306" s="5" t="s">
        <v>953</v>
      </c>
      <c r="X306" s="5" t="s">
        <v>420</v>
      </c>
      <c r="Y306" s="5">
        <v>1</v>
      </c>
      <c r="Z306" s="10" t="s">
        <v>35</v>
      </c>
      <c r="AA306" s="10" t="s">
        <v>139</v>
      </c>
      <c r="AB306" s="10" t="s">
        <v>138</v>
      </c>
      <c r="AC306" s="10">
        <v>3</v>
      </c>
      <c r="AE306" s="10">
        <f t="shared" si="36"/>
        <v>163.66666666666666</v>
      </c>
      <c r="AF306" s="10">
        <f t="shared" si="37"/>
        <v>181.32873962324396</v>
      </c>
      <c r="AG306" s="10">
        <f t="shared" si="38"/>
        <v>3519</v>
      </c>
      <c r="AH306" s="9">
        <v>44301</v>
      </c>
      <c r="AI306">
        <f t="shared" si="39"/>
        <v>491</v>
      </c>
      <c r="AK306" s="10" t="s">
        <v>40</v>
      </c>
      <c r="AL306">
        <v>491</v>
      </c>
    </row>
    <row r="307" spans="1:38" ht="15.75" customHeight="1" x14ac:dyDescent="0.35">
      <c r="A307" s="5">
        <v>306</v>
      </c>
      <c r="B307" s="5" t="s">
        <v>247</v>
      </c>
      <c r="C307" s="5" t="s">
        <v>46</v>
      </c>
      <c r="D307" s="5" t="s">
        <v>55</v>
      </c>
      <c r="E307" s="5">
        <f t="shared" si="32"/>
        <v>894</v>
      </c>
      <c r="F307" s="6" t="s">
        <v>954</v>
      </c>
      <c r="G307" s="5">
        <v>8</v>
      </c>
      <c r="H307" s="7" t="s">
        <v>460</v>
      </c>
      <c r="I307" s="8" t="e">
        <f t="shared" si="33"/>
        <v>#VALUE!</v>
      </c>
      <c r="J307" s="8">
        <f t="shared" si="34"/>
        <v>-444.5</v>
      </c>
      <c r="K307" s="8" t="e">
        <f t="shared" si="35"/>
        <v>#DIV/0!</v>
      </c>
      <c r="L307" s="6" t="s">
        <v>955</v>
      </c>
      <c r="M307" s="5" t="s">
        <v>39</v>
      </c>
      <c r="N307" s="5" t="s">
        <v>40</v>
      </c>
      <c r="O307" s="5" t="s">
        <v>59</v>
      </c>
      <c r="P307" s="5" t="s">
        <v>139</v>
      </c>
      <c r="Q307" s="9">
        <v>44302</v>
      </c>
      <c r="R307" s="5" t="s">
        <v>65</v>
      </c>
      <c r="S307" s="5">
        <v>2020</v>
      </c>
      <c r="T307" s="5">
        <v>27</v>
      </c>
      <c r="U307" s="5">
        <v>8</v>
      </c>
      <c r="V307" s="5">
        <v>2021</v>
      </c>
      <c r="W307" s="5" t="s">
        <v>956</v>
      </c>
      <c r="X307" s="5" t="s">
        <v>700</v>
      </c>
      <c r="Y307" s="5">
        <v>4</v>
      </c>
      <c r="Z307" s="10" t="s">
        <v>247</v>
      </c>
      <c r="AA307" s="10" t="s">
        <v>139</v>
      </c>
      <c r="AB307" s="10" t="s">
        <v>59</v>
      </c>
      <c r="AC307" s="10">
        <v>8</v>
      </c>
      <c r="AE307" s="10">
        <f t="shared" si="36"/>
        <v>111.75</v>
      </c>
      <c r="AF307" s="10">
        <f t="shared" si="37"/>
        <v>181.35415267785774</v>
      </c>
      <c r="AG307" s="10">
        <f t="shared" si="38"/>
        <v>3516</v>
      </c>
      <c r="AH307" s="9">
        <v>44302</v>
      </c>
      <c r="AI307">
        <f t="shared" si="39"/>
        <v>894</v>
      </c>
      <c r="AK307" s="10" t="s">
        <v>40</v>
      </c>
      <c r="AL307">
        <v>894</v>
      </c>
    </row>
    <row r="308" spans="1:38" ht="15.75" customHeight="1" x14ac:dyDescent="0.35">
      <c r="A308" s="5">
        <v>307</v>
      </c>
      <c r="B308" s="5" t="s">
        <v>93</v>
      </c>
      <c r="C308" s="5" t="s">
        <v>23</v>
      </c>
      <c r="D308" s="5" t="s">
        <v>36</v>
      </c>
      <c r="E308" s="5">
        <f t="shared" si="32"/>
        <v>780</v>
      </c>
      <c r="F308" s="6" t="s">
        <v>957</v>
      </c>
      <c r="G308" s="5">
        <v>5</v>
      </c>
      <c r="H308" s="7" t="s">
        <v>84</v>
      </c>
      <c r="I308" s="8" t="e">
        <f t="shared" si="33"/>
        <v>#VALUE!</v>
      </c>
      <c r="J308" s="8">
        <f t="shared" si="34"/>
        <v>-444.5</v>
      </c>
      <c r="K308" s="8" t="e">
        <f t="shared" si="35"/>
        <v>#DIV/0!</v>
      </c>
      <c r="L308" s="6" t="s">
        <v>397</v>
      </c>
      <c r="M308" s="5" t="s">
        <v>28</v>
      </c>
      <c r="N308" s="5" t="s">
        <v>40</v>
      </c>
      <c r="O308" s="5" t="s">
        <v>59</v>
      </c>
      <c r="P308" s="5" t="s">
        <v>31</v>
      </c>
      <c r="Q308" s="9">
        <v>44303</v>
      </c>
      <c r="R308" s="5" t="s">
        <v>32</v>
      </c>
      <c r="S308" s="5">
        <v>2020</v>
      </c>
      <c r="T308" s="5">
        <v>8</v>
      </c>
      <c r="U308" s="5">
        <v>1</v>
      </c>
      <c r="V308" s="5">
        <v>2021</v>
      </c>
      <c r="W308" s="5" t="s">
        <v>426</v>
      </c>
      <c r="X308" s="5" t="s">
        <v>828</v>
      </c>
      <c r="Y308" s="5">
        <v>3</v>
      </c>
      <c r="Z308" s="10" t="s">
        <v>93</v>
      </c>
      <c r="AA308" s="10" t="s">
        <v>31</v>
      </c>
      <c r="AB308" s="10" t="s">
        <v>59</v>
      </c>
      <c r="AC308" s="10">
        <v>5</v>
      </c>
      <c r="AE308" s="10">
        <f t="shared" si="36"/>
        <v>156</v>
      </c>
      <c r="AF308" s="10">
        <f t="shared" si="37"/>
        <v>181.45444684598147</v>
      </c>
      <c r="AG308" s="10">
        <f t="shared" si="38"/>
        <v>3508</v>
      </c>
      <c r="AH308" s="9">
        <v>44303</v>
      </c>
      <c r="AI308">
        <f t="shared" si="39"/>
        <v>780</v>
      </c>
      <c r="AK308" s="10" t="s">
        <v>40</v>
      </c>
      <c r="AL308">
        <v>780</v>
      </c>
    </row>
    <row r="309" spans="1:38" ht="15.75" customHeight="1" x14ac:dyDescent="0.35">
      <c r="A309" s="5">
        <v>308</v>
      </c>
      <c r="B309" s="5" t="s">
        <v>68</v>
      </c>
      <c r="C309" s="5" t="s">
        <v>23</v>
      </c>
      <c r="D309" s="5" t="s">
        <v>36</v>
      </c>
      <c r="E309" s="5">
        <f t="shared" si="32"/>
        <v>417</v>
      </c>
      <c r="F309" s="6" t="s">
        <v>958</v>
      </c>
      <c r="G309" s="5">
        <v>5</v>
      </c>
      <c r="H309" s="7" t="s">
        <v>244</v>
      </c>
      <c r="I309" s="8" t="e">
        <f t="shared" si="33"/>
        <v>#VALUE!</v>
      </c>
      <c r="J309" s="8">
        <f t="shared" si="34"/>
        <v>-444.5</v>
      </c>
      <c r="K309" s="8" t="e">
        <f t="shared" si="35"/>
        <v>#DIV/0!</v>
      </c>
      <c r="L309" s="6" t="s">
        <v>741</v>
      </c>
      <c r="M309" s="5" t="s">
        <v>28</v>
      </c>
      <c r="N309" s="5" t="s">
        <v>40</v>
      </c>
      <c r="O309" s="5" t="s">
        <v>59</v>
      </c>
      <c r="P309" s="5" t="s">
        <v>139</v>
      </c>
      <c r="Q309" s="9">
        <v>44304</v>
      </c>
      <c r="R309" s="5" t="s">
        <v>32</v>
      </c>
      <c r="S309" s="5">
        <v>2021</v>
      </c>
      <c r="T309" s="5">
        <v>17</v>
      </c>
      <c r="U309" s="5">
        <v>1</v>
      </c>
      <c r="V309" s="5">
        <v>2020</v>
      </c>
      <c r="W309" s="5" t="s">
        <v>959</v>
      </c>
      <c r="X309" s="5" t="s">
        <v>373</v>
      </c>
      <c r="Y309" s="5">
        <v>1</v>
      </c>
      <c r="Z309" s="10" t="s">
        <v>68</v>
      </c>
      <c r="AA309" s="10" t="s">
        <v>139</v>
      </c>
      <c r="AB309" s="10" t="s">
        <v>59</v>
      </c>
      <c r="AC309" s="10">
        <v>5</v>
      </c>
      <c r="AE309" s="10">
        <f t="shared" si="36"/>
        <v>83.4</v>
      </c>
      <c r="AF309" s="10">
        <f t="shared" si="37"/>
        <v>181.491177649511</v>
      </c>
      <c r="AG309" s="10">
        <f t="shared" si="38"/>
        <v>3503</v>
      </c>
      <c r="AH309" s="9">
        <v>44304</v>
      </c>
      <c r="AI309">
        <f t="shared" si="39"/>
        <v>417</v>
      </c>
      <c r="AK309" s="10" t="s">
        <v>40</v>
      </c>
      <c r="AL309">
        <v>417</v>
      </c>
    </row>
    <row r="310" spans="1:38" ht="15.75" customHeight="1" x14ac:dyDescent="0.35">
      <c r="A310" s="5">
        <v>309</v>
      </c>
      <c r="B310" s="5" t="s">
        <v>142</v>
      </c>
      <c r="C310" s="5" t="s">
        <v>54</v>
      </c>
      <c r="D310" s="5" t="s">
        <v>24</v>
      </c>
      <c r="E310" s="5">
        <f t="shared" si="32"/>
        <v>788</v>
      </c>
      <c r="F310" s="6" t="s">
        <v>960</v>
      </c>
      <c r="G310" s="5">
        <v>6</v>
      </c>
      <c r="H310" s="7" t="s">
        <v>650</v>
      </c>
      <c r="I310" s="8" t="e">
        <f t="shared" si="33"/>
        <v>#VALUE!</v>
      </c>
      <c r="J310" s="8">
        <f t="shared" si="34"/>
        <v>-444.5</v>
      </c>
      <c r="K310" s="8" t="e">
        <f t="shared" si="35"/>
        <v>#DIV/0!</v>
      </c>
      <c r="L310" s="6" t="s">
        <v>936</v>
      </c>
      <c r="M310" s="5" t="s">
        <v>39</v>
      </c>
      <c r="N310" s="5" t="s">
        <v>40</v>
      </c>
      <c r="O310" s="5" t="s">
        <v>59</v>
      </c>
      <c r="P310" s="5" t="s">
        <v>31</v>
      </c>
      <c r="Q310" s="9">
        <v>44305</v>
      </c>
      <c r="R310" s="5" t="s">
        <v>65</v>
      </c>
      <c r="S310" s="5">
        <v>2022</v>
      </c>
      <c r="T310" s="5">
        <v>14</v>
      </c>
      <c r="U310" s="5">
        <v>5</v>
      </c>
      <c r="V310" s="5">
        <v>2022</v>
      </c>
      <c r="W310" s="5" t="s">
        <v>792</v>
      </c>
      <c r="X310" s="5" t="s">
        <v>691</v>
      </c>
      <c r="Y310" s="5">
        <v>2</v>
      </c>
      <c r="Z310" s="10" t="s">
        <v>142</v>
      </c>
      <c r="AA310" s="10" t="s">
        <v>31</v>
      </c>
      <c r="AB310" s="10" t="s">
        <v>59</v>
      </c>
      <c r="AC310" s="10">
        <v>6</v>
      </c>
      <c r="AE310" s="10">
        <f t="shared" si="36"/>
        <v>131.33333333333334</v>
      </c>
      <c r="AF310" s="10">
        <f t="shared" si="37"/>
        <v>181.63292790622998</v>
      </c>
      <c r="AG310" s="10">
        <f t="shared" si="38"/>
        <v>3498</v>
      </c>
      <c r="AH310" s="9">
        <v>44305</v>
      </c>
      <c r="AI310">
        <f t="shared" si="39"/>
        <v>788</v>
      </c>
      <c r="AK310" s="10" t="s">
        <v>40</v>
      </c>
      <c r="AL310">
        <v>788</v>
      </c>
    </row>
    <row r="311" spans="1:38" ht="15.75" customHeight="1" x14ac:dyDescent="0.35">
      <c r="A311" s="5">
        <v>310</v>
      </c>
      <c r="B311" s="5" t="s">
        <v>238</v>
      </c>
      <c r="C311" s="5" t="s">
        <v>54</v>
      </c>
      <c r="D311" s="5" t="s">
        <v>24</v>
      </c>
      <c r="E311" s="5">
        <f t="shared" si="32"/>
        <v>594</v>
      </c>
      <c r="F311" s="6" t="s">
        <v>961</v>
      </c>
      <c r="G311" s="5">
        <v>7</v>
      </c>
      <c r="H311" s="7" t="s">
        <v>97</v>
      </c>
      <c r="I311" s="8" t="e">
        <f t="shared" si="33"/>
        <v>#VALUE!</v>
      </c>
      <c r="J311" s="8">
        <f t="shared" si="34"/>
        <v>-444.5</v>
      </c>
      <c r="K311" s="8" t="e">
        <f t="shared" si="35"/>
        <v>#DIV/0!</v>
      </c>
      <c r="L311" s="6" t="s">
        <v>455</v>
      </c>
      <c r="M311" s="5" t="s">
        <v>39</v>
      </c>
      <c r="N311" s="5" t="s">
        <v>50</v>
      </c>
      <c r="O311" s="5" t="s">
        <v>30</v>
      </c>
      <c r="P311" s="5" t="s">
        <v>139</v>
      </c>
      <c r="Q311" s="9">
        <v>44306</v>
      </c>
      <c r="R311" s="5" t="s">
        <v>32</v>
      </c>
      <c r="S311" s="5">
        <v>2021</v>
      </c>
      <c r="T311" s="5">
        <v>4</v>
      </c>
      <c r="U311" s="5">
        <v>8</v>
      </c>
      <c r="V311" s="5">
        <v>2021</v>
      </c>
      <c r="W311" s="5" t="s">
        <v>729</v>
      </c>
      <c r="X311" s="5" t="s">
        <v>708</v>
      </c>
      <c r="Y311" s="5">
        <v>5</v>
      </c>
      <c r="Z311" s="10" t="s">
        <v>238</v>
      </c>
      <c r="AA311" s="10" t="s">
        <v>139</v>
      </c>
      <c r="AB311" s="10" t="s">
        <v>30</v>
      </c>
      <c r="AC311" s="10">
        <v>7</v>
      </c>
      <c r="AE311" s="10">
        <f t="shared" si="36"/>
        <v>84.857142857142861</v>
      </c>
      <c r="AF311" s="10">
        <f t="shared" si="37"/>
        <v>181.70572037305035</v>
      </c>
      <c r="AG311" s="10">
        <f t="shared" si="38"/>
        <v>3492</v>
      </c>
      <c r="AH311" s="9">
        <v>44306</v>
      </c>
      <c r="AI311">
        <f t="shared" si="39"/>
        <v>594</v>
      </c>
      <c r="AK311" s="10" t="s">
        <v>50</v>
      </c>
      <c r="AL311">
        <v>594</v>
      </c>
    </row>
    <row r="312" spans="1:38" ht="15.75" customHeight="1" x14ac:dyDescent="0.35">
      <c r="A312" s="5">
        <v>311</v>
      </c>
      <c r="B312" s="5" t="s">
        <v>124</v>
      </c>
      <c r="C312" s="5" t="s">
        <v>101</v>
      </c>
      <c r="D312" s="5" t="s">
        <v>69</v>
      </c>
      <c r="E312" s="5">
        <f t="shared" si="32"/>
        <v>250</v>
      </c>
      <c r="F312" s="6" t="s">
        <v>962</v>
      </c>
      <c r="G312" s="5">
        <v>4</v>
      </c>
      <c r="H312" s="7" t="s">
        <v>231</v>
      </c>
      <c r="I312" s="8" t="e">
        <f t="shared" si="33"/>
        <v>#VALUE!</v>
      </c>
      <c r="J312" s="8">
        <f t="shared" si="34"/>
        <v>-444.5</v>
      </c>
      <c r="K312" s="8" t="e">
        <f t="shared" si="35"/>
        <v>#DIV/0!</v>
      </c>
      <c r="L312" s="6" t="s">
        <v>228</v>
      </c>
      <c r="M312" s="5" t="s">
        <v>28</v>
      </c>
      <c r="N312" s="5" t="s">
        <v>50</v>
      </c>
      <c r="O312" s="5" t="s">
        <v>59</v>
      </c>
      <c r="P312" s="5" t="s">
        <v>73</v>
      </c>
      <c r="Q312" s="9">
        <v>44307</v>
      </c>
      <c r="R312" s="5" t="s">
        <v>32</v>
      </c>
      <c r="S312" s="5">
        <v>2021</v>
      </c>
      <c r="T312" s="5">
        <v>5</v>
      </c>
      <c r="U312" s="5">
        <v>4</v>
      </c>
      <c r="V312" s="5">
        <v>2022</v>
      </c>
      <c r="W312" s="5" t="s">
        <v>963</v>
      </c>
      <c r="X312" s="5" t="s">
        <v>964</v>
      </c>
      <c r="Y312" s="5">
        <v>1</v>
      </c>
      <c r="Z312" s="10" t="s">
        <v>124</v>
      </c>
      <c r="AA312" s="10" t="s">
        <v>73</v>
      </c>
      <c r="AB312" s="10" t="s">
        <v>59</v>
      </c>
      <c r="AC312" s="10">
        <v>4</v>
      </c>
      <c r="AE312" s="10">
        <f t="shared" si="36"/>
        <v>62.5</v>
      </c>
      <c r="AF312" s="10">
        <f t="shared" si="37"/>
        <v>181.84608063031982</v>
      </c>
      <c r="AG312" s="10">
        <f t="shared" si="38"/>
        <v>3485</v>
      </c>
      <c r="AH312" s="9">
        <v>44307</v>
      </c>
      <c r="AI312">
        <f t="shared" si="39"/>
        <v>250</v>
      </c>
      <c r="AK312" s="10" t="s">
        <v>50</v>
      </c>
      <c r="AL312">
        <v>250</v>
      </c>
    </row>
    <row r="313" spans="1:38" ht="15.75" customHeight="1" x14ac:dyDescent="0.35">
      <c r="A313" s="5">
        <v>312</v>
      </c>
      <c r="B313" s="5" t="s">
        <v>130</v>
      </c>
      <c r="C313" s="5" t="s">
        <v>23</v>
      </c>
      <c r="D313" s="5" t="s">
        <v>69</v>
      </c>
      <c r="E313" s="5">
        <f t="shared" si="32"/>
        <v>882</v>
      </c>
      <c r="F313" s="6" t="s">
        <v>965</v>
      </c>
      <c r="G313" s="5">
        <v>8</v>
      </c>
      <c r="H313" s="7" t="s">
        <v>57</v>
      </c>
      <c r="I313" s="8" t="e">
        <f t="shared" si="33"/>
        <v>#VALUE!</v>
      </c>
      <c r="J313" s="8">
        <f t="shared" si="34"/>
        <v>-444.5</v>
      </c>
      <c r="K313" s="8" t="e">
        <f t="shared" si="35"/>
        <v>#DIV/0!</v>
      </c>
      <c r="L313" s="6" t="s">
        <v>660</v>
      </c>
      <c r="M313" s="5" t="s">
        <v>28</v>
      </c>
      <c r="N313" s="5" t="s">
        <v>29</v>
      </c>
      <c r="O313" s="5" t="s">
        <v>59</v>
      </c>
      <c r="P313" s="5" t="s">
        <v>73</v>
      </c>
      <c r="Q313" s="9">
        <v>44308</v>
      </c>
      <c r="R313" s="5" t="s">
        <v>65</v>
      </c>
      <c r="S313" s="5">
        <v>2022</v>
      </c>
      <c r="T313" s="5">
        <v>11</v>
      </c>
      <c r="U313" s="5">
        <v>7</v>
      </c>
      <c r="V313" s="5">
        <v>2021</v>
      </c>
      <c r="W313" s="5" t="s">
        <v>966</v>
      </c>
      <c r="X313" s="5" t="s">
        <v>922</v>
      </c>
      <c r="Y313" s="5">
        <v>3</v>
      </c>
      <c r="Z313" s="10" t="s">
        <v>130</v>
      </c>
      <c r="AA313" s="10" t="s">
        <v>73</v>
      </c>
      <c r="AB313" s="10" t="s">
        <v>59</v>
      </c>
      <c r="AC313" s="10">
        <v>8</v>
      </c>
      <c r="AE313" s="10">
        <f t="shared" si="36"/>
        <v>110.25</v>
      </c>
      <c r="AF313" s="10">
        <f t="shared" si="37"/>
        <v>182.01929700278762</v>
      </c>
      <c r="AG313" s="10">
        <f t="shared" si="38"/>
        <v>3481</v>
      </c>
      <c r="AH313" s="9">
        <v>44308</v>
      </c>
      <c r="AI313">
        <f t="shared" si="39"/>
        <v>882</v>
      </c>
      <c r="AK313" s="10" t="s">
        <v>29</v>
      </c>
      <c r="AL313">
        <v>882</v>
      </c>
    </row>
    <row r="314" spans="1:38" ht="15.75" customHeight="1" x14ac:dyDescent="0.35">
      <c r="A314" s="5">
        <v>313</v>
      </c>
      <c r="B314" s="5" t="s">
        <v>82</v>
      </c>
      <c r="C314" s="5" t="s">
        <v>23</v>
      </c>
      <c r="D314" s="5" t="s">
        <v>47</v>
      </c>
      <c r="E314" s="5">
        <f t="shared" si="32"/>
        <v>419</v>
      </c>
      <c r="F314" s="6" t="s">
        <v>967</v>
      </c>
      <c r="G314" s="5">
        <v>1</v>
      </c>
      <c r="H314" s="7" t="s">
        <v>165</v>
      </c>
      <c r="I314" s="8" t="e">
        <f t="shared" si="33"/>
        <v>#VALUE!</v>
      </c>
      <c r="J314" s="8">
        <f t="shared" si="34"/>
        <v>-444.5</v>
      </c>
      <c r="K314" s="8" t="e">
        <f t="shared" si="35"/>
        <v>#DIV/0!</v>
      </c>
      <c r="L314" s="6" t="s">
        <v>347</v>
      </c>
      <c r="M314" s="5" t="s">
        <v>28</v>
      </c>
      <c r="N314" s="5" t="s">
        <v>50</v>
      </c>
      <c r="O314" s="5" t="s">
        <v>59</v>
      </c>
      <c r="P314" s="5" t="s">
        <v>73</v>
      </c>
      <c r="Q314" s="9">
        <v>44309</v>
      </c>
      <c r="R314" s="5" t="s">
        <v>65</v>
      </c>
      <c r="S314" s="5">
        <v>2020</v>
      </c>
      <c r="T314" s="5">
        <v>7</v>
      </c>
      <c r="U314" s="5">
        <v>3</v>
      </c>
      <c r="V314" s="5">
        <v>2021</v>
      </c>
      <c r="W314" s="5" t="s">
        <v>440</v>
      </c>
      <c r="X314" s="5" t="s">
        <v>968</v>
      </c>
      <c r="Y314" s="5">
        <v>2</v>
      </c>
      <c r="Z314" s="10" t="s">
        <v>82</v>
      </c>
      <c r="AA314" s="10" t="s">
        <v>73</v>
      </c>
      <c r="AB314" s="10" t="s">
        <v>59</v>
      </c>
      <c r="AC314" s="10">
        <v>1</v>
      </c>
      <c r="AE314" s="10">
        <f t="shared" si="36"/>
        <v>419</v>
      </c>
      <c r="AF314" s="10">
        <f t="shared" si="37"/>
        <v>182.12361284145445</v>
      </c>
      <c r="AG314" s="10">
        <f t="shared" si="38"/>
        <v>3473</v>
      </c>
      <c r="AH314" s="9">
        <v>44309</v>
      </c>
      <c r="AI314">
        <f t="shared" si="39"/>
        <v>419</v>
      </c>
      <c r="AK314" s="10" t="s">
        <v>50</v>
      </c>
      <c r="AL314">
        <v>419</v>
      </c>
    </row>
    <row r="315" spans="1:38" ht="15.75" customHeight="1" x14ac:dyDescent="0.35">
      <c r="A315" s="5">
        <v>314</v>
      </c>
      <c r="B315" s="5" t="s">
        <v>53</v>
      </c>
      <c r="C315" s="5" t="s">
        <v>94</v>
      </c>
      <c r="D315" s="5" t="s">
        <v>95</v>
      </c>
      <c r="E315" s="5">
        <f t="shared" si="32"/>
        <v>579</v>
      </c>
      <c r="F315" s="6" t="s">
        <v>969</v>
      </c>
      <c r="G315" s="5">
        <v>5</v>
      </c>
      <c r="H315" s="7" t="s">
        <v>154</v>
      </c>
      <c r="I315" s="8" t="e">
        <f t="shared" si="33"/>
        <v>#VALUE!</v>
      </c>
      <c r="J315" s="8">
        <f t="shared" si="34"/>
        <v>-444.5</v>
      </c>
      <c r="K315" s="8" t="e">
        <f t="shared" si="35"/>
        <v>#DIV/0!</v>
      </c>
      <c r="L315" s="6" t="s">
        <v>461</v>
      </c>
      <c r="M315" s="5" t="s">
        <v>28</v>
      </c>
      <c r="N315" s="5" t="s">
        <v>50</v>
      </c>
      <c r="O315" s="5" t="s">
        <v>59</v>
      </c>
      <c r="P315" s="5" t="s">
        <v>42</v>
      </c>
      <c r="Q315" s="9">
        <v>44310</v>
      </c>
      <c r="R315" s="5" t="s">
        <v>65</v>
      </c>
      <c r="S315" s="5">
        <v>2021</v>
      </c>
      <c r="T315" s="5">
        <v>11</v>
      </c>
      <c r="U315" s="5">
        <v>11</v>
      </c>
      <c r="V315" s="5">
        <v>2021</v>
      </c>
      <c r="W315" s="5" t="s">
        <v>970</v>
      </c>
      <c r="X315" s="5" t="s">
        <v>316</v>
      </c>
      <c r="Y315" s="5">
        <v>2</v>
      </c>
      <c r="Z315" s="10" t="s">
        <v>53</v>
      </c>
      <c r="AA315" s="10" t="s">
        <v>42</v>
      </c>
      <c r="AB315" s="10" t="s">
        <v>59</v>
      </c>
      <c r="AC315" s="10">
        <v>5</v>
      </c>
      <c r="AE315" s="10">
        <f t="shared" si="36"/>
        <v>115.8</v>
      </c>
      <c r="AF315" s="10">
        <f t="shared" si="37"/>
        <v>181.77881460687141</v>
      </c>
      <c r="AG315" s="10">
        <f t="shared" si="38"/>
        <v>3472</v>
      </c>
      <c r="AH315" s="9">
        <v>44310</v>
      </c>
      <c r="AI315">
        <f t="shared" si="39"/>
        <v>579</v>
      </c>
      <c r="AK315" s="10" t="s">
        <v>50</v>
      </c>
      <c r="AL315">
        <v>579</v>
      </c>
    </row>
    <row r="316" spans="1:38" ht="15.75" customHeight="1" x14ac:dyDescent="0.35">
      <c r="A316" s="5">
        <v>315</v>
      </c>
      <c r="B316" s="5" t="s">
        <v>76</v>
      </c>
      <c r="C316" s="5" t="s">
        <v>46</v>
      </c>
      <c r="D316" s="5" t="s">
        <v>36</v>
      </c>
      <c r="E316" s="5">
        <f t="shared" si="32"/>
        <v>953</v>
      </c>
      <c r="F316" s="6" t="s">
        <v>514</v>
      </c>
      <c r="G316" s="5">
        <v>5</v>
      </c>
      <c r="H316" s="7" t="s">
        <v>296</v>
      </c>
      <c r="I316" s="8" t="e">
        <f t="shared" si="33"/>
        <v>#VALUE!</v>
      </c>
      <c r="J316" s="8">
        <f t="shared" si="34"/>
        <v>-444.5</v>
      </c>
      <c r="K316" s="8" t="e">
        <f t="shared" si="35"/>
        <v>#DIV/0!</v>
      </c>
      <c r="L316" s="6" t="s">
        <v>886</v>
      </c>
      <c r="M316" s="5" t="s">
        <v>39</v>
      </c>
      <c r="N316" s="5" t="s">
        <v>40</v>
      </c>
      <c r="O316" s="5" t="s">
        <v>30</v>
      </c>
      <c r="P316" s="5" t="s">
        <v>42</v>
      </c>
      <c r="Q316" s="9">
        <v>44311</v>
      </c>
      <c r="R316" s="5" t="s">
        <v>32</v>
      </c>
      <c r="S316" s="5">
        <v>2021</v>
      </c>
      <c r="T316" s="5">
        <v>28</v>
      </c>
      <c r="U316" s="5">
        <v>6</v>
      </c>
      <c r="V316" s="5">
        <v>2022</v>
      </c>
      <c r="W316" s="5" t="s">
        <v>607</v>
      </c>
      <c r="X316" s="5" t="s">
        <v>971</v>
      </c>
      <c r="Y316" s="5">
        <v>2</v>
      </c>
      <c r="Z316" s="10" t="s">
        <v>76</v>
      </c>
      <c r="AA316" s="10" t="s">
        <v>42</v>
      </c>
      <c r="AB316" s="10" t="s">
        <v>30</v>
      </c>
      <c r="AC316" s="10">
        <v>5</v>
      </c>
      <c r="AE316" s="10">
        <f t="shared" si="36"/>
        <v>190.6</v>
      </c>
      <c r="AF316" s="10">
        <f t="shared" si="37"/>
        <v>181.87499363691057</v>
      </c>
      <c r="AG316" s="10">
        <f t="shared" si="38"/>
        <v>3467</v>
      </c>
      <c r="AH316" s="9">
        <v>44311</v>
      </c>
      <c r="AI316">
        <f t="shared" si="39"/>
        <v>953</v>
      </c>
      <c r="AK316" s="10" t="s">
        <v>40</v>
      </c>
      <c r="AL316">
        <v>953</v>
      </c>
    </row>
    <row r="317" spans="1:38" ht="15.75" customHeight="1" x14ac:dyDescent="0.35">
      <c r="A317" s="5">
        <v>316</v>
      </c>
      <c r="B317" s="5" t="s">
        <v>87</v>
      </c>
      <c r="C317" s="5" t="s">
        <v>94</v>
      </c>
      <c r="D317" s="5" t="s">
        <v>47</v>
      </c>
      <c r="E317" s="5">
        <f t="shared" si="32"/>
        <v>664</v>
      </c>
      <c r="F317" s="6" t="s">
        <v>972</v>
      </c>
      <c r="G317" s="5">
        <v>6</v>
      </c>
      <c r="H317" s="7" t="s">
        <v>257</v>
      </c>
      <c r="I317" s="8" t="e">
        <f t="shared" si="33"/>
        <v>#VALUE!</v>
      </c>
      <c r="J317" s="8">
        <f t="shared" si="34"/>
        <v>-444.5</v>
      </c>
      <c r="K317" s="8" t="e">
        <f t="shared" si="35"/>
        <v>#DIV/0!</v>
      </c>
      <c r="L317" s="6" t="s">
        <v>799</v>
      </c>
      <c r="M317" s="5" t="s">
        <v>28</v>
      </c>
      <c r="N317" s="5" t="s">
        <v>40</v>
      </c>
      <c r="O317" s="5" t="s">
        <v>138</v>
      </c>
      <c r="P317" s="5" t="s">
        <v>73</v>
      </c>
      <c r="Q317" s="9">
        <v>44312</v>
      </c>
      <c r="R317" s="5" t="s">
        <v>32</v>
      </c>
      <c r="S317" s="5">
        <v>2021</v>
      </c>
      <c r="T317" s="5">
        <v>13</v>
      </c>
      <c r="U317" s="5">
        <v>5</v>
      </c>
      <c r="V317" s="5">
        <v>2022</v>
      </c>
      <c r="W317" s="5" t="s">
        <v>973</v>
      </c>
      <c r="X317" s="5" t="s">
        <v>262</v>
      </c>
      <c r="Y317" s="5">
        <v>1</v>
      </c>
      <c r="Z317" s="10" t="s">
        <v>87</v>
      </c>
      <c r="AA317" s="10" t="s">
        <v>73</v>
      </c>
      <c r="AB317" s="10" t="s">
        <v>138</v>
      </c>
      <c r="AC317" s="10">
        <v>6</v>
      </c>
      <c r="AE317" s="10">
        <f t="shared" si="36"/>
        <v>110.66666666666667</v>
      </c>
      <c r="AF317" s="10">
        <f t="shared" si="37"/>
        <v>181.86225640134401</v>
      </c>
      <c r="AG317" s="10">
        <f t="shared" si="38"/>
        <v>3462</v>
      </c>
      <c r="AH317" s="9">
        <v>44312</v>
      </c>
      <c r="AI317">
        <f t="shared" si="39"/>
        <v>664</v>
      </c>
      <c r="AK317" s="10" t="s">
        <v>40</v>
      </c>
      <c r="AL317">
        <v>664</v>
      </c>
    </row>
    <row r="318" spans="1:38" ht="15.75" customHeight="1" x14ac:dyDescent="0.35">
      <c r="A318" s="5">
        <v>317</v>
      </c>
      <c r="B318" s="5" t="s">
        <v>255</v>
      </c>
      <c r="C318" s="5" t="s">
        <v>88</v>
      </c>
      <c r="D318" s="5" t="s">
        <v>36</v>
      </c>
      <c r="E318" s="5">
        <f t="shared" si="32"/>
        <v>491</v>
      </c>
      <c r="F318" s="6" t="s">
        <v>243</v>
      </c>
      <c r="G318" s="5">
        <v>9</v>
      </c>
      <c r="H318" s="7" t="s">
        <v>132</v>
      </c>
      <c r="I318" s="8" t="e">
        <f t="shared" si="33"/>
        <v>#VALUE!</v>
      </c>
      <c r="J318" s="8">
        <f t="shared" si="34"/>
        <v>-444.5</v>
      </c>
      <c r="K318" s="8" t="e">
        <f t="shared" si="35"/>
        <v>#DIV/0!</v>
      </c>
      <c r="L318" s="6" t="s">
        <v>563</v>
      </c>
      <c r="M318" s="5" t="s">
        <v>28</v>
      </c>
      <c r="N318" s="5" t="s">
        <v>58</v>
      </c>
      <c r="O318" s="5" t="s">
        <v>59</v>
      </c>
      <c r="P318" s="5" t="s">
        <v>42</v>
      </c>
      <c r="Q318" s="9">
        <v>44313</v>
      </c>
      <c r="R318" s="5" t="s">
        <v>65</v>
      </c>
      <c r="S318" s="5">
        <v>2020</v>
      </c>
      <c r="T318" s="5">
        <v>2</v>
      </c>
      <c r="U318" s="5">
        <v>8</v>
      </c>
      <c r="V318" s="5">
        <v>2021</v>
      </c>
      <c r="W318" s="5" t="s">
        <v>974</v>
      </c>
      <c r="X318" s="5" t="s">
        <v>288</v>
      </c>
      <c r="Y318" s="5">
        <v>1</v>
      </c>
      <c r="Z318" s="10" t="s">
        <v>255</v>
      </c>
      <c r="AA318" s="10" t="s">
        <v>42</v>
      </c>
      <c r="AB318" s="10" t="s">
        <v>59</v>
      </c>
      <c r="AC318" s="10">
        <v>9</v>
      </c>
      <c r="AE318" s="10">
        <f t="shared" si="36"/>
        <v>54.555555555555557</v>
      </c>
      <c r="AF318" s="10">
        <f t="shared" si="37"/>
        <v>181.96634352083913</v>
      </c>
      <c r="AG318" s="10">
        <f t="shared" si="38"/>
        <v>3456</v>
      </c>
      <c r="AH318" s="9">
        <v>44313</v>
      </c>
      <c r="AI318">
        <f t="shared" si="39"/>
        <v>491</v>
      </c>
      <c r="AK318" s="10" t="s">
        <v>58</v>
      </c>
      <c r="AL318">
        <v>491</v>
      </c>
    </row>
    <row r="319" spans="1:38" ht="15.75" customHeight="1" x14ac:dyDescent="0.35">
      <c r="A319" s="5">
        <v>318</v>
      </c>
      <c r="B319" s="5" t="s">
        <v>82</v>
      </c>
      <c r="C319" s="5" t="s">
        <v>54</v>
      </c>
      <c r="D319" s="5" t="s">
        <v>47</v>
      </c>
      <c r="E319" s="5">
        <f t="shared" si="32"/>
        <v>136</v>
      </c>
      <c r="F319" s="6" t="s">
        <v>408</v>
      </c>
      <c r="G319" s="5">
        <v>6</v>
      </c>
      <c r="H319" s="7" t="s">
        <v>195</v>
      </c>
      <c r="I319" s="8" t="e">
        <f t="shared" si="33"/>
        <v>#VALUE!</v>
      </c>
      <c r="J319" s="8">
        <f t="shared" si="34"/>
        <v>-444.5</v>
      </c>
      <c r="K319" s="8" t="e">
        <f t="shared" si="35"/>
        <v>#DIV/0!</v>
      </c>
      <c r="L319" s="6" t="s">
        <v>846</v>
      </c>
      <c r="M319" s="5" t="s">
        <v>39</v>
      </c>
      <c r="N319" s="5" t="s">
        <v>58</v>
      </c>
      <c r="O319" s="5" t="s">
        <v>59</v>
      </c>
      <c r="P319" s="5" t="s">
        <v>73</v>
      </c>
      <c r="Q319" s="9">
        <v>44314</v>
      </c>
      <c r="R319" s="5" t="s">
        <v>65</v>
      </c>
      <c r="S319" s="5">
        <v>2022</v>
      </c>
      <c r="T319" s="5">
        <v>13</v>
      </c>
      <c r="U319" s="5">
        <v>6</v>
      </c>
      <c r="V319" s="5">
        <v>2022</v>
      </c>
      <c r="W319" s="5" t="s">
        <v>975</v>
      </c>
      <c r="X319" s="5" t="s">
        <v>976</v>
      </c>
      <c r="Y319" s="5">
        <v>6</v>
      </c>
      <c r="Z319" s="10" t="s">
        <v>82</v>
      </c>
      <c r="AA319" s="10" t="s">
        <v>73</v>
      </c>
      <c r="AB319" s="10" t="s">
        <v>59</v>
      </c>
      <c r="AC319" s="10">
        <v>6</v>
      </c>
      <c r="AE319" s="10">
        <f t="shared" si="36"/>
        <v>22.666666666666668</v>
      </c>
      <c r="AF319" s="10">
        <f t="shared" si="37"/>
        <v>182.15288933045156</v>
      </c>
      <c r="AG319" s="10">
        <f t="shared" si="38"/>
        <v>3447</v>
      </c>
      <c r="AH319" s="9">
        <v>44314</v>
      </c>
      <c r="AI319">
        <f t="shared" si="39"/>
        <v>136</v>
      </c>
      <c r="AK319" s="10" t="s">
        <v>58</v>
      </c>
      <c r="AL319">
        <v>136</v>
      </c>
    </row>
    <row r="320" spans="1:38" ht="15.75" customHeight="1" x14ac:dyDescent="0.35">
      <c r="A320" s="5">
        <v>319</v>
      </c>
      <c r="B320" s="5" t="s">
        <v>247</v>
      </c>
      <c r="C320" s="5" t="s">
        <v>94</v>
      </c>
      <c r="D320" s="5" t="s">
        <v>69</v>
      </c>
      <c r="E320" s="5">
        <f t="shared" si="32"/>
        <v>564</v>
      </c>
      <c r="F320" s="6" t="s">
        <v>977</v>
      </c>
      <c r="G320" s="5">
        <v>7</v>
      </c>
      <c r="H320" s="7" t="s">
        <v>515</v>
      </c>
      <c r="I320" s="8" t="e">
        <f t="shared" si="33"/>
        <v>#VALUE!</v>
      </c>
      <c r="J320" s="8">
        <f t="shared" si="34"/>
        <v>-444.5</v>
      </c>
      <c r="K320" s="8" t="e">
        <f t="shared" si="35"/>
        <v>#DIV/0!</v>
      </c>
      <c r="L320" s="6" t="s">
        <v>201</v>
      </c>
      <c r="M320" s="5" t="s">
        <v>28</v>
      </c>
      <c r="N320" s="5" t="s">
        <v>29</v>
      </c>
      <c r="O320" s="5" t="s">
        <v>138</v>
      </c>
      <c r="P320" s="5" t="s">
        <v>42</v>
      </c>
      <c r="Q320" s="9">
        <v>44315</v>
      </c>
      <c r="R320" s="5" t="s">
        <v>32</v>
      </c>
      <c r="S320" s="5">
        <v>2021</v>
      </c>
      <c r="T320" s="5">
        <v>20</v>
      </c>
      <c r="U320" s="5">
        <v>10</v>
      </c>
      <c r="V320" s="5">
        <v>2022</v>
      </c>
      <c r="W320" s="5" t="s">
        <v>619</v>
      </c>
      <c r="X320" s="5" t="s">
        <v>978</v>
      </c>
      <c r="Y320" s="5">
        <v>6</v>
      </c>
      <c r="Z320" s="10" t="s">
        <v>247</v>
      </c>
      <c r="AA320" s="10" t="s">
        <v>42</v>
      </c>
      <c r="AB320" s="10" t="s">
        <v>138</v>
      </c>
      <c r="AC320" s="10">
        <v>7</v>
      </c>
      <c r="AE320" s="10">
        <f t="shared" si="36"/>
        <v>80.571428571428569</v>
      </c>
      <c r="AF320" s="10">
        <f t="shared" si="37"/>
        <v>182.38674009682074</v>
      </c>
      <c r="AG320" s="10">
        <f t="shared" si="38"/>
        <v>3441</v>
      </c>
      <c r="AH320" s="9">
        <v>44315</v>
      </c>
      <c r="AI320">
        <f t="shared" si="39"/>
        <v>564</v>
      </c>
      <c r="AK320" s="10" t="s">
        <v>29</v>
      </c>
      <c r="AL320">
        <v>564</v>
      </c>
    </row>
    <row r="321" spans="1:38" ht="15.75" customHeight="1" x14ac:dyDescent="0.35">
      <c r="A321" s="5">
        <v>320</v>
      </c>
      <c r="B321" s="5" t="s">
        <v>87</v>
      </c>
      <c r="C321" s="5" t="s">
        <v>101</v>
      </c>
      <c r="D321" s="5" t="s">
        <v>55</v>
      </c>
      <c r="E321" s="5">
        <f t="shared" si="32"/>
        <v>810</v>
      </c>
      <c r="F321" s="6" t="s">
        <v>116</v>
      </c>
      <c r="G321" s="5">
        <v>2</v>
      </c>
      <c r="H321" s="7" t="s">
        <v>126</v>
      </c>
      <c r="I321" s="8" t="e">
        <f t="shared" si="33"/>
        <v>#VALUE!</v>
      </c>
      <c r="J321" s="8">
        <f t="shared" si="34"/>
        <v>-444.5</v>
      </c>
      <c r="K321" s="8" t="e">
        <f t="shared" si="35"/>
        <v>#DIV/0!</v>
      </c>
      <c r="L321" s="6" t="s">
        <v>660</v>
      </c>
      <c r="M321" s="5" t="s">
        <v>39</v>
      </c>
      <c r="N321" s="5" t="s">
        <v>58</v>
      </c>
      <c r="O321" s="5" t="s">
        <v>138</v>
      </c>
      <c r="P321" s="5" t="s">
        <v>73</v>
      </c>
      <c r="Q321" s="9">
        <v>44316</v>
      </c>
      <c r="R321" s="5" t="s">
        <v>65</v>
      </c>
      <c r="S321" s="5">
        <v>2020</v>
      </c>
      <c r="T321" s="5">
        <v>13</v>
      </c>
      <c r="U321" s="5">
        <v>4</v>
      </c>
      <c r="V321" s="5">
        <v>2022</v>
      </c>
      <c r="W321" s="5" t="s">
        <v>979</v>
      </c>
      <c r="X321" s="5" t="s">
        <v>483</v>
      </c>
      <c r="Y321" s="5">
        <v>2</v>
      </c>
      <c r="Z321" s="10" t="s">
        <v>87</v>
      </c>
      <c r="AA321" s="10" t="s">
        <v>73</v>
      </c>
      <c r="AB321" s="10" t="s">
        <v>138</v>
      </c>
      <c r="AC321" s="10">
        <v>2</v>
      </c>
      <c r="AE321" s="10">
        <f t="shared" si="36"/>
        <v>405</v>
      </c>
      <c r="AF321" s="10">
        <f t="shared" si="37"/>
        <v>182.53624863063189</v>
      </c>
      <c r="AG321" s="10">
        <f t="shared" si="38"/>
        <v>3434</v>
      </c>
      <c r="AH321" s="9">
        <v>44316</v>
      </c>
      <c r="AI321">
        <f t="shared" si="39"/>
        <v>810</v>
      </c>
      <c r="AK321" s="10" t="s">
        <v>58</v>
      </c>
      <c r="AL321">
        <v>810</v>
      </c>
    </row>
    <row r="322" spans="1:38" ht="15.75" customHeight="1" x14ac:dyDescent="0.35">
      <c r="A322" s="5">
        <v>321</v>
      </c>
      <c r="B322" s="5" t="s">
        <v>142</v>
      </c>
      <c r="C322" s="5" t="s">
        <v>46</v>
      </c>
      <c r="D322" s="5" t="s">
        <v>95</v>
      </c>
      <c r="E322" s="5">
        <f t="shared" ref="E322:E385" si="40">VALUE(SUBSTITUTE(F322, "Rs", " "))</f>
        <v>334</v>
      </c>
      <c r="F322" s="6" t="s">
        <v>980</v>
      </c>
      <c r="G322" s="5">
        <v>5</v>
      </c>
      <c r="H322" s="7" t="s">
        <v>310</v>
      </c>
      <c r="I322" s="8" t="e">
        <f t="shared" ref="I322:I385" si="41">VALUE(SUBSTITUTE(L322,"RS",""))</f>
        <v>#VALUE!</v>
      </c>
      <c r="J322" s="8">
        <f t="shared" ref="J322:J385" si="42">IF(ISERROR(I322), $K$2, I322)</f>
        <v>-444.5</v>
      </c>
      <c r="K322" s="8" t="e">
        <f t="shared" ref="K322:K385" si="43">_xlfn.AGGREGATE(1,6, I322:I1321)</f>
        <v>#DIV/0!</v>
      </c>
      <c r="L322" s="6" t="s">
        <v>252</v>
      </c>
      <c r="M322" s="5" t="s">
        <v>39</v>
      </c>
      <c r="N322" s="5" t="s">
        <v>40</v>
      </c>
      <c r="O322" s="5" t="s">
        <v>138</v>
      </c>
      <c r="P322" s="5" t="s">
        <v>42</v>
      </c>
      <c r="Q322" s="9">
        <v>44317</v>
      </c>
      <c r="R322" s="5" t="s">
        <v>32</v>
      </c>
      <c r="S322" s="5">
        <v>2022</v>
      </c>
      <c r="T322" s="5">
        <v>4</v>
      </c>
      <c r="U322" s="5">
        <v>4</v>
      </c>
      <c r="V322" s="5">
        <v>2020</v>
      </c>
      <c r="W322" s="5" t="s">
        <v>981</v>
      </c>
      <c r="X322" s="5" t="s">
        <v>162</v>
      </c>
      <c r="Y322" s="5">
        <v>6</v>
      </c>
      <c r="Z322" s="10" t="s">
        <v>142</v>
      </c>
      <c r="AA322" s="10" t="s">
        <v>42</v>
      </c>
      <c r="AB322" s="10" t="s">
        <v>138</v>
      </c>
      <c r="AC322" s="10">
        <v>5</v>
      </c>
      <c r="AE322" s="10">
        <f t="shared" ref="AE322:AE385" si="44">E322/AC322</f>
        <v>66.8</v>
      </c>
      <c r="AF322" s="10">
        <f t="shared" si="37"/>
        <v>182.20909605508871</v>
      </c>
      <c r="AG322" s="10">
        <f t="shared" si="38"/>
        <v>3432</v>
      </c>
      <c r="AH322" s="9">
        <v>44317</v>
      </c>
      <c r="AI322">
        <f t="shared" si="39"/>
        <v>334</v>
      </c>
      <c r="AK322" s="10" t="s">
        <v>40</v>
      </c>
      <c r="AL322">
        <v>334</v>
      </c>
    </row>
    <row r="323" spans="1:38" ht="15.75" customHeight="1" x14ac:dyDescent="0.35">
      <c r="A323" s="5">
        <v>322</v>
      </c>
      <c r="B323" s="5" t="s">
        <v>62</v>
      </c>
      <c r="C323" s="5" t="s">
        <v>101</v>
      </c>
      <c r="D323" s="5" t="s">
        <v>24</v>
      </c>
      <c r="E323" s="5">
        <f t="shared" si="40"/>
        <v>504</v>
      </c>
      <c r="F323" s="6" t="s">
        <v>982</v>
      </c>
      <c r="G323" s="5">
        <v>6</v>
      </c>
      <c r="H323" s="7" t="s">
        <v>200</v>
      </c>
      <c r="I323" s="8" t="e">
        <f t="shared" si="41"/>
        <v>#VALUE!</v>
      </c>
      <c r="J323" s="8">
        <f t="shared" si="42"/>
        <v>-444.5</v>
      </c>
      <c r="K323" s="8" t="e">
        <f t="shared" si="43"/>
        <v>#DIV/0!</v>
      </c>
      <c r="L323" s="6" t="s">
        <v>455</v>
      </c>
      <c r="M323" s="5" t="s">
        <v>28</v>
      </c>
      <c r="N323" s="5" t="s">
        <v>50</v>
      </c>
      <c r="O323" s="5" t="s">
        <v>138</v>
      </c>
      <c r="P323" s="5" t="s">
        <v>31</v>
      </c>
      <c r="Q323" s="9">
        <v>44318</v>
      </c>
      <c r="R323" s="5" t="s">
        <v>65</v>
      </c>
      <c r="S323" s="5">
        <v>2022</v>
      </c>
      <c r="T323" s="5">
        <v>14</v>
      </c>
      <c r="U323" s="5">
        <v>5</v>
      </c>
      <c r="V323" s="5">
        <v>2022</v>
      </c>
      <c r="W323" s="5" t="s">
        <v>983</v>
      </c>
      <c r="X323" s="5" t="s">
        <v>99</v>
      </c>
      <c r="Y323" s="5">
        <v>6</v>
      </c>
      <c r="Z323" s="10" t="s">
        <v>62</v>
      </c>
      <c r="AA323" s="10" t="s">
        <v>31</v>
      </c>
      <c r="AB323" s="10" t="s">
        <v>138</v>
      </c>
      <c r="AC323" s="10">
        <v>6</v>
      </c>
      <c r="AE323" s="10">
        <f t="shared" si="44"/>
        <v>84</v>
      </c>
      <c r="AF323" s="10">
        <f t="shared" ref="AF323:AF386" si="45">AVERAGE(AE323:AE1322)</f>
        <v>182.37906526871916</v>
      </c>
      <c r="AG323" s="10">
        <f t="shared" ref="AG323:AG386" si="46">SUM(AC323:AC1322)</f>
        <v>3427</v>
      </c>
      <c r="AH323" s="9">
        <v>44318</v>
      </c>
      <c r="AI323">
        <f t="shared" ref="AI323:AI386" si="47">AC323*AE323</f>
        <v>504</v>
      </c>
      <c r="AK323" s="10" t="s">
        <v>50</v>
      </c>
      <c r="AL323">
        <v>504</v>
      </c>
    </row>
    <row r="324" spans="1:38" ht="15.75" customHeight="1" x14ac:dyDescent="0.35">
      <c r="A324" s="5">
        <v>323</v>
      </c>
      <c r="B324" s="5" t="s">
        <v>100</v>
      </c>
      <c r="C324" s="5" t="s">
        <v>46</v>
      </c>
      <c r="D324" s="5" t="s">
        <v>36</v>
      </c>
      <c r="E324" s="5">
        <f t="shared" si="40"/>
        <v>650</v>
      </c>
      <c r="F324" s="6" t="s">
        <v>784</v>
      </c>
      <c r="G324" s="5">
        <v>4</v>
      </c>
      <c r="H324" s="7" t="s">
        <v>400</v>
      </c>
      <c r="I324" s="8" t="e">
        <f t="shared" si="41"/>
        <v>#VALUE!</v>
      </c>
      <c r="J324" s="8">
        <f t="shared" si="42"/>
        <v>-444.5</v>
      </c>
      <c r="K324" s="8" t="e">
        <f t="shared" si="43"/>
        <v>#DIV/0!</v>
      </c>
      <c r="L324" s="6" t="s">
        <v>299</v>
      </c>
      <c r="M324" s="5" t="s">
        <v>39</v>
      </c>
      <c r="N324" s="5" t="s">
        <v>29</v>
      </c>
      <c r="O324" s="5" t="s">
        <v>30</v>
      </c>
      <c r="P324" s="5" t="s">
        <v>73</v>
      </c>
      <c r="Q324" s="9">
        <v>44319</v>
      </c>
      <c r="R324" s="5" t="s">
        <v>32</v>
      </c>
      <c r="S324" s="5">
        <v>2020</v>
      </c>
      <c r="T324" s="5">
        <v>23</v>
      </c>
      <c r="U324" s="5">
        <v>2</v>
      </c>
      <c r="V324" s="5">
        <v>2020</v>
      </c>
      <c r="W324" s="5" t="s">
        <v>984</v>
      </c>
      <c r="X324" s="5" t="s">
        <v>123</v>
      </c>
      <c r="Y324" s="5">
        <v>3</v>
      </c>
      <c r="Z324" s="10" t="s">
        <v>100</v>
      </c>
      <c r="AA324" s="10" t="s">
        <v>73</v>
      </c>
      <c r="AB324" s="10" t="s">
        <v>30</v>
      </c>
      <c r="AC324" s="10">
        <v>4</v>
      </c>
      <c r="AE324" s="10">
        <f t="shared" si="44"/>
        <v>162.5</v>
      </c>
      <c r="AF324" s="10">
        <f t="shared" si="45"/>
        <v>182.52416713489723</v>
      </c>
      <c r="AG324" s="10">
        <f t="shared" si="46"/>
        <v>3421</v>
      </c>
      <c r="AH324" s="9">
        <v>44319</v>
      </c>
      <c r="AI324">
        <f t="shared" si="47"/>
        <v>650</v>
      </c>
      <c r="AK324" s="10" t="s">
        <v>29</v>
      </c>
      <c r="AL324">
        <v>650</v>
      </c>
    </row>
    <row r="325" spans="1:38" ht="15.75" customHeight="1" x14ac:dyDescent="0.35">
      <c r="A325" s="5">
        <v>324</v>
      </c>
      <c r="B325" s="5" t="s">
        <v>238</v>
      </c>
      <c r="C325" s="5" t="s">
        <v>46</v>
      </c>
      <c r="D325" s="5" t="s">
        <v>95</v>
      </c>
      <c r="E325" s="5">
        <f t="shared" si="40"/>
        <v>488</v>
      </c>
      <c r="F325" s="6" t="s">
        <v>985</v>
      </c>
      <c r="G325" s="5">
        <v>7</v>
      </c>
      <c r="H325" s="7" t="s">
        <v>340</v>
      </c>
      <c r="I325" s="8" t="e">
        <f t="shared" si="41"/>
        <v>#VALUE!</v>
      </c>
      <c r="J325" s="8">
        <f t="shared" si="42"/>
        <v>-444.5</v>
      </c>
      <c r="K325" s="8" t="e">
        <f t="shared" si="43"/>
        <v>#DIV/0!</v>
      </c>
      <c r="L325" s="6" t="s">
        <v>526</v>
      </c>
      <c r="M325" s="5" t="s">
        <v>28</v>
      </c>
      <c r="N325" s="5" t="s">
        <v>29</v>
      </c>
      <c r="O325" s="5" t="s">
        <v>30</v>
      </c>
      <c r="P325" s="5" t="s">
        <v>31</v>
      </c>
      <c r="Q325" s="9">
        <v>44320</v>
      </c>
      <c r="R325" s="5" t="s">
        <v>32</v>
      </c>
      <c r="S325" s="5">
        <v>2020</v>
      </c>
      <c r="T325" s="5">
        <v>24</v>
      </c>
      <c r="U325" s="5">
        <v>7</v>
      </c>
      <c r="V325" s="5">
        <v>2020</v>
      </c>
      <c r="W325" s="5" t="s">
        <v>395</v>
      </c>
      <c r="X325" s="5" t="s">
        <v>338</v>
      </c>
      <c r="Y325" s="5">
        <v>1</v>
      </c>
      <c r="Z325" s="10" t="s">
        <v>238</v>
      </c>
      <c r="AA325" s="10" t="s">
        <v>31</v>
      </c>
      <c r="AB325" s="10" t="s">
        <v>30</v>
      </c>
      <c r="AC325" s="10">
        <v>7</v>
      </c>
      <c r="AE325" s="10">
        <f t="shared" si="44"/>
        <v>69.714285714285708</v>
      </c>
      <c r="AF325" s="10">
        <f t="shared" si="45"/>
        <v>182.55374492977893</v>
      </c>
      <c r="AG325" s="10">
        <f t="shared" si="46"/>
        <v>3417</v>
      </c>
      <c r="AH325" s="9">
        <v>44320</v>
      </c>
      <c r="AI325">
        <f t="shared" si="47"/>
        <v>487.99999999999994</v>
      </c>
      <c r="AK325" s="10" t="s">
        <v>29</v>
      </c>
      <c r="AL325">
        <v>488</v>
      </c>
    </row>
    <row r="326" spans="1:38" ht="15.75" customHeight="1" x14ac:dyDescent="0.35">
      <c r="A326" s="5">
        <v>325</v>
      </c>
      <c r="B326" s="5" t="s">
        <v>163</v>
      </c>
      <c r="C326" s="5" t="s">
        <v>46</v>
      </c>
      <c r="D326" s="5" t="s">
        <v>69</v>
      </c>
      <c r="E326" s="5">
        <f t="shared" si="40"/>
        <v>244</v>
      </c>
      <c r="F326" s="6" t="s">
        <v>986</v>
      </c>
      <c r="G326" s="5">
        <v>9</v>
      </c>
      <c r="H326" s="7" t="s">
        <v>278</v>
      </c>
      <c r="I326" s="8" t="e">
        <f t="shared" si="41"/>
        <v>#VALUE!</v>
      </c>
      <c r="J326" s="8">
        <f t="shared" si="42"/>
        <v>-444.5</v>
      </c>
      <c r="K326" s="8" t="e">
        <f t="shared" si="43"/>
        <v>#DIV/0!</v>
      </c>
      <c r="L326" s="6" t="s">
        <v>852</v>
      </c>
      <c r="M326" s="5" t="s">
        <v>39</v>
      </c>
      <c r="N326" s="5" t="s">
        <v>50</v>
      </c>
      <c r="O326" s="5" t="s">
        <v>138</v>
      </c>
      <c r="P326" s="5" t="s">
        <v>73</v>
      </c>
      <c r="Q326" s="9">
        <v>44321</v>
      </c>
      <c r="R326" s="5" t="s">
        <v>65</v>
      </c>
      <c r="S326" s="5">
        <v>2022</v>
      </c>
      <c r="T326" s="5">
        <v>24</v>
      </c>
      <c r="U326" s="5">
        <v>4</v>
      </c>
      <c r="V326" s="5">
        <v>2020</v>
      </c>
      <c r="W326" s="5" t="s">
        <v>987</v>
      </c>
      <c r="X326" s="5" t="s">
        <v>593</v>
      </c>
      <c r="Y326" s="5">
        <v>2</v>
      </c>
      <c r="Z326" s="10" t="s">
        <v>163</v>
      </c>
      <c r="AA326" s="10" t="s">
        <v>73</v>
      </c>
      <c r="AB326" s="10" t="s">
        <v>138</v>
      </c>
      <c r="AC326" s="10">
        <v>9</v>
      </c>
      <c r="AE326" s="10">
        <f t="shared" si="44"/>
        <v>27.111111111111111</v>
      </c>
      <c r="AF326" s="10">
        <f t="shared" si="45"/>
        <v>182.72066720672493</v>
      </c>
      <c r="AG326" s="10">
        <f t="shared" si="46"/>
        <v>3410</v>
      </c>
      <c r="AH326" s="9">
        <v>44321</v>
      </c>
      <c r="AI326">
        <f t="shared" si="47"/>
        <v>244</v>
      </c>
      <c r="AK326" s="10" t="s">
        <v>50</v>
      </c>
      <c r="AL326">
        <v>244</v>
      </c>
    </row>
    <row r="327" spans="1:38" ht="15.75" customHeight="1" x14ac:dyDescent="0.35">
      <c r="A327" s="5">
        <v>326</v>
      </c>
      <c r="B327" s="5" t="s">
        <v>163</v>
      </c>
      <c r="C327" s="5" t="s">
        <v>23</v>
      </c>
      <c r="D327" s="5" t="s">
        <v>69</v>
      </c>
      <c r="E327" s="5">
        <f t="shared" si="40"/>
        <v>838</v>
      </c>
      <c r="F327" s="6" t="s">
        <v>988</v>
      </c>
      <c r="G327" s="5">
        <v>8</v>
      </c>
      <c r="H327" s="7" t="s">
        <v>26</v>
      </c>
      <c r="I327" s="8" t="e">
        <f t="shared" si="41"/>
        <v>#VALUE!</v>
      </c>
      <c r="J327" s="8">
        <f t="shared" si="42"/>
        <v>-444.5</v>
      </c>
      <c r="K327" s="8" t="e">
        <f t="shared" si="43"/>
        <v>#DIV/0!</v>
      </c>
      <c r="L327" s="6" t="s">
        <v>236</v>
      </c>
      <c r="M327" s="5" t="s">
        <v>28</v>
      </c>
      <c r="N327" s="5" t="s">
        <v>29</v>
      </c>
      <c r="O327" s="5" t="s">
        <v>138</v>
      </c>
      <c r="P327" s="5" t="s">
        <v>31</v>
      </c>
      <c r="Q327" s="9">
        <v>44322</v>
      </c>
      <c r="R327" s="5" t="s">
        <v>32</v>
      </c>
      <c r="S327" s="5">
        <v>2020</v>
      </c>
      <c r="T327" s="5">
        <v>12</v>
      </c>
      <c r="U327" s="5">
        <v>1</v>
      </c>
      <c r="V327" s="5">
        <v>2020</v>
      </c>
      <c r="W327" s="5" t="s">
        <v>989</v>
      </c>
      <c r="X327" s="5" t="s">
        <v>990</v>
      </c>
      <c r="Y327" s="5">
        <v>1</v>
      </c>
      <c r="Z327" s="10" t="s">
        <v>163</v>
      </c>
      <c r="AA327" s="10" t="s">
        <v>31</v>
      </c>
      <c r="AB327" s="10" t="s">
        <v>138</v>
      </c>
      <c r="AC327" s="10">
        <v>8</v>
      </c>
      <c r="AE327" s="10">
        <f t="shared" si="44"/>
        <v>104.75</v>
      </c>
      <c r="AF327" s="10">
        <f t="shared" si="45"/>
        <v>182.95119988242212</v>
      </c>
      <c r="AG327" s="10">
        <f t="shared" si="46"/>
        <v>3401</v>
      </c>
      <c r="AH327" s="9">
        <v>44322</v>
      </c>
      <c r="AI327">
        <f t="shared" si="47"/>
        <v>838</v>
      </c>
      <c r="AK327" s="10" t="s">
        <v>29</v>
      </c>
      <c r="AL327">
        <v>838</v>
      </c>
    </row>
    <row r="328" spans="1:38" ht="15.75" customHeight="1" x14ac:dyDescent="0.35">
      <c r="A328" s="5">
        <v>327</v>
      </c>
      <c r="B328" s="5" t="s">
        <v>53</v>
      </c>
      <c r="C328" s="5" t="s">
        <v>54</v>
      </c>
      <c r="D328" s="5" t="s">
        <v>69</v>
      </c>
      <c r="E328" s="5">
        <f t="shared" si="40"/>
        <v>211</v>
      </c>
      <c r="F328" s="6" t="s">
        <v>535</v>
      </c>
      <c r="G328" s="5">
        <v>5</v>
      </c>
      <c r="H328" s="7" t="s">
        <v>84</v>
      </c>
      <c r="I328" s="8" t="e">
        <f t="shared" si="41"/>
        <v>#VALUE!</v>
      </c>
      <c r="J328" s="8">
        <f t="shared" si="42"/>
        <v>-444.5</v>
      </c>
      <c r="K328" s="8" t="e">
        <f t="shared" si="43"/>
        <v>#DIV/0!</v>
      </c>
      <c r="L328" s="6" t="s">
        <v>311</v>
      </c>
      <c r="M328" s="5" t="s">
        <v>39</v>
      </c>
      <c r="N328" s="5" t="s">
        <v>58</v>
      </c>
      <c r="O328" s="5" t="s">
        <v>41</v>
      </c>
      <c r="P328" s="5" t="s">
        <v>139</v>
      </c>
      <c r="Q328" s="9">
        <v>44323</v>
      </c>
      <c r="R328" s="5" t="s">
        <v>32</v>
      </c>
      <c r="S328" s="5">
        <v>2021</v>
      </c>
      <c r="T328" s="5">
        <v>2</v>
      </c>
      <c r="U328" s="5">
        <v>9</v>
      </c>
      <c r="V328" s="5">
        <v>2020</v>
      </c>
      <c r="W328" s="5" t="s">
        <v>991</v>
      </c>
      <c r="X328" s="5" t="s">
        <v>445</v>
      </c>
      <c r="Y328" s="5">
        <v>3</v>
      </c>
      <c r="Z328" s="10" t="s">
        <v>53</v>
      </c>
      <c r="AA328" s="10" t="s">
        <v>139</v>
      </c>
      <c r="AB328" s="10" t="s">
        <v>41</v>
      </c>
      <c r="AC328" s="10">
        <v>5</v>
      </c>
      <c r="AE328" s="10">
        <f t="shared" si="44"/>
        <v>42.2</v>
      </c>
      <c r="AF328" s="10">
        <f t="shared" si="45"/>
        <v>183.06722540153552</v>
      </c>
      <c r="AG328" s="10">
        <f t="shared" si="46"/>
        <v>3393</v>
      </c>
      <c r="AH328" s="9">
        <v>44323</v>
      </c>
      <c r="AI328">
        <f t="shared" si="47"/>
        <v>211</v>
      </c>
      <c r="AK328" s="10" t="s">
        <v>58</v>
      </c>
      <c r="AL328">
        <v>211</v>
      </c>
    </row>
    <row r="329" spans="1:38" ht="15.75" customHeight="1" x14ac:dyDescent="0.35">
      <c r="A329" s="5">
        <v>328</v>
      </c>
      <c r="B329" s="5" t="s">
        <v>130</v>
      </c>
      <c r="C329" s="5" t="s">
        <v>94</v>
      </c>
      <c r="D329" s="5" t="s">
        <v>47</v>
      </c>
      <c r="E329" s="5">
        <f t="shared" si="40"/>
        <v>284</v>
      </c>
      <c r="F329" s="6" t="s">
        <v>992</v>
      </c>
      <c r="G329" s="5">
        <v>8</v>
      </c>
      <c r="H329" s="7" t="s">
        <v>231</v>
      </c>
      <c r="I329" s="8" t="e">
        <f t="shared" si="41"/>
        <v>#VALUE!</v>
      </c>
      <c r="J329" s="8">
        <f t="shared" si="42"/>
        <v>-444.5</v>
      </c>
      <c r="K329" s="8" t="e">
        <f t="shared" si="43"/>
        <v>#DIV/0!</v>
      </c>
      <c r="L329" s="6" t="s">
        <v>48</v>
      </c>
      <c r="M329" s="5" t="s">
        <v>28</v>
      </c>
      <c r="N329" s="5" t="s">
        <v>29</v>
      </c>
      <c r="O329" s="5" t="s">
        <v>30</v>
      </c>
      <c r="P329" s="5" t="s">
        <v>31</v>
      </c>
      <c r="Q329" s="9">
        <v>44324</v>
      </c>
      <c r="R329" s="5" t="s">
        <v>32</v>
      </c>
      <c r="S329" s="5">
        <v>2022</v>
      </c>
      <c r="T329" s="5">
        <v>10</v>
      </c>
      <c r="U329" s="5">
        <v>1</v>
      </c>
      <c r="V329" s="5">
        <v>2022</v>
      </c>
      <c r="W329" s="5" t="s">
        <v>312</v>
      </c>
      <c r="X329" s="5" t="s">
        <v>993</v>
      </c>
      <c r="Y329" s="5">
        <v>4</v>
      </c>
      <c r="Z329" s="10" t="s">
        <v>130</v>
      </c>
      <c r="AA329" s="10" t="s">
        <v>31</v>
      </c>
      <c r="AB329" s="10" t="s">
        <v>30</v>
      </c>
      <c r="AC329" s="10">
        <v>8</v>
      </c>
      <c r="AE329" s="10">
        <f t="shared" si="44"/>
        <v>35.5</v>
      </c>
      <c r="AF329" s="10">
        <f t="shared" si="45"/>
        <v>183.27653777211728</v>
      </c>
      <c r="AG329" s="10">
        <f t="shared" si="46"/>
        <v>3388</v>
      </c>
      <c r="AH329" s="9">
        <v>44324</v>
      </c>
      <c r="AI329">
        <f t="shared" si="47"/>
        <v>284</v>
      </c>
      <c r="AK329" s="10" t="s">
        <v>29</v>
      </c>
      <c r="AL329">
        <v>284</v>
      </c>
    </row>
    <row r="330" spans="1:38" ht="15.75" customHeight="1" x14ac:dyDescent="0.35">
      <c r="A330" s="5">
        <v>329</v>
      </c>
      <c r="B330" s="5" t="s">
        <v>238</v>
      </c>
      <c r="C330" s="5" t="s">
        <v>23</v>
      </c>
      <c r="D330" s="5" t="s">
        <v>95</v>
      </c>
      <c r="E330" s="5">
        <f t="shared" si="40"/>
        <v>351</v>
      </c>
      <c r="F330" s="6" t="s">
        <v>994</v>
      </c>
      <c r="G330" s="5">
        <v>9</v>
      </c>
      <c r="H330" s="7" t="s">
        <v>113</v>
      </c>
      <c r="I330" s="8" t="e">
        <f t="shared" si="41"/>
        <v>#VALUE!</v>
      </c>
      <c r="J330" s="8">
        <f t="shared" si="42"/>
        <v>-444.5</v>
      </c>
      <c r="K330" s="8" t="e">
        <f t="shared" si="43"/>
        <v>#DIV/0!</v>
      </c>
      <c r="L330" s="6" t="s">
        <v>481</v>
      </c>
      <c r="M330" s="5" t="s">
        <v>28</v>
      </c>
      <c r="N330" s="5" t="s">
        <v>40</v>
      </c>
      <c r="O330" s="5" t="s">
        <v>41</v>
      </c>
      <c r="P330" s="5" t="s">
        <v>31</v>
      </c>
      <c r="Q330" s="9">
        <v>44325</v>
      </c>
      <c r="R330" s="5" t="s">
        <v>65</v>
      </c>
      <c r="S330" s="5">
        <v>2021</v>
      </c>
      <c r="T330" s="5">
        <v>29</v>
      </c>
      <c r="U330" s="5">
        <v>1</v>
      </c>
      <c r="V330" s="5">
        <v>2022</v>
      </c>
      <c r="W330" s="5" t="s">
        <v>995</v>
      </c>
      <c r="X330" s="5" t="s">
        <v>996</v>
      </c>
      <c r="Y330" s="5">
        <v>4</v>
      </c>
      <c r="Z330" s="10" t="s">
        <v>238</v>
      </c>
      <c r="AA330" s="10" t="s">
        <v>31</v>
      </c>
      <c r="AB330" s="10" t="s">
        <v>41</v>
      </c>
      <c r="AC330" s="10">
        <v>9</v>
      </c>
      <c r="AE330" s="10">
        <f t="shared" si="44"/>
        <v>39</v>
      </c>
      <c r="AF330" s="10">
        <f t="shared" si="45"/>
        <v>183.49644333427818</v>
      </c>
      <c r="AG330" s="10">
        <f t="shared" si="46"/>
        <v>3380</v>
      </c>
      <c r="AH330" s="9">
        <v>44325</v>
      </c>
      <c r="AI330">
        <f t="shared" si="47"/>
        <v>351</v>
      </c>
      <c r="AK330" s="10" t="s">
        <v>40</v>
      </c>
      <c r="AL330">
        <v>351</v>
      </c>
    </row>
    <row r="331" spans="1:38" ht="15.75" customHeight="1" x14ac:dyDescent="0.35">
      <c r="A331" s="5">
        <v>330</v>
      </c>
      <c r="B331" s="5" t="s">
        <v>76</v>
      </c>
      <c r="C331" s="5" t="s">
        <v>54</v>
      </c>
      <c r="D331" s="5" t="s">
        <v>24</v>
      </c>
      <c r="E331" s="5">
        <f t="shared" si="40"/>
        <v>979</v>
      </c>
      <c r="F331" s="6" t="s">
        <v>606</v>
      </c>
      <c r="G331" s="5">
        <v>2</v>
      </c>
      <c r="H331" s="7" t="s">
        <v>278</v>
      </c>
      <c r="I331" s="8" t="e">
        <f t="shared" si="41"/>
        <v>#VALUE!</v>
      </c>
      <c r="J331" s="8">
        <f t="shared" si="42"/>
        <v>-444.5</v>
      </c>
      <c r="K331" s="8" t="e">
        <f t="shared" si="43"/>
        <v>#DIV/0!</v>
      </c>
      <c r="L331" s="6" t="s">
        <v>808</v>
      </c>
      <c r="M331" s="5" t="s">
        <v>39</v>
      </c>
      <c r="N331" s="5" t="s">
        <v>40</v>
      </c>
      <c r="O331" s="5" t="s">
        <v>138</v>
      </c>
      <c r="P331" s="5" t="s">
        <v>139</v>
      </c>
      <c r="Q331" s="9">
        <v>44326</v>
      </c>
      <c r="R331" s="5" t="s">
        <v>65</v>
      </c>
      <c r="S331" s="5">
        <v>2021</v>
      </c>
      <c r="T331" s="5">
        <v>15</v>
      </c>
      <c r="U331" s="5">
        <v>7</v>
      </c>
      <c r="V331" s="5">
        <v>2021</v>
      </c>
      <c r="W331" s="5" t="s">
        <v>997</v>
      </c>
      <c r="X331" s="5" t="s">
        <v>998</v>
      </c>
      <c r="Y331" s="5">
        <v>1</v>
      </c>
      <c r="Z331" s="10" t="s">
        <v>76</v>
      </c>
      <c r="AA331" s="10" t="s">
        <v>139</v>
      </c>
      <c r="AB331" s="10" t="s">
        <v>138</v>
      </c>
      <c r="AC331" s="10">
        <v>2</v>
      </c>
      <c r="AE331" s="10">
        <f t="shared" si="44"/>
        <v>489.5</v>
      </c>
      <c r="AF331" s="10">
        <f t="shared" si="45"/>
        <v>183.71178825728009</v>
      </c>
      <c r="AG331" s="10">
        <f t="shared" si="46"/>
        <v>3371</v>
      </c>
      <c r="AH331" s="9">
        <v>44326</v>
      </c>
      <c r="AI331">
        <f t="shared" si="47"/>
        <v>979</v>
      </c>
      <c r="AK331" s="10" t="s">
        <v>40</v>
      </c>
      <c r="AL331">
        <v>979</v>
      </c>
    </row>
    <row r="332" spans="1:38" ht="15.75" customHeight="1" x14ac:dyDescent="0.35">
      <c r="A332" s="5">
        <v>331</v>
      </c>
      <c r="B332" s="5" t="s">
        <v>22</v>
      </c>
      <c r="C332" s="5" t="s">
        <v>23</v>
      </c>
      <c r="D332" s="5" t="s">
        <v>69</v>
      </c>
      <c r="E332" s="5">
        <f t="shared" si="40"/>
        <v>882</v>
      </c>
      <c r="F332" s="6" t="s">
        <v>965</v>
      </c>
      <c r="G332" s="5">
        <v>5</v>
      </c>
      <c r="H332" s="7" t="s">
        <v>187</v>
      </c>
      <c r="I332" s="8" t="e">
        <f t="shared" si="41"/>
        <v>#VALUE!</v>
      </c>
      <c r="J332" s="8">
        <f t="shared" si="42"/>
        <v>-444.5</v>
      </c>
      <c r="K332" s="8" t="e">
        <f t="shared" si="43"/>
        <v>#DIV/0!</v>
      </c>
      <c r="L332" s="6" t="s">
        <v>844</v>
      </c>
      <c r="M332" s="5" t="s">
        <v>39</v>
      </c>
      <c r="N332" s="5" t="s">
        <v>58</v>
      </c>
      <c r="O332" s="5" t="s">
        <v>30</v>
      </c>
      <c r="P332" s="5" t="s">
        <v>42</v>
      </c>
      <c r="Q332" s="9">
        <v>44327</v>
      </c>
      <c r="R332" s="5" t="s">
        <v>65</v>
      </c>
      <c r="S332" s="5">
        <v>2022</v>
      </c>
      <c r="T332" s="5">
        <v>26</v>
      </c>
      <c r="U332" s="5">
        <v>12</v>
      </c>
      <c r="V332" s="5">
        <v>2021</v>
      </c>
      <c r="W332" s="5" t="s">
        <v>999</v>
      </c>
      <c r="X332" s="5" t="s">
        <v>223</v>
      </c>
      <c r="Y332" s="5">
        <v>6</v>
      </c>
      <c r="Z332" s="10" t="s">
        <v>22</v>
      </c>
      <c r="AA332" s="10" t="s">
        <v>42</v>
      </c>
      <c r="AB332" s="10" t="s">
        <v>30</v>
      </c>
      <c r="AC332" s="10">
        <v>5</v>
      </c>
      <c r="AE332" s="10">
        <f t="shared" si="44"/>
        <v>176.4</v>
      </c>
      <c r="AF332" s="10">
        <f t="shared" si="45"/>
        <v>183.2553879412462</v>
      </c>
      <c r="AG332" s="10">
        <f t="shared" si="46"/>
        <v>3369</v>
      </c>
      <c r="AH332" s="9">
        <v>44327</v>
      </c>
      <c r="AI332">
        <f t="shared" si="47"/>
        <v>882</v>
      </c>
      <c r="AK332" s="10" t="s">
        <v>58</v>
      </c>
      <c r="AL332">
        <v>882</v>
      </c>
    </row>
    <row r="333" spans="1:38" ht="15.75" customHeight="1" x14ac:dyDescent="0.35">
      <c r="A333" s="5">
        <v>332</v>
      </c>
      <c r="B333" s="5" t="s">
        <v>142</v>
      </c>
      <c r="C333" s="5" t="s">
        <v>94</v>
      </c>
      <c r="D333" s="5" t="s">
        <v>47</v>
      </c>
      <c r="E333" s="5">
        <f t="shared" si="40"/>
        <v>843</v>
      </c>
      <c r="F333" s="6" t="s">
        <v>766</v>
      </c>
      <c r="G333" s="5">
        <v>6</v>
      </c>
      <c r="H333" s="7" t="s">
        <v>103</v>
      </c>
      <c r="I333" s="8" t="e">
        <f t="shared" si="41"/>
        <v>#VALUE!</v>
      </c>
      <c r="J333" s="8">
        <f t="shared" si="42"/>
        <v>-444.5</v>
      </c>
      <c r="K333" s="8" t="e">
        <f t="shared" si="43"/>
        <v>#DIV/0!</v>
      </c>
      <c r="L333" s="6" t="s">
        <v>1000</v>
      </c>
      <c r="M333" s="5" t="s">
        <v>28</v>
      </c>
      <c r="N333" s="5" t="s">
        <v>58</v>
      </c>
      <c r="O333" s="5" t="s">
        <v>30</v>
      </c>
      <c r="P333" s="5" t="s">
        <v>42</v>
      </c>
      <c r="Q333" s="9">
        <v>44328</v>
      </c>
      <c r="R333" s="5" t="s">
        <v>65</v>
      </c>
      <c r="S333" s="5">
        <v>2022</v>
      </c>
      <c r="T333" s="5">
        <v>11</v>
      </c>
      <c r="U333" s="5">
        <v>3</v>
      </c>
      <c r="V333" s="5">
        <v>2021</v>
      </c>
      <c r="W333" s="5" t="s">
        <v>595</v>
      </c>
      <c r="X333" s="5" t="s">
        <v>450</v>
      </c>
      <c r="Y333" s="5">
        <v>6</v>
      </c>
      <c r="Z333" s="10" t="s">
        <v>142</v>
      </c>
      <c r="AA333" s="10" t="s">
        <v>42</v>
      </c>
      <c r="AB333" s="10" t="s">
        <v>30</v>
      </c>
      <c r="AC333" s="10">
        <v>6</v>
      </c>
      <c r="AE333" s="10">
        <f t="shared" si="44"/>
        <v>140.5</v>
      </c>
      <c r="AF333" s="10">
        <f t="shared" si="45"/>
        <v>183.26563515789977</v>
      </c>
      <c r="AG333" s="10">
        <f t="shared" si="46"/>
        <v>3364</v>
      </c>
      <c r="AH333" s="9">
        <v>44328</v>
      </c>
      <c r="AI333">
        <f t="shared" si="47"/>
        <v>843</v>
      </c>
      <c r="AK333" s="10" t="s">
        <v>58</v>
      </c>
      <c r="AL333">
        <v>843</v>
      </c>
    </row>
    <row r="334" spans="1:38" ht="15.75" customHeight="1" x14ac:dyDescent="0.35">
      <c r="A334" s="5">
        <v>333</v>
      </c>
      <c r="B334" s="5" t="s">
        <v>100</v>
      </c>
      <c r="C334" s="5" t="s">
        <v>101</v>
      </c>
      <c r="D334" s="5" t="s">
        <v>69</v>
      </c>
      <c r="E334" s="5">
        <f t="shared" si="40"/>
        <v>227</v>
      </c>
      <c r="F334" s="6" t="s">
        <v>1001</v>
      </c>
      <c r="G334" s="5">
        <v>6</v>
      </c>
      <c r="H334" s="7" t="s">
        <v>132</v>
      </c>
      <c r="I334" s="8" t="e">
        <f t="shared" si="41"/>
        <v>#VALUE!</v>
      </c>
      <c r="J334" s="8">
        <f t="shared" si="42"/>
        <v>-444.5</v>
      </c>
      <c r="K334" s="8" t="e">
        <f t="shared" si="43"/>
        <v>#DIV/0!</v>
      </c>
      <c r="L334" s="6" t="s">
        <v>221</v>
      </c>
      <c r="M334" s="5" t="s">
        <v>28</v>
      </c>
      <c r="N334" s="5" t="s">
        <v>58</v>
      </c>
      <c r="O334" s="5" t="s">
        <v>30</v>
      </c>
      <c r="P334" s="5" t="s">
        <v>73</v>
      </c>
      <c r="Q334" s="9">
        <v>44329</v>
      </c>
      <c r="R334" s="5" t="s">
        <v>65</v>
      </c>
      <c r="S334" s="5">
        <v>2022</v>
      </c>
      <c r="T334" s="5">
        <v>15</v>
      </c>
      <c r="U334" s="5">
        <v>12</v>
      </c>
      <c r="V334" s="5">
        <v>2022</v>
      </c>
      <c r="W334" s="5" t="s">
        <v>1002</v>
      </c>
      <c r="X334" s="5" t="s">
        <v>1003</v>
      </c>
      <c r="Y334" s="5">
        <v>3</v>
      </c>
      <c r="Z334" s="10" t="s">
        <v>100</v>
      </c>
      <c r="AA334" s="10" t="s">
        <v>73</v>
      </c>
      <c r="AB334" s="10" t="s">
        <v>30</v>
      </c>
      <c r="AC334" s="10">
        <v>6</v>
      </c>
      <c r="AE334" s="10">
        <f t="shared" si="44"/>
        <v>37.833333333333336</v>
      </c>
      <c r="AF334" s="10">
        <f t="shared" si="45"/>
        <v>183.32965556981279</v>
      </c>
      <c r="AG334" s="10">
        <f t="shared" si="46"/>
        <v>3358</v>
      </c>
      <c r="AH334" s="9">
        <v>44329</v>
      </c>
      <c r="AI334">
        <f t="shared" si="47"/>
        <v>227</v>
      </c>
      <c r="AK334" s="10" t="s">
        <v>58</v>
      </c>
      <c r="AL334">
        <v>227</v>
      </c>
    </row>
    <row r="335" spans="1:38" ht="15.75" customHeight="1" x14ac:dyDescent="0.35">
      <c r="A335" s="5">
        <v>334</v>
      </c>
      <c r="B335" s="5" t="s">
        <v>100</v>
      </c>
      <c r="C335" s="5" t="s">
        <v>54</v>
      </c>
      <c r="D335" s="5" t="s">
        <v>47</v>
      </c>
      <c r="E335" s="5">
        <f t="shared" si="40"/>
        <v>115</v>
      </c>
      <c r="F335" s="6" t="s">
        <v>936</v>
      </c>
      <c r="G335" s="5">
        <v>4</v>
      </c>
      <c r="H335" s="7" t="s">
        <v>187</v>
      </c>
      <c r="I335" s="8" t="e">
        <f t="shared" si="41"/>
        <v>#VALUE!</v>
      </c>
      <c r="J335" s="8">
        <f t="shared" si="42"/>
        <v>-444.5</v>
      </c>
      <c r="K335" s="8" t="e">
        <f t="shared" si="43"/>
        <v>#DIV/0!</v>
      </c>
      <c r="L335" s="6" t="s">
        <v>306</v>
      </c>
      <c r="M335" s="5" t="s">
        <v>39</v>
      </c>
      <c r="N335" s="5" t="s">
        <v>50</v>
      </c>
      <c r="O335" s="5" t="s">
        <v>138</v>
      </c>
      <c r="P335" s="5" t="s">
        <v>139</v>
      </c>
      <c r="Q335" s="9">
        <v>44330</v>
      </c>
      <c r="R335" s="5" t="s">
        <v>65</v>
      </c>
      <c r="S335" s="5">
        <v>2021</v>
      </c>
      <c r="T335" s="5">
        <v>13</v>
      </c>
      <c r="U335" s="5">
        <v>3</v>
      </c>
      <c r="V335" s="5">
        <v>2022</v>
      </c>
      <c r="W335" s="5" t="s">
        <v>1004</v>
      </c>
      <c r="X335" s="5" t="s">
        <v>753</v>
      </c>
      <c r="Y335" s="5">
        <v>5</v>
      </c>
      <c r="Z335" s="10" t="s">
        <v>100</v>
      </c>
      <c r="AA335" s="10" t="s">
        <v>139</v>
      </c>
      <c r="AB335" s="10" t="s">
        <v>138</v>
      </c>
      <c r="AC335" s="10">
        <v>4</v>
      </c>
      <c r="AE335" s="10">
        <f t="shared" si="44"/>
        <v>28.75</v>
      </c>
      <c r="AF335" s="10">
        <f t="shared" si="45"/>
        <v>183.54779098545967</v>
      </c>
      <c r="AG335" s="10">
        <f t="shared" si="46"/>
        <v>3352</v>
      </c>
      <c r="AH335" s="9">
        <v>44330</v>
      </c>
      <c r="AI335">
        <f t="shared" si="47"/>
        <v>115</v>
      </c>
      <c r="AK335" s="10" t="s">
        <v>50</v>
      </c>
      <c r="AL335">
        <v>115</v>
      </c>
    </row>
    <row r="336" spans="1:38" ht="15.75" customHeight="1" x14ac:dyDescent="0.35">
      <c r="A336" s="5">
        <v>335</v>
      </c>
      <c r="B336" s="5" t="s">
        <v>68</v>
      </c>
      <c r="C336" s="5" t="s">
        <v>46</v>
      </c>
      <c r="D336" s="5" t="s">
        <v>95</v>
      </c>
      <c r="E336" s="5">
        <f t="shared" si="40"/>
        <v>572</v>
      </c>
      <c r="F336" s="6" t="s">
        <v>1005</v>
      </c>
      <c r="G336" s="5">
        <v>9</v>
      </c>
      <c r="H336" s="7" t="s">
        <v>126</v>
      </c>
      <c r="I336" s="8" t="e">
        <f t="shared" si="41"/>
        <v>#VALUE!</v>
      </c>
      <c r="J336" s="8">
        <f t="shared" si="42"/>
        <v>-444.5</v>
      </c>
      <c r="K336" s="8" t="e">
        <f t="shared" si="43"/>
        <v>#DIV/0!</v>
      </c>
      <c r="L336" s="6" t="s">
        <v>183</v>
      </c>
      <c r="M336" s="5" t="s">
        <v>39</v>
      </c>
      <c r="N336" s="5" t="s">
        <v>29</v>
      </c>
      <c r="O336" s="5" t="s">
        <v>59</v>
      </c>
      <c r="P336" s="5" t="s">
        <v>31</v>
      </c>
      <c r="Q336" s="9">
        <v>44331</v>
      </c>
      <c r="R336" s="5" t="s">
        <v>65</v>
      </c>
      <c r="S336" s="5">
        <v>2021</v>
      </c>
      <c r="T336" s="5">
        <v>25</v>
      </c>
      <c r="U336" s="5">
        <v>10</v>
      </c>
      <c r="V336" s="5">
        <v>2022</v>
      </c>
      <c r="W336" s="5" t="s">
        <v>297</v>
      </c>
      <c r="X336" s="5" t="s">
        <v>423</v>
      </c>
      <c r="Y336" s="5">
        <v>3</v>
      </c>
      <c r="Z336" s="10" t="s">
        <v>68</v>
      </c>
      <c r="AA336" s="10" t="s">
        <v>31</v>
      </c>
      <c r="AB336" s="10" t="s">
        <v>59</v>
      </c>
      <c r="AC336" s="10">
        <v>9</v>
      </c>
      <c r="AE336" s="10">
        <f t="shared" si="44"/>
        <v>63.555555555555557</v>
      </c>
      <c r="AF336" s="10">
        <f t="shared" si="45"/>
        <v>183.78022010105346</v>
      </c>
      <c r="AG336" s="10">
        <f t="shared" si="46"/>
        <v>3348</v>
      </c>
      <c r="AH336" s="9">
        <v>44331</v>
      </c>
      <c r="AI336">
        <f t="shared" si="47"/>
        <v>572</v>
      </c>
      <c r="AK336" s="10" t="s">
        <v>29</v>
      </c>
      <c r="AL336">
        <v>572</v>
      </c>
    </row>
    <row r="337" spans="1:38" ht="15.75" customHeight="1" x14ac:dyDescent="0.35">
      <c r="A337" s="5">
        <v>336</v>
      </c>
      <c r="B337" s="5" t="s">
        <v>148</v>
      </c>
      <c r="C337" s="5" t="s">
        <v>101</v>
      </c>
      <c r="D337" s="5" t="s">
        <v>55</v>
      </c>
      <c r="E337" s="5">
        <f t="shared" si="40"/>
        <v>754</v>
      </c>
      <c r="F337" s="6" t="s">
        <v>1006</v>
      </c>
      <c r="G337" s="5">
        <v>4</v>
      </c>
      <c r="H337" s="7" t="s">
        <v>362</v>
      </c>
      <c r="I337" s="8" t="e">
        <f t="shared" si="41"/>
        <v>#VALUE!</v>
      </c>
      <c r="J337" s="8">
        <f t="shared" si="42"/>
        <v>-444.5</v>
      </c>
      <c r="K337" s="8" t="e">
        <f t="shared" si="43"/>
        <v>#DIV/0!</v>
      </c>
      <c r="L337" s="6" t="s">
        <v>519</v>
      </c>
      <c r="M337" s="5" t="s">
        <v>28</v>
      </c>
      <c r="N337" s="5" t="s">
        <v>29</v>
      </c>
      <c r="O337" s="5" t="s">
        <v>59</v>
      </c>
      <c r="P337" s="5" t="s">
        <v>73</v>
      </c>
      <c r="Q337" s="9">
        <v>44332</v>
      </c>
      <c r="R337" s="5" t="s">
        <v>65</v>
      </c>
      <c r="S337" s="5">
        <v>2021</v>
      </c>
      <c r="T337" s="5">
        <v>29</v>
      </c>
      <c r="U337" s="5">
        <v>2</v>
      </c>
      <c r="V337" s="5">
        <v>2022</v>
      </c>
      <c r="W337" s="5" t="s">
        <v>1007</v>
      </c>
      <c r="X337" s="5" t="s">
        <v>1008</v>
      </c>
      <c r="Y337" s="5">
        <v>2</v>
      </c>
      <c r="Z337" s="10" t="s">
        <v>148</v>
      </c>
      <c r="AA337" s="10" t="s">
        <v>73</v>
      </c>
      <c r="AB337" s="10" t="s">
        <v>59</v>
      </c>
      <c r="AC337" s="10">
        <v>4</v>
      </c>
      <c r="AE337" s="10">
        <f t="shared" si="44"/>
        <v>188.5</v>
      </c>
      <c r="AF337" s="10">
        <f t="shared" si="45"/>
        <v>183.96100907029481</v>
      </c>
      <c r="AG337" s="10">
        <f t="shared" si="46"/>
        <v>3339</v>
      </c>
      <c r="AH337" s="9">
        <v>44332</v>
      </c>
      <c r="AI337">
        <f t="shared" si="47"/>
        <v>754</v>
      </c>
      <c r="AK337" s="10" t="s">
        <v>29</v>
      </c>
      <c r="AL337">
        <v>754</v>
      </c>
    </row>
    <row r="338" spans="1:38" ht="15.75" customHeight="1" x14ac:dyDescent="0.35">
      <c r="A338" s="5">
        <v>337</v>
      </c>
      <c r="B338" s="5" t="s">
        <v>142</v>
      </c>
      <c r="C338" s="5" t="s">
        <v>101</v>
      </c>
      <c r="D338" s="5" t="s">
        <v>47</v>
      </c>
      <c r="E338" s="5">
        <f t="shared" si="40"/>
        <v>858</v>
      </c>
      <c r="F338" s="6" t="s">
        <v>905</v>
      </c>
      <c r="G338" s="5">
        <v>6</v>
      </c>
      <c r="H338" s="7" t="s">
        <v>165</v>
      </c>
      <c r="I338" s="8" t="e">
        <f t="shared" si="41"/>
        <v>#VALUE!</v>
      </c>
      <c r="J338" s="8">
        <f t="shared" si="42"/>
        <v>-444.5</v>
      </c>
      <c r="K338" s="8" t="e">
        <f t="shared" si="43"/>
        <v>#DIV/0!</v>
      </c>
      <c r="L338" s="6" t="s">
        <v>274</v>
      </c>
      <c r="M338" s="5" t="s">
        <v>28</v>
      </c>
      <c r="N338" s="5" t="s">
        <v>29</v>
      </c>
      <c r="O338" s="5" t="s">
        <v>30</v>
      </c>
      <c r="P338" s="5" t="s">
        <v>139</v>
      </c>
      <c r="Q338" s="9">
        <v>44333</v>
      </c>
      <c r="R338" s="5" t="s">
        <v>32</v>
      </c>
      <c r="S338" s="5">
        <v>2020</v>
      </c>
      <c r="T338" s="5">
        <v>15</v>
      </c>
      <c r="U338" s="5">
        <v>7</v>
      </c>
      <c r="V338" s="5">
        <v>2020</v>
      </c>
      <c r="W338" s="5" t="s">
        <v>785</v>
      </c>
      <c r="X338" s="5" t="s">
        <v>1009</v>
      </c>
      <c r="Y338" s="5">
        <v>6</v>
      </c>
      <c r="Z338" s="10" t="s">
        <v>142</v>
      </c>
      <c r="AA338" s="10" t="s">
        <v>139</v>
      </c>
      <c r="AB338" s="10" t="s">
        <v>30</v>
      </c>
      <c r="AC338" s="10">
        <v>6</v>
      </c>
      <c r="AE338" s="10">
        <f t="shared" si="44"/>
        <v>143</v>
      </c>
      <c r="AF338" s="10">
        <f t="shared" si="45"/>
        <v>183.95417324058138</v>
      </c>
      <c r="AG338" s="10">
        <f t="shared" si="46"/>
        <v>3335</v>
      </c>
      <c r="AH338" s="9">
        <v>44333</v>
      </c>
      <c r="AI338">
        <f t="shared" si="47"/>
        <v>858</v>
      </c>
      <c r="AK338" s="10" t="s">
        <v>29</v>
      </c>
      <c r="AL338">
        <v>858</v>
      </c>
    </row>
    <row r="339" spans="1:38" ht="15.75" customHeight="1" x14ac:dyDescent="0.35">
      <c r="A339" s="5">
        <v>338</v>
      </c>
      <c r="B339" s="5" t="s">
        <v>68</v>
      </c>
      <c r="C339" s="5" t="s">
        <v>54</v>
      </c>
      <c r="D339" s="5" t="s">
        <v>36</v>
      </c>
      <c r="E339" s="5">
        <f t="shared" si="40"/>
        <v>360</v>
      </c>
      <c r="F339" s="6" t="s">
        <v>1010</v>
      </c>
      <c r="G339" s="5">
        <v>4</v>
      </c>
      <c r="H339" s="7" t="s">
        <v>278</v>
      </c>
      <c r="I339" s="8" t="e">
        <f t="shared" si="41"/>
        <v>#VALUE!</v>
      </c>
      <c r="J339" s="8">
        <f t="shared" si="42"/>
        <v>-444.5</v>
      </c>
      <c r="K339" s="8" t="e">
        <f t="shared" si="43"/>
        <v>#DIV/0!</v>
      </c>
      <c r="L339" s="6" t="s">
        <v>283</v>
      </c>
      <c r="M339" s="5" t="s">
        <v>28</v>
      </c>
      <c r="N339" s="5" t="s">
        <v>58</v>
      </c>
      <c r="O339" s="5" t="s">
        <v>30</v>
      </c>
      <c r="P339" s="5" t="s">
        <v>139</v>
      </c>
      <c r="Q339" s="9">
        <v>44334</v>
      </c>
      <c r="R339" s="5" t="s">
        <v>65</v>
      </c>
      <c r="S339" s="5">
        <v>2022</v>
      </c>
      <c r="T339" s="5">
        <v>15</v>
      </c>
      <c r="U339" s="5">
        <v>7</v>
      </c>
      <c r="V339" s="5">
        <v>2021</v>
      </c>
      <c r="W339" s="5" t="s">
        <v>1011</v>
      </c>
      <c r="X339" s="5" t="s">
        <v>1012</v>
      </c>
      <c r="Y339" s="5">
        <v>3</v>
      </c>
      <c r="Z339" s="10" t="s">
        <v>68</v>
      </c>
      <c r="AA339" s="10" t="s">
        <v>139</v>
      </c>
      <c r="AB339" s="10" t="s">
        <v>30</v>
      </c>
      <c r="AC339" s="10">
        <v>4</v>
      </c>
      <c r="AE339" s="10">
        <f t="shared" si="44"/>
        <v>90</v>
      </c>
      <c r="AF339" s="10">
        <f t="shared" si="45"/>
        <v>184.01594424094424</v>
      </c>
      <c r="AG339" s="10">
        <f t="shared" si="46"/>
        <v>3329</v>
      </c>
      <c r="AH339" s="9">
        <v>44334</v>
      </c>
      <c r="AI339">
        <f t="shared" si="47"/>
        <v>360</v>
      </c>
      <c r="AK339" s="10" t="s">
        <v>58</v>
      </c>
      <c r="AL339">
        <v>360</v>
      </c>
    </row>
    <row r="340" spans="1:38" ht="15.75" customHeight="1" x14ac:dyDescent="0.35">
      <c r="A340" s="5">
        <v>339</v>
      </c>
      <c r="B340" s="5" t="s">
        <v>163</v>
      </c>
      <c r="C340" s="5" t="s">
        <v>88</v>
      </c>
      <c r="D340" s="5" t="s">
        <v>24</v>
      </c>
      <c r="E340" s="5">
        <f t="shared" si="40"/>
        <v>696</v>
      </c>
      <c r="F340" s="6" t="s">
        <v>1013</v>
      </c>
      <c r="G340" s="5">
        <v>5</v>
      </c>
      <c r="H340" s="7" t="s">
        <v>126</v>
      </c>
      <c r="I340" s="8" t="e">
        <f t="shared" si="41"/>
        <v>#VALUE!</v>
      </c>
      <c r="J340" s="8">
        <f t="shared" si="42"/>
        <v>-444.5</v>
      </c>
      <c r="K340" s="8" t="e">
        <f t="shared" si="43"/>
        <v>#DIV/0!</v>
      </c>
      <c r="L340" s="6" t="s">
        <v>851</v>
      </c>
      <c r="M340" s="5" t="s">
        <v>28</v>
      </c>
      <c r="N340" s="5" t="s">
        <v>50</v>
      </c>
      <c r="O340" s="5" t="s">
        <v>30</v>
      </c>
      <c r="P340" s="5" t="s">
        <v>139</v>
      </c>
      <c r="Q340" s="9">
        <v>44335</v>
      </c>
      <c r="R340" s="5" t="s">
        <v>32</v>
      </c>
      <c r="S340" s="5">
        <v>2020</v>
      </c>
      <c r="T340" s="5">
        <v>19</v>
      </c>
      <c r="U340" s="5">
        <v>4</v>
      </c>
      <c r="V340" s="5">
        <v>2021</v>
      </c>
      <c r="W340" s="5" t="s">
        <v>1014</v>
      </c>
      <c r="X340" s="5" t="s">
        <v>891</v>
      </c>
      <c r="Y340" s="5">
        <v>6</v>
      </c>
      <c r="Z340" s="10" t="s">
        <v>163</v>
      </c>
      <c r="AA340" s="10" t="s">
        <v>139</v>
      </c>
      <c r="AB340" s="10" t="s">
        <v>30</v>
      </c>
      <c r="AC340" s="10">
        <v>5</v>
      </c>
      <c r="AE340" s="10">
        <f t="shared" si="44"/>
        <v>139.19999999999999</v>
      </c>
      <c r="AF340" s="10">
        <f t="shared" si="45"/>
        <v>184.15796228360429</v>
      </c>
      <c r="AG340" s="10">
        <f t="shared" si="46"/>
        <v>3325</v>
      </c>
      <c r="AH340" s="9">
        <v>44335</v>
      </c>
      <c r="AI340">
        <f t="shared" si="47"/>
        <v>696</v>
      </c>
      <c r="AK340" s="10" t="s">
        <v>50</v>
      </c>
      <c r="AL340">
        <v>696</v>
      </c>
    </row>
    <row r="341" spans="1:38" ht="15.75" customHeight="1" x14ac:dyDescent="0.35">
      <c r="A341" s="5">
        <v>340</v>
      </c>
      <c r="B341" s="5" t="s">
        <v>35</v>
      </c>
      <c r="C341" s="5" t="s">
        <v>54</v>
      </c>
      <c r="D341" s="5" t="s">
        <v>47</v>
      </c>
      <c r="E341" s="5">
        <f t="shared" si="40"/>
        <v>205</v>
      </c>
      <c r="F341" s="6" t="s">
        <v>1015</v>
      </c>
      <c r="G341" s="5">
        <v>7</v>
      </c>
      <c r="H341" s="7" t="s">
        <v>165</v>
      </c>
      <c r="I341" s="8" t="e">
        <f t="shared" si="41"/>
        <v>#VALUE!</v>
      </c>
      <c r="J341" s="8">
        <f t="shared" si="42"/>
        <v>-444.5</v>
      </c>
      <c r="K341" s="8" t="e">
        <f t="shared" si="43"/>
        <v>#DIV/0!</v>
      </c>
      <c r="L341" s="6" t="s">
        <v>472</v>
      </c>
      <c r="M341" s="5" t="s">
        <v>28</v>
      </c>
      <c r="N341" s="5" t="s">
        <v>40</v>
      </c>
      <c r="O341" s="5" t="s">
        <v>30</v>
      </c>
      <c r="P341" s="5" t="s">
        <v>42</v>
      </c>
      <c r="Q341" s="9">
        <v>44336</v>
      </c>
      <c r="R341" s="5" t="s">
        <v>65</v>
      </c>
      <c r="S341" s="5">
        <v>2020</v>
      </c>
      <c r="T341" s="5">
        <v>9</v>
      </c>
      <c r="U341" s="5">
        <v>11</v>
      </c>
      <c r="V341" s="5">
        <v>2020</v>
      </c>
      <c r="W341" s="5" t="s">
        <v>643</v>
      </c>
      <c r="X341" s="5" t="s">
        <v>1016</v>
      </c>
      <c r="Y341" s="5">
        <v>6</v>
      </c>
      <c r="Z341" s="10" t="s">
        <v>35</v>
      </c>
      <c r="AA341" s="10" t="s">
        <v>42</v>
      </c>
      <c r="AB341" s="10" t="s">
        <v>30</v>
      </c>
      <c r="AC341" s="10">
        <v>7</v>
      </c>
      <c r="AE341" s="10">
        <f t="shared" si="44"/>
        <v>29.285714285714285</v>
      </c>
      <c r="AF341" s="10">
        <f t="shared" si="45"/>
        <v>184.22597735513773</v>
      </c>
      <c r="AG341" s="10">
        <f t="shared" si="46"/>
        <v>3320</v>
      </c>
      <c r="AH341" s="9">
        <v>44336</v>
      </c>
      <c r="AI341">
        <f t="shared" si="47"/>
        <v>205</v>
      </c>
      <c r="AK341" s="10" t="s">
        <v>40</v>
      </c>
      <c r="AL341">
        <v>205</v>
      </c>
    </row>
    <row r="342" spans="1:38" ht="15.75" customHeight="1" x14ac:dyDescent="0.35">
      <c r="A342" s="5">
        <v>341</v>
      </c>
      <c r="B342" s="5" t="s">
        <v>148</v>
      </c>
      <c r="C342" s="5" t="s">
        <v>23</v>
      </c>
      <c r="D342" s="5" t="s">
        <v>24</v>
      </c>
      <c r="E342" s="5">
        <f t="shared" si="40"/>
        <v>844</v>
      </c>
      <c r="F342" s="6" t="s">
        <v>446</v>
      </c>
      <c r="G342" s="5">
        <v>2</v>
      </c>
      <c r="H342" s="7" t="s">
        <v>117</v>
      </c>
      <c r="I342" s="8" t="e">
        <f t="shared" si="41"/>
        <v>#VALUE!</v>
      </c>
      <c r="J342" s="8">
        <f t="shared" si="42"/>
        <v>-444.5</v>
      </c>
      <c r="K342" s="8" t="e">
        <f t="shared" si="43"/>
        <v>#DIV/0!</v>
      </c>
      <c r="L342" s="6" t="s">
        <v>201</v>
      </c>
      <c r="M342" s="5" t="s">
        <v>39</v>
      </c>
      <c r="N342" s="5" t="s">
        <v>50</v>
      </c>
      <c r="O342" s="5" t="s">
        <v>138</v>
      </c>
      <c r="P342" s="5" t="s">
        <v>139</v>
      </c>
      <c r="Q342" s="9">
        <v>44337</v>
      </c>
      <c r="R342" s="5" t="s">
        <v>32</v>
      </c>
      <c r="S342" s="5">
        <v>2020</v>
      </c>
      <c r="T342" s="5">
        <v>23</v>
      </c>
      <c r="U342" s="5">
        <v>6</v>
      </c>
      <c r="V342" s="5">
        <v>2022</v>
      </c>
      <c r="W342" s="5" t="s">
        <v>1017</v>
      </c>
      <c r="X342" s="5" t="s">
        <v>1018</v>
      </c>
      <c r="Y342" s="5">
        <v>3</v>
      </c>
      <c r="Z342" s="10" t="s">
        <v>148</v>
      </c>
      <c r="AA342" s="10" t="s">
        <v>139</v>
      </c>
      <c r="AB342" s="10" t="s">
        <v>138</v>
      </c>
      <c r="AC342" s="10">
        <v>2</v>
      </c>
      <c r="AE342" s="10">
        <f t="shared" si="44"/>
        <v>422</v>
      </c>
      <c r="AF342" s="10">
        <f t="shared" si="45"/>
        <v>184.46073532948532</v>
      </c>
      <c r="AG342" s="10">
        <f t="shared" si="46"/>
        <v>3313</v>
      </c>
      <c r="AH342" s="9">
        <v>44337</v>
      </c>
      <c r="AI342">
        <f t="shared" si="47"/>
        <v>844</v>
      </c>
      <c r="AK342" s="10" t="s">
        <v>50</v>
      </c>
      <c r="AL342">
        <v>844</v>
      </c>
    </row>
    <row r="343" spans="1:38" ht="15.75" customHeight="1" x14ac:dyDescent="0.35">
      <c r="A343" s="5">
        <v>342</v>
      </c>
      <c r="B343" s="5" t="s">
        <v>53</v>
      </c>
      <c r="C343" s="5" t="s">
        <v>46</v>
      </c>
      <c r="D343" s="5" t="s">
        <v>47</v>
      </c>
      <c r="E343" s="5">
        <f t="shared" si="40"/>
        <v>664</v>
      </c>
      <c r="F343" s="6" t="s">
        <v>972</v>
      </c>
      <c r="G343" s="5">
        <v>8</v>
      </c>
      <c r="H343" s="7" t="s">
        <v>38</v>
      </c>
      <c r="I343" s="8" t="e">
        <f t="shared" si="41"/>
        <v>#VALUE!</v>
      </c>
      <c r="J343" s="8">
        <f t="shared" si="42"/>
        <v>-444.5</v>
      </c>
      <c r="K343" s="8" t="e">
        <f t="shared" si="43"/>
        <v>#DIV/0!</v>
      </c>
      <c r="L343" s="6" t="s">
        <v>936</v>
      </c>
      <c r="M343" s="5" t="s">
        <v>39</v>
      </c>
      <c r="N343" s="5" t="s">
        <v>58</v>
      </c>
      <c r="O343" s="5" t="s">
        <v>59</v>
      </c>
      <c r="P343" s="5" t="s">
        <v>73</v>
      </c>
      <c r="Q343" s="9">
        <v>44338</v>
      </c>
      <c r="R343" s="5" t="s">
        <v>32</v>
      </c>
      <c r="S343" s="5">
        <v>2020</v>
      </c>
      <c r="T343" s="5">
        <v>29</v>
      </c>
      <c r="U343" s="5">
        <v>12</v>
      </c>
      <c r="V343" s="5">
        <v>2021</v>
      </c>
      <c r="W343" s="5" t="s">
        <v>1019</v>
      </c>
      <c r="X343" s="5" t="s">
        <v>301</v>
      </c>
      <c r="Y343" s="5">
        <v>1</v>
      </c>
      <c r="Z343" s="10" t="s">
        <v>53</v>
      </c>
      <c r="AA343" s="10" t="s">
        <v>73</v>
      </c>
      <c r="AB343" s="10" t="s">
        <v>59</v>
      </c>
      <c r="AC343" s="10">
        <v>8</v>
      </c>
      <c r="AE343" s="10">
        <f t="shared" si="44"/>
        <v>83</v>
      </c>
      <c r="AF343" s="10">
        <f t="shared" si="45"/>
        <v>184.10028121010669</v>
      </c>
      <c r="AG343" s="10">
        <f t="shared" si="46"/>
        <v>3311</v>
      </c>
      <c r="AH343" s="9">
        <v>44338</v>
      </c>
      <c r="AI343">
        <f t="shared" si="47"/>
        <v>664</v>
      </c>
      <c r="AK343" s="10" t="s">
        <v>58</v>
      </c>
      <c r="AL343">
        <v>664</v>
      </c>
    </row>
    <row r="344" spans="1:38" ht="15.75" customHeight="1" x14ac:dyDescent="0.35">
      <c r="A344" s="5">
        <v>343</v>
      </c>
      <c r="B344" s="5" t="s">
        <v>100</v>
      </c>
      <c r="C344" s="5" t="s">
        <v>94</v>
      </c>
      <c r="D344" s="5" t="s">
        <v>24</v>
      </c>
      <c r="E344" s="5">
        <f t="shared" si="40"/>
        <v>815</v>
      </c>
      <c r="F344" s="6" t="s">
        <v>1020</v>
      </c>
      <c r="G344" s="5">
        <v>7</v>
      </c>
      <c r="H344" s="7" t="s">
        <v>195</v>
      </c>
      <c r="I344" s="8" t="e">
        <f t="shared" si="41"/>
        <v>#VALUE!</v>
      </c>
      <c r="J344" s="8">
        <f t="shared" si="42"/>
        <v>-444.5</v>
      </c>
      <c r="K344" s="8" t="e">
        <f t="shared" si="43"/>
        <v>#DIV/0!</v>
      </c>
      <c r="L344" s="6" t="s">
        <v>456</v>
      </c>
      <c r="M344" s="5" t="s">
        <v>28</v>
      </c>
      <c r="N344" s="5" t="s">
        <v>29</v>
      </c>
      <c r="O344" s="5" t="s">
        <v>30</v>
      </c>
      <c r="P344" s="5" t="s">
        <v>73</v>
      </c>
      <c r="Q344" s="9">
        <v>44339</v>
      </c>
      <c r="R344" s="5" t="s">
        <v>65</v>
      </c>
      <c r="S344" s="5">
        <v>2022</v>
      </c>
      <c r="T344" s="5">
        <v>15</v>
      </c>
      <c r="U344" s="5">
        <v>12</v>
      </c>
      <c r="V344" s="5">
        <v>2020</v>
      </c>
      <c r="W344" s="5" t="s">
        <v>1021</v>
      </c>
      <c r="X344" s="5" t="s">
        <v>762</v>
      </c>
      <c r="Y344" s="5">
        <v>2</v>
      </c>
      <c r="Z344" s="10" t="s">
        <v>100</v>
      </c>
      <c r="AA344" s="10" t="s">
        <v>73</v>
      </c>
      <c r="AB344" s="10" t="s">
        <v>30</v>
      </c>
      <c r="AC344" s="10">
        <v>7</v>
      </c>
      <c r="AE344" s="10">
        <f t="shared" si="44"/>
        <v>116.42857142857143</v>
      </c>
      <c r="AF344" s="10">
        <f t="shared" si="45"/>
        <v>184.25392905389106</v>
      </c>
      <c r="AG344" s="10">
        <f t="shared" si="46"/>
        <v>3303</v>
      </c>
      <c r="AH344" s="9">
        <v>44339</v>
      </c>
      <c r="AI344">
        <f t="shared" si="47"/>
        <v>815</v>
      </c>
      <c r="AK344" s="10" t="s">
        <v>29</v>
      </c>
      <c r="AL344">
        <v>815</v>
      </c>
    </row>
    <row r="345" spans="1:38" ht="15.75" customHeight="1" x14ac:dyDescent="0.35">
      <c r="A345" s="5">
        <v>344</v>
      </c>
      <c r="B345" s="5" t="s">
        <v>130</v>
      </c>
      <c r="C345" s="5" t="s">
        <v>101</v>
      </c>
      <c r="D345" s="5" t="s">
        <v>95</v>
      </c>
      <c r="E345" s="5">
        <f t="shared" si="40"/>
        <v>352</v>
      </c>
      <c r="F345" s="6" t="s">
        <v>1022</v>
      </c>
      <c r="G345" s="5">
        <v>6</v>
      </c>
      <c r="H345" s="7" t="s">
        <v>257</v>
      </c>
      <c r="I345" s="8" t="e">
        <f t="shared" si="41"/>
        <v>#VALUE!</v>
      </c>
      <c r="J345" s="8">
        <f t="shared" si="42"/>
        <v>-444.5</v>
      </c>
      <c r="K345" s="8" t="e">
        <f t="shared" si="43"/>
        <v>#DIV/0!</v>
      </c>
      <c r="L345" s="6" t="s">
        <v>1023</v>
      </c>
      <c r="M345" s="5" t="s">
        <v>28</v>
      </c>
      <c r="N345" s="5" t="s">
        <v>50</v>
      </c>
      <c r="O345" s="5" t="s">
        <v>59</v>
      </c>
      <c r="P345" s="5" t="s">
        <v>31</v>
      </c>
      <c r="Q345" s="9">
        <v>44340</v>
      </c>
      <c r="R345" s="5" t="s">
        <v>32</v>
      </c>
      <c r="S345" s="5">
        <v>2022</v>
      </c>
      <c r="T345" s="5">
        <v>4</v>
      </c>
      <c r="U345" s="5">
        <v>3</v>
      </c>
      <c r="V345" s="5">
        <v>2021</v>
      </c>
      <c r="W345" s="5" t="s">
        <v>415</v>
      </c>
      <c r="X345" s="5" t="s">
        <v>1024</v>
      </c>
      <c r="Y345" s="5">
        <v>2</v>
      </c>
      <c r="Z345" s="10" t="s">
        <v>130</v>
      </c>
      <c r="AA345" s="10" t="s">
        <v>31</v>
      </c>
      <c r="AB345" s="10" t="s">
        <v>59</v>
      </c>
      <c r="AC345" s="10">
        <v>6</v>
      </c>
      <c r="AE345" s="10">
        <f t="shared" si="44"/>
        <v>58.666666666666664</v>
      </c>
      <c r="AF345" s="10">
        <f t="shared" si="45"/>
        <v>184.35716399700416</v>
      </c>
      <c r="AG345" s="10">
        <f t="shared" si="46"/>
        <v>3296</v>
      </c>
      <c r="AH345" s="9">
        <v>44340</v>
      </c>
      <c r="AI345">
        <f t="shared" si="47"/>
        <v>352</v>
      </c>
      <c r="AK345" s="10" t="s">
        <v>50</v>
      </c>
      <c r="AL345">
        <v>352</v>
      </c>
    </row>
    <row r="346" spans="1:38" ht="15.75" customHeight="1" x14ac:dyDescent="0.35">
      <c r="A346" s="5">
        <v>345</v>
      </c>
      <c r="B346" s="5" t="s">
        <v>68</v>
      </c>
      <c r="C346" s="5" t="s">
        <v>88</v>
      </c>
      <c r="D346" s="5" t="s">
        <v>55</v>
      </c>
      <c r="E346" s="5">
        <f t="shared" si="40"/>
        <v>921</v>
      </c>
      <c r="F346" s="6" t="s">
        <v>1025</v>
      </c>
      <c r="G346" s="5">
        <v>3</v>
      </c>
      <c r="H346" s="7" t="s">
        <v>244</v>
      </c>
      <c r="I346" s="8" t="e">
        <f t="shared" si="41"/>
        <v>#VALUE!</v>
      </c>
      <c r="J346" s="8">
        <f t="shared" si="42"/>
        <v>-444.5</v>
      </c>
      <c r="K346" s="8" t="e">
        <f t="shared" si="43"/>
        <v>#DIV/0!</v>
      </c>
      <c r="L346" s="6" t="s">
        <v>286</v>
      </c>
      <c r="M346" s="5" t="s">
        <v>39</v>
      </c>
      <c r="N346" s="5" t="s">
        <v>40</v>
      </c>
      <c r="O346" s="5" t="s">
        <v>138</v>
      </c>
      <c r="P346" s="5" t="s">
        <v>42</v>
      </c>
      <c r="Q346" s="9">
        <v>44341</v>
      </c>
      <c r="R346" s="5" t="s">
        <v>32</v>
      </c>
      <c r="S346" s="5">
        <v>2022</v>
      </c>
      <c r="T346" s="5">
        <v>4</v>
      </c>
      <c r="U346" s="5">
        <v>5</v>
      </c>
      <c r="V346" s="5">
        <v>2021</v>
      </c>
      <c r="W346" s="5" t="s">
        <v>1026</v>
      </c>
      <c r="X346" s="5" t="s">
        <v>342</v>
      </c>
      <c r="Y346" s="5">
        <v>4</v>
      </c>
      <c r="Z346" s="10" t="s">
        <v>68</v>
      </c>
      <c r="AA346" s="10" t="s">
        <v>42</v>
      </c>
      <c r="AB346" s="10" t="s">
        <v>138</v>
      </c>
      <c r="AC346" s="10">
        <v>3</v>
      </c>
      <c r="AE346" s="10">
        <f t="shared" si="44"/>
        <v>307</v>
      </c>
      <c r="AF346" s="10">
        <f t="shared" si="45"/>
        <v>184.54876536488578</v>
      </c>
      <c r="AG346" s="10">
        <f t="shared" si="46"/>
        <v>3290</v>
      </c>
      <c r="AH346" s="9">
        <v>44341</v>
      </c>
      <c r="AI346">
        <f t="shared" si="47"/>
        <v>921</v>
      </c>
      <c r="AK346" s="10" t="s">
        <v>40</v>
      </c>
      <c r="AL346">
        <v>921</v>
      </c>
    </row>
    <row r="347" spans="1:38" ht="15.75" customHeight="1" x14ac:dyDescent="0.35">
      <c r="A347" s="5">
        <v>346</v>
      </c>
      <c r="B347" s="5" t="s">
        <v>255</v>
      </c>
      <c r="C347" s="5" t="s">
        <v>88</v>
      </c>
      <c r="D347" s="5" t="s">
        <v>36</v>
      </c>
      <c r="E347" s="5">
        <f t="shared" si="40"/>
        <v>577</v>
      </c>
      <c r="F347" s="6" t="s">
        <v>211</v>
      </c>
      <c r="G347" s="5">
        <v>4</v>
      </c>
      <c r="H347" s="7" t="s">
        <v>340</v>
      </c>
      <c r="I347" s="8" t="e">
        <f t="shared" si="41"/>
        <v>#VALUE!</v>
      </c>
      <c r="J347" s="8">
        <f t="shared" si="42"/>
        <v>-444.5</v>
      </c>
      <c r="K347" s="8" t="e">
        <f t="shared" si="43"/>
        <v>#DIV/0!</v>
      </c>
      <c r="L347" s="6" t="s">
        <v>375</v>
      </c>
      <c r="M347" s="5" t="s">
        <v>28</v>
      </c>
      <c r="N347" s="5" t="s">
        <v>58</v>
      </c>
      <c r="O347" s="5" t="s">
        <v>59</v>
      </c>
      <c r="P347" s="5" t="s">
        <v>73</v>
      </c>
      <c r="Q347" s="9">
        <v>44342</v>
      </c>
      <c r="R347" s="5" t="s">
        <v>65</v>
      </c>
      <c r="S347" s="5">
        <v>2020</v>
      </c>
      <c r="T347" s="5">
        <v>14</v>
      </c>
      <c r="U347" s="5">
        <v>2</v>
      </c>
      <c r="V347" s="5">
        <v>2022</v>
      </c>
      <c r="W347" s="5" t="s">
        <v>947</v>
      </c>
      <c r="X347" s="5" t="s">
        <v>528</v>
      </c>
      <c r="Y347" s="5">
        <v>3</v>
      </c>
      <c r="Z347" s="10" t="s">
        <v>255</v>
      </c>
      <c r="AA347" s="10" t="s">
        <v>73</v>
      </c>
      <c r="AB347" s="10" t="s">
        <v>59</v>
      </c>
      <c r="AC347" s="10">
        <v>4</v>
      </c>
      <c r="AE347" s="10">
        <f t="shared" si="44"/>
        <v>144.25</v>
      </c>
      <c r="AF347" s="10">
        <f t="shared" si="45"/>
        <v>184.36181691506118</v>
      </c>
      <c r="AG347" s="10">
        <f t="shared" si="46"/>
        <v>3287</v>
      </c>
      <c r="AH347" s="9">
        <v>44342</v>
      </c>
      <c r="AI347">
        <f t="shared" si="47"/>
        <v>577</v>
      </c>
      <c r="AK347" s="10" t="s">
        <v>58</v>
      </c>
      <c r="AL347">
        <v>577</v>
      </c>
    </row>
    <row r="348" spans="1:38" ht="15.75" customHeight="1" x14ac:dyDescent="0.35">
      <c r="A348" s="5">
        <v>347</v>
      </c>
      <c r="B348" s="5" t="s">
        <v>163</v>
      </c>
      <c r="C348" s="5" t="s">
        <v>101</v>
      </c>
      <c r="D348" s="5" t="s">
        <v>36</v>
      </c>
      <c r="E348" s="5">
        <f t="shared" si="40"/>
        <v>935</v>
      </c>
      <c r="F348" s="6" t="s">
        <v>1027</v>
      </c>
      <c r="G348" s="5">
        <v>6</v>
      </c>
      <c r="H348" s="7" t="s">
        <v>108</v>
      </c>
      <c r="I348" s="8" t="e">
        <f t="shared" si="41"/>
        <v>#VALUE!</v>
      </c>
      <c r="J348" s="8">
        <f t="shared" si="42"/>
        <v>-444.5</v>
      </c>
      <c r="K348" s="8" t="e">
        <f t="shared" si="43"/>
        <v>#DIV/0!</v>
      </c>
      <c r="L348" s="6" t="s">
        <v>104</v>
      </c>
      <c r="M348" s="5" t="s">
        <v>28</v>
      </c>
      <c r="N348" s="5" t="s">
        <v>29</v>
      </c>
      <c r="O348" s="5" t="s">
        <v>41</v>
      </c>
      <c r="P348" s="5" t="s">
        <v>42</v>
      </c>
      <c r="Q348" s="9">
        <v>44343</v>
      </c>
      <c r="R348" s="5" t="s">
        <v>32</v>
      </c>
      <c r="S348" s="5">
        <v>2022</v>
      </c>
      <c r="T348" s="5">
        <v>25</v>
      </c>
      <c r="U348" s="5">
        <v>6</v>
      </c>
      <c r="V348" s="5">
        <v>2022</v>
      </c>
      <c r="W348" s="5" t="s">
        <v>1028</v>
      </c>
      <c r="X348" s="5" t="s">
        <v>1029</v>
      </c>
      <c r="Y348" s="5">
        <v>5</v>
      </c>
      <c r="Z348" s="10" t="s">
        <v>163</v>
      </c>
      <c r="AA348" s="10" t="s">
        <v>42</v>
      </c>
      <c r="AB348" s="10" t="s">
        <v>41</v>
      </c>
      <c r="AC348" s="10">
        <v>6</v>
      </c>
      <c r="AE348" s="10">
        <f t="shared" si="44"/>
        <v>155.83333333333334</v>
      </c>
      <c r="AF348" s="10">
        <f t="shared" si="45"/>
        <v>184.42314996844812</v>
      </c>
      <c r="AG348" s="10">
        <f t="shared" si="46"/>
        <v>3283</v>
      </c>
      <c r="AH348" s="9">
        <v>44343</v>
      </c>
      <c r="AI348">
        <f t="shared" si="47"/>
        <v>935</v>
      </c>
      <c r="AK348" s="10" t="s">
        <v>29</v>
      </c>
      <c r="AL348">
        <v>935</v>
      </c>
    </row>
    <row r="349" spans="1:38" ht="15.75" customHeight="1" x14ac:dyDescent="0.35">
      <c r="A349" s="5">
        <v>348</v>
      </c>
      <c r="B349" s="5" t="s">
        <v>87</v>
      </c>
      <c r="C349" s="5" t="s">
        <v>54</v>
      </c>
      <c r="D349" s="5" t="s">
        <v>36</v>
      </c>
      <c r="E349" s="5">
        <f t="shared" si="40"/>
        <v>344</v>
      </c>
      <c r="F349" s="6" t="s">
        <v>1030</v>
      </c>
      <c r="G349" s="5">
        <v>9</v>
      </c>
      <c r="H349" s="7" t="s">
        <v>108</v>
      </c>
      <c r="I349" s="8" t="e">
        <f t="shared" si="41"/>
        <v>#VALUE!</v>
      </c>
      <c r="J349" s="8">
        <f t="shared" si="42"/>
        <v>-444.5</v>
      </c>
      <c r="K349" s="8" t="e">
        <f t="shared" si="43"/>
        <v>#DIV/0!</v>
      </c>
      <c r="L349" s="6" t="s">
        <v>844</v>
      </c>
      <c r="M349" s="5" t="s">
        <v>39</v>
      </c>
      <c r="N349" s="5" t="s">
        <v>58</v>
      </c>
      <c r="O349" s="5" t="s">
        <v>30</v>
      </c>
      <c r="P349" s="5" t="s">
        <v>31</v>
      </c>
      <c r="Q349" s="9">
        <v>44344</v>
      </c>
      <c r="R349" s="5" t="s">
        <v>32</v>
      </c>
      <c r="S349" s="5">
        <v>2020</v>
      </c>
      <c r="T349" s="5">
        <v>22</v>
      </c>
      <c r="U349" s="5">
        <v>2</v>
      </c>
      <c r="V349" s="5">
        <v>2022</v>
      </c>
      <c r="W349" s="5" t="s">
        <v>479</v>
      </c>
      <c r="X349" s="5" t="s">
        <v>1031</v>
      </c>
      <c r="Y349" s="5">
        <v>1</v>
      </c>
      <c r="Z349" s="10" t="s">
        <v>87</v>
      </c>
      <c r="AA349" s="10" t="s">
        <v>31</v>
      </c>
      <c r="AB349" s="10" t="s">
        <v>30</v>
      </c>
      <c r="AC349" s="10">
        <v>9</v>
      </c>
      <c r="AE349" s="10">
        <f t="shared" si="44"/>
        <v>38.222222222222221</v>
      </c>
      <c r="AF349" s="10">
        <f t="shared" si="45"/>
        <v>184.46693222975762</v>
      </c>
      <c r="AG349" s="10">
        <f t="shared" si="46"/>
        <v>3277</v>
      </c>
      <c r="AH349" s="9">
        <v>44344</v>
      </c>
      <c r="AI349">
        <f t="shared" si="47"/>
        <v>344</v>
      </c>
      <c r="AK349" s="10" t="s">
        <v>58</v>
      </c>
      <c r="AL349">
        <v>344</v>
      </c>
    </row>
    <row r="350" spans="1:38" ht="15.75" customHeight="1" x14ac:dyDescent="0.35">
      <c r="A350" s="5">
        <v>349</v>
      </c>
      <c r="B350" s="5" t="s">
        <v>142</v>
      </c>
      <c r="C350" s="5" t="s">
        <v>54</v>
      </c>
      <c r="D350" s="5" t="s">
        <v>47</v>
      </c>
      <c r="E350" s="5">
        <f t="shared" si="40"/>
        <v>912</v>
      </c>
      <c r="F350" s="6" t="s">
        <v>1032</v>
      </c>
      <c r="G350" s="5">
        <v>4</v>
      </c>
      <c r="H350" s="7" t="s">
        <v>159</v>
      </c>
      <c r="I350" s="8" t="e">
        <f t="shared" si="41"/>
        <v>#VALUE!</v>
      </c>
      <c r="J350" s="8">
        <f t="shared" si="42"/>
        <v>-444.5</v>
      </c>
      <c r="K350" s="8" t="e">
        <f t="shared" si="43"/>
        <v>#DIV/0!</v>
      </c>
      <c r="L350" s="6" t="s">
        <v>1033</v>
      </c>
      <c r="M350" s="5" t="s">
        <v>28</v>
      </c>
      <c r="N350" s="5" t="s">
        <v>40</v>
      </c>
      <c r="O350" s="5" t="s">
        <v>41</v>
      </c>
      <c r="P350" s="5" t="s">
        <v>42</v>
      </c>
      <c r="Q350" s="9">
        <v>44345</v>
      </c>
      <c r="R350" s="5" t="s">
        <v>65</v>
      </c>
      <c r="S350" s="5">
        <v>2020</v>
      </c>
      <c r="T350" s="5">
        <v>24</v>
      </c>
      <c r="U350" s="5">
        <v>2</v>
      </c>
      <c r="V350" s="5">
        <v>2022</v>
      </c>
      <c r="W350" s="5" t="s">
        <v>1034</v>
      </c>
      <c r="X350" s="5" t="s">
        <v>172</v>
      </c>
      <c r="Y350" s="5">
        <v>1</v>
      </c>
      <c r="Z350" s="10" t="s">
        <v>142</v>
      </c>
      <c r="AA350" s="10" t="s">
        <v>42</v>
      </c>
      <c r="AB350" s="10" t="s">
        <v>41</v>
      </c>
      <c r="AC350" s="10">
        <v>4</v>
      </c>
      <c r="AE350" s="10">
        <f t="shared" si="44"/>
        <v>228</v>
      </c>
      <c r="AF350" s="10">
        <f t="shared" si="45"/>
        <v>184.69123393222318</v>
      </c>
      <c r="AG350" s="10">
        <f t="shared" si="46"/>
        <v>3268</v>
      </c>
      <c r="AH350" s="9">
        <v>44345</v>
      </c>
      <c r="AI350">
        <f t="shared" si="47"/>
        <v>912</v>
      </c>
      <c r="AK350" s="10" t="s">
        <v>40</v>
      </c>
      <c r="AL350">
        <v>912</v>
      </c>
    </row>
    <row r="351" spans="1:38" ht="15.75" customHeight="1" x14ac:dyDescent="0.35">
      <c r="A351" s="5">
        <v>350</v>
      </c>
      <c r="B351" s="5" t="s">
        <v>93</v>
      </c>
      <c r="C351" s="5" t="s">
        <v>54</v>
      </c>
      <c r="D351" s="5" t="s">
        <v>36</v>
      </c>
      <c r="E351" s="5">
        <f t="shared" si="40"/>
        <v>318</v>
      </c>
      <c r="F351" s="6" t="s">
        <v>1035</v>
      </c>
      <c r="G351" s="5">
        <v>2</v>
      </c>
      <c r="H351" s="7" t="s">
        <v>165</v>
      </c>
      <c r="I351" s="8" t="e">
        <f t="shared" si="41"/>
        <v>#VALUE!</v>
      </c>
      <c r="J351" s="8">
        <f t="shared" si="42"/>
        <v>-444.5</v>
      </c>
      <c r="K351" s="8" t="e">
        <f t="shared" si="43"/>
        <v>#DIV/0!</v>
      </c>
      <c r="L351" s="6" t="s">
        <v>647</v>
      </c>
      <c r="M351" s="5" t="s">
        <v>39</v>
      </c>
      <c r="N351" s="5" t="s">
        <v>58</v>
      </c>
      <c r="O351" s="5" t="s">
        <v>59</v>
      </c>
      <c r="P351" s="5" t="s">
        <v>73</v>
      </c>
      <c r="Q351" s="9">
        <v>44346</v>
      </c>
      <c r="R351" s="5" t="s">
        <v>32</v>
      </c>
      <c r="S351" s="5">
        <v>2022</v>
      </c>
      <c r="T351" s="5">
        <v>8</v>
      </c>
      <c r="U351" s="5">
        <v>2</v>
      </c>
      <c r="V351" s="5">
        <v>2020</v>
      </c>
      <c r="W351" s="5" t="s">
        <v>1036</v>
      </c>
      <c r="X351" s="5" t="s">
        <v>1037</v>
      </c>
      <c r="Y351" s="5">
        <v>1</v>
      </c>
      <c r="Z351" s="10" t="s">
        <v>93</v>
      </c>
      <c r="AA351" s="10" t="s">
        <v>73</v>
      </c>
      <c r="AB351" s="10" t="s">
        <v>59</v>
      </c>
      <c r="AC351" s="10">
        <v>2</v>
      </c>
      <c r="AE351" s="10">
        <f t="shared" si="44"/>
        <v>159</v>
      </c>
      <c r="AF351" s="10">
        <f t="shared" si="45"/>
        <v>184.62470740984563</v>
      </c>
      <c r="AG351" s="10">
        <f t="shared" si="46"/>
        <v>3264</v>
      </c>
      <c r="AH351" s="9">
        <v>44346</v>
      </c>
      <c r="AI351">
        <f t="shared" si="47"/>
        <v>318</v>
      </c>
      <c r="AK351" s="10" t="s">
        <v>58</v>
      </c>
      <c r="AL351">
        <v>318</v>
      </c>
    </row>
    <row r="352" spans="1:38" ht="15.75" customHeight="1" x14ac:dyDescent="0.35">
      <c r="A352" s="5">
        <v>351</v>
      </c>
      <c r="B352" s="5" t="s">
        <v>93</v>
      </c>
      <c r="C352" s="5" t="s">
        <v>101</v>
      </c>
      <c r="D352" s="5" t="s">
        <v>69</v>
      </c>
      <c r="E352" s="5">
        <f t="shared" si="40"/>
        <v>480</v>
      </c>
      <c r="F352" s="6" t="s">
        <v>1038</v>
      </c>
      <c r="G352" s="5">
        <v>7</v>
      </c>
      <c r="H352" s="7" t="s">
        <v>650</v>
      </c>
      <c r="I352" s="8" t="e">
        <f t="shared" si="41"/>
        <v>#VALUE!</v>
      </c>
      <c r="J352" s="8">
        <f t="shared" si="42"/>
        <v>-444.5</v>
      </c>
      <c r="K352" s="8" t="e">
        <f t="shared" si="43"/>
        <v>#DIV/0!</v>
      </c>
      <c r="L352" s="6" t="s">
        <v>318</v>
      </c>
      <c r="M352" s="5" t="s">
        <v>39</v>
      </c>
      <c r="N352" s="5" t="s">
        <v>29</v>
      </c>
      <c r="O352" s="5" t="s">
        <v>41</v>
      </c>
      <c r="P352" s="5" t="s">
        <v>31</v>
      </c>
      <c r="Q352" s="9">
        <v>44347</v>
      </c>
      <c r="R352" s="5" t="s">
        <v>65</v>
      </c>
      <c r="S352" s="5">
        <v>2021</v>
      </c>
      <c r="T352" s="5">
        <v>9</v>
      </c>
      <c r="U352" s="5">
        <v>6</v>
      </c>
      <c r="V352" s="5">
        <v>2020</v>
      </c>
      <c r="W352" s="5" t="s">
        <v>1039</v>
      </c>
      <c r="X352" s="5" t="s">
        <v>214</v>
      </c>
      <c r="Y352" s="5">
        <v>3</v>
      </c>
      <c r="Z352" s="10" t="s">
        <v>93</v>
      </c>
      <c r="AA352" s="10" t="s">
        <v>31</v>
      </c>
      <c r="AB352" s="10" t="s">
        <v>41</v>
      </c>
      <c r="AC352" s="10">
        <v>7</v>
      </c>
      <c r="AE352" s="10">
        <f t="shared" si="44"/>
        <v>68.571428571428569</v>
      </c>
      <c r="AF352" s="10">
        <f t="shared" si="45"/>
        <v>184.66413003663001</v>
      </c>
      <c r="AG352" s="10">
        <f t="shared" si="46"/>
        <v>3262</v>
      </c>
      <c r="AH352" s="9">
        <v>44347</v>
      </c>
      <c r="AI352">
        <f t="shared" si="47"/>
        <v>480</v>
      </c>
      <c r="AK352" s="10" t="s">
        <v>29</v>
      </c>
      <c r="AL352">
        <v>480</v>
      </c>
    </row>
    <row r="353" spans="1:38" ht="15.75" customHeight="1" x14ac:dyDescent="0.35">
      <c r="A353" s="5">
        <v>352</v>
      </c>
      <c r="B353" s="5" t="s">
        <v>22</v>
      </c>
      <c r="C353" s="5" t="s">
        <v>54</v>
      </c>
      <c r="D353" s="5" t="s">
        <v>69</v>
      </c>
      <c r="E353" s="5">
        <f t="shared" si="40"/>
        <v>319</v>
      </c>
      <c r="F353" s="6" t="s">
        <v>1040</v>
      </c>
      <c r="G353" s="5">
        <v>8</v>
      </c>
      <c r="H353" s="7" t="s">
        <v>278</v>
      </c>
      <c r="I353" s="8" t="e">
        <f t="shared" si="41"/>
        <v>#VALUE!</v>
      </c>
      <c r="J353" s="8">
        <f t="shared" si="42"/>
        <v>-444.5</v>
      </c>
      <c r="K353" s="8" t="e">
        <f t="shared" si="43"/>
        <v>#DIV/0!</v>
      </c>
      <c r="L353" s="6" t="s">
        <v>858</v>
      </c>
      <c r="M353" s="5" t="s">
        <v>39</v>
      </c>
      <c r="N353" s="5" t="s">
        <v>50</v>
      </c>
      <c r="O353" s="5" t="s">
        <v>138</v>
      </c>
      <c r="P353" s="5" t="s">
        <v>73</v>
      </c>
      <c r="Q353" s="9">
        <v>44348</v>
      </c>
      <c r="R353" s="5" t="s">
        <v>65</v>
      </c>
      <c r="S353" s="5">
        <v>2021</v>
      </c>
      <c r="T353" s="5">
        <v>2</v>
      </c>
      <c r="U353" s="5">
        <v>6</v>
      </c>
      <c r="V353" s="5">
        <v>2020</v>
      </c>
      <c r="W353" s="5" t="s">
        <v>1041</v>
      </c>
      <c r="X353" s="5" t="s">
        <v>1042</v>
      </c>
      <c r="Y353" s="5">
        <v>6</v>
      </c>
      <c r="Z353" s="10" t="s">
        <v>22</v>
      </c>
      <c r="AA353" s="10" t="s">
        <v>73</v>
      </c>
      <c r="AB353" s="10" t="s">
        <v>138</v>
      </c>
      <c r="AC353" s="10">
        <v>8</v>
      </c>
      <c r="AE353" s="10">
        <f t="shared" si="44"/>
        <v>39.875</v>
      </c>
      <c r="AF353" s="10">
        <f t="shared" si="45"/>
        <v>184.84300939173818</v>
      </c>
      <c r="AG353" s="10">
        <f t="shared" si="46"/>
        <v>3255</v>
      </c>
      <c r="AH353" s="9">
        <v>44348</v>
      </c>
      <c r="AI353">
        <f t="shared" si="47"/>
        <v>319</v>
      </c>
      <c r="AK353" s="10" t="s">
        <v>50</v>
      </c>
      <c r="AL353">
        <v>319</v>
      </c>
    </row>
    <row r="354" spans="1:38" ht="15.75" customHeight="1" x14ac:dyDescent="0.35">
      <c r="A354" s="5">
        <v>353</v>
      </c>
      <c r="B354" s="5" t="s">
        <v>130</v>
      </c>
      <c r="C354" s="5" t="s">
        <v>88</v>
      </c>
      <c r="D354" s="5" t="s">
        <v>36</v>
      </c>
      <c r="E354" s="5">
        <f t="shared" si="40"/>
        <v>870</v>
      </c>
      <c r="F354" s="6" t="s">
        <v>1043</v>
      </c>
      <c r="G354" s="5">
        <v>9</v>
      </c>
      <c r="H354" s="7" t="s">
        <v>362</v>
      </c>
      <c r="I354" s="8" t="e">
        <f t="shared" si="41"/>
        <v>#VALUE!</v>
      </c>
      <c r="J354" s="8">
        <f t="shared" si="42"/>
        <v>-444.5</v>
      </c>
      <c r="K354" s="8" t="e">
        <f t="shared" si="43"/>
        <v>#DIV/0!</v>
      </c>
      <c r="L354" s="6" t="s">
        <v>1044</v>
      </c>
      <c r="M354" s="5" t="s">
        <v>39</v>
      </c>
      <c r="N354" s="5" t="s">
        <v>50</v>
      </c>
      <c r="O354" s="5" t="s">
        <v>138</v>
      </c>
      <c r="P354" s="5" t="s">
        <v>31</v>
      </c>
      <c r="Q354" s="9">
        <v>44349</v>
      </c>
      <c r="R354" s="5" t="s">
        <v>65</v>
      </c>
      <c r="S354" s="5">
        <v>2020</v>
      </c>
      <c r="T354" s="5">
        <v>5</v>
      </c>
      <c r="U354" s="5">
        <v>2</v>
      </c>
      <c r="V354" s="5">
        <v>2022</v>
      </c>
      <c r="W354" s="5" t="s">
        <v>1045</v>
      </c>
      <c r="X354" s="5" t="s">
        <v>285</v>
      </c>
      <c r="Y354" s="5">
        <v>1</v>
      </c>
      <c r="Z354" s="10" t="s">
        <v>130</v>
      </c>
      <c r="AA354" s="10" t="s">
        <v>31</v>
      </c>
      <c r="AB354" s="10" t="s">
        <v>138</v>
      </c>
      <c r="AC354" s="10">
        <v>9</v>
      </c>
      <c r="AE354" s="10">
        <f t="shared" si="44"/>
        <v>96.666666666666671</v>
      </c>
      <c r="AF354" s="10">
        <f t="shared" si="45"/>
        <v>185.06672545561432</v>
      </c>
      <c r="AG354" s="10">
        <f t="shared" si="46"/>
        <v>3247</v>
      </c>
      <c r="AH354" s="9">
        <v>44349</v>
      </c>
      <c r="AI354">
        <f t="shared" si="47"/>
        <v>870</v>
      </c>
      <c r="AK354" s="10" t="s">
        <v>50</v>
      </c>
      <c r="AL354">
        <v>870</v>
      </c>
    </row>
    <row r="355" spans="1:38" ht="15.75" customHeight="1" x14ac:dyDescent="0.35">
      <c r="A355" s="5">
        <v>354</v>
      </c>
      <c r="B355" s="5" t="s">
        <v>62</v>
      </c>
      <c r="C355" s="5" t="s">
        <v>23</v>
      </c>
      <c r="D355" s="5" t="s">
        <v>95</v>
      </c>
      <c r="E355" s="5">
        <f t="shared" si="40"/>
        <v>288</v>
      </c>
      <c r="F355" s="6" t="s">
        <v>1046</v>
      </c>
      <c r="G355" s="5">
        <v>2</v>
      </c>
      <c r="H355" s="7" t="s">
        <v>244</v>
      </c>
      <c r="I355" s="8" t="e">
        <f t="shared" si="41"/>
        <v>#VALUE!</v>
      </c>
      <c r="J355" s="8">
        <f t="shared" si="42"/>
        <v>-444.5</v>
      </c>
      <c r="K355" s="8" t="e">
        <f t="shared" si="43"/>
        <v>#DIV/0!</v>
      </c>
      <c r="L355" s="6" t="s">
        <v>1033</v>
      </c>
      <c r="M355" s="5" t="s">
        <v>28</v>
      </c>
      <c r="N355" s="5" t="s">
        <v>40</v>
      </c>
      <c r="O355" s="5" t="s">
        <v>138</v>
      </c>
      <c r="P355" s="5" t="s">
        <v>139</v>
      </c>
      <c r="Q355" s="9">
        <v>44350</v>
      </c>
      <c r="R355" s="5" t="s">
        <v>32</v>
      </c>
      <c r="S355" s="5">
        <v>2021</v>
      </c>
      <c r="T355" s="5">
        <v>11</v>
      </c>
      <c r="U355" s="5">
        <v>4</v>
      </c>
      <c r="V355" s="5">
        <v>2021</v>
      </c>
      <c r="W355" s="5" t="s">
        <v>1047</v>
      </c>
      <c r="X355" s="5" t="s">
        <v>600</v>
      </c>
      <c r="Y355" s="5">
        <v>3</v>
      </c>
      <c r="Z355" s="10" t="s">
        <v>62</v>
      </c>
      <c r="AA355" s="10" t="s">
        <v>139</v>
      </c>
      <c r="AB355" s="10" t="s">
        <v>138</v>
      </c>
      <c r="AC355" s="10">
        <v>2</v>
      </c>
      <c r="AE355" s="10">
        <f t="shared" si="44"/>
        <v>144</v>
      </c>
      <c r="AF355" s="10">
        <f t="shared" si="45"/>
        <v>185.20335614926029</v>
      </c>
      <c r="AG355" s="10">
        <f t="shared" si="46"/>
        <v>3238</v>
      </c>
      <c r="AH355" s="9">
        <v>44350</v>
      </c>
      <c r="AI355">
        <f t="shared" si="47"/>
        <v>288</v>
      </c>
      <c r="AK355" s="10" t="s">
        <v>40</v>
      </c>
      <c r="AL355">
        <v>288</v>
      </c>
    </row>
    <row r="356" spans="1:38" ht="15.75" customHeight="1" x14ac:dyDescent="0.35">
      <c r="A356" s="5">
        <v>355</v>
      </c>
      <c r="B356" s="5" t="s">
        <v>136</v>
      </c>
      <c r="C356" s="5" t="s">
        <v>54</v>
      </c>
      <c r="D356" s="5" t="s">
        <v>36</v>
      </c>
      <c r="E356" s="5">
        <f t="shared" si="40"/>
        <v>166</v>
      </c>
      <c r="F356" s="6" t="s">
        <v>530</v>
      </c>
      <c r="G356" s="5">
        <v>8</v>
      </c>
      <c r="H356" s="7" t="s">
        <v>57</v>
      </c>
      <c r="I356" s="8" t="e">
        <f t="shared" si="41"/>
        <v>#VALUE!</v>
      </c>
      <c r="J356" s="8">
        <f t="shared" si="42"/>
        <v>-444.5</v>
      </c>
      <c r="K356" s="8" t="e">
        <f t="shared" si="43"/>
        <v>#DIV/0!</v>
      </c>
      <c r="L356" s="6" t="s">
        <v>1048</v>
      </c>
      <c r="M356" s="5" t="s">
        <v>28</v>
      </c>
      <c r="N356" s="5" t="s">
        <v>29</v>
      </c>
      <c r="O356" s="5" t="s">
        <v>138</v>
      </c>
      <c r="P356" s="5" t="s">
        <v>73</v>
      </c>
      <c r="Q356" s="9">
        <v>44351</v>
      </c>
      <c r="R356" s="5" t="s">
        <v>65</v>
      </c>
      <c r="S356" s="5">
        <v>2021</v>
      </c>
      <c r="T356" s="5">
        <v>17</v>
      </c>
      <c r="U356" s="5">
        <v>4</v>
      </c>
      <c r="V356" s="5">
        <v>2021</v>
      </c>
      <c r="W356" s="5" t="s">
        <v>1049</v>
      </c>
      <c r="X356" s="5" t="s">
        <v>1050</v>
      </c>
      <c r="Y356" s="5">
        <v>5</v>
      </c>
      <c r="Z356" s="10" t="s">
        <v>136</v>
      </c>
      <c r="AA356" s="10" t="s">
        <v>73</v>
      </c>
      <c r="AB356" s="10" t="s">
        <v>138</v>
      </c>
      <c r="AC356" s="10">
        <v>8</v>
      </c>
      <c r="AE356" s="10">
        <f t="shared" si="44"/>
        <v>20.75</v>
      </c>
      <c r="AF356" s="10">
        <f t="shared" si="45"/>
        <v>185.26713843432108</v>
      </c>
      <c r="AG356" s="10">
        <f t="shared" si="46"/>
        <v>3236</v>
      </c>
      <c r="AH356" s="9">
        <v>44351</v>
      </c>
      <c r="AI356">
        <f t="shared" si="47"/>
        <v>166</v>
      </c>
      <c r="AK356" s="10" t="s">
        <v>29</v>
      </c>
      <c r="AL356">
        <v>166</v>
      </c>
    </row>
    <row r="357" spans="1:38" ht="15.75" customHeight="1" x14ac:dyDescent="0.35">
      <c r="A357" s="5">
        <v>356</v>
      </c>
      <c r="B357" s="5" t="s">
        <v>62</v>
      </c>
      <c r="C357" s="5" t="s">
        <v>88</v>
      </c>
      <c r="D357" s="5" t="s">
        <v>47</v>
      </c>
      <c r="E357" s="5">
        <f t="shared" si="40"/>
        <v>609</v>
      </c>
      <c r="F357" s="6" t="s">
        <v>1051</v>
      </c>
      <c r="G357" s="5">
        <v>4</v>
      </c>
      <c r="H357" s="7" t="s">
        <v>182</v>
      </c>
      <c r="I357" s="8" t="e">
        <f t="shared" si="41"/>
        <v>#VALUE!</v>
      </c>
      <c r="J357" s="8">
        <f t="shared" si="42"/>
        <v>-444.5</v>
      </c>
      <c r="K357" s="8" t="e">
        <f t="shared" si="43"/>
        <v>#DIV/0!</v>
      </c>
      <c r="L357" s="6" t="s">
        <v>569</v>
      </c>
      <c r="M357" s="5" t="s">
        <v>28</v>
      </c>
      <c r="N357" s="5" t="s">
        <v>58</v>
      </c>
      <c r="O357" s="5" t="s">
        <v>41</v>
      </c>
      <c r="P357" s="5" t="s">
        <v>73</v>
      </c>
      <c r="Q357" s="9">
        <v>44352</v>
      </c>
      <c r="R357" s="5" t="s">
        <v>65</v>
      </c>
      <c r="S357" s="5">
        <v>2021</v>
      </c>
      <c r="T357" s="5">
        <v>17</v>
      </c>
      <c r="U357" s="5">
        <v>8</v>
      </c>
      <c r="V357" s="5">
        <v>2020</v>
      </c>
      <c r="W357" s="5" t="s">
        <v>1052</v>
      </c>
      <c r="X357" s="5" t="s">
        <v>1053</v>
      </c>
      <c r="Y357" s="5">
        <v>2</v>
      </c>
      <c r="Z357" s="10" t="s">
        <v>62</v>
      </c>
      <c r="AA357" s="10" t="s">
        <v>73</v>
      </c>
      <c r="AB357" s="10" t="s">
        <v>41</v>
      </c>
      <c r="AC357" s="10">
        <v>4</v>
      </c>
      <c r="AE357" s="10">
        <f t="shared" si="44"/>
        <v>152.25</v>
      </c>
      <c r="AF357" s="10">
        <f t="shared" si="45"/>
        <v>185.522203765227</v>
      </c>
      <c r="AG357" s="10">
        <f t="shared" si="46"/>
        <v>3228</v>
      </c>
      <c r="AH357" s="9">
        <v>44352</v>
      </c>
      <c r="AI357">
        <f t="shared" si="47"/>
        <v>609</v>
      </c>
      <c r="AK357" s="10" t="s">
        <v>58</v>
      </c>
      <c r="AL357">
        <v>609</v>
      </c>
    </row>
    <row r="358" spans="1:38" ht="15.75" customHeight="1" x14ac:dyDescent="0.35">
      <c r="A358" s="5">
        <v>357</v>
      </c>
      <c r="B358" s="5" t="s">
        <v>82</v>
      </c>
      <c r="C358" s="5" t="s">
        <v>88</v>
      </c>
      <c r="D358" s="5" t="s">
        <v>36</v>
      </c>
      <c r="E358" s="5">
        <f t="shared" si="40"/>
        <v>635</v>
      </c>
      <c r="F358" s="6" t="s">
        <v>1054</v>
      </c>
      <c r="G358" s="5">
        <v>8</v>
      </c>
      <c r="H358" s="7" t="s">
        <v>340</v>
      </c>
      <c r="I358" s="8" t="e">
        <f t="shared" si="41"/>
        <v>#VALUE!</v>
      </c>
      <c r="J358" s="8">
        <f t="shared" si="42"/>
        <v>-444.5</v>
      </c>
      <c r="K358" s="8" t="e">
        <f t="shared" si="43"/>
        <v>#DIV/0!</v>
      </c>
      <c r="L358" s="6" t="s">
        <v>353</v>
      </c>
      <c r="M358" s="5" t="s">
        <v>28</v>
      </c>
      <c r="N358" s="5" t="s">
        <v>50</v>
      </c>
      <c r="O358" s="5" t="s">
        <v>30</v>
      </c>
      <c r="P358" s="5" t="s">
        <v>73</v>
      </c>
      <c r="Q358" s="9">
        <v>44353</v>
      </c>
      <c r="R358" s="5" t="s">
        <v>32</v>
      </c>
      <c r="S358" s="5">
        <v>2021</v>
      </c>
      <c r="T358" s="5">
        <v>15</v>
      </c>
      <c r="U358" s="5">
        <v>4</v>
      </c>
      <c r="V358" s="5">
        <v>2022</v>
      </c>
      <c r="W358" s="5" t="s">
        <v>1055</v>
      </c>
      <c r="X358" s="5" t="s">
        <v>1056</v>
      </c>
      <c r="Y358" s="5">
        <v>4</v>
      </c>
      <c r="Z358" s="10" t="s">
        <v>82</v>
      </c>
      <c r="AA358" s="10" t="s">
        <v>73</v>
      </c>
      <c r="AB358" s="10" t="s">
        <v>30</v>
      </c>
      <c r="AC358" s="10">
        <v>8</v>
      </c>
      <c r="AE358" s="10">
        <f t="shared" si="44"/>
        <v>79.375</v>
      </c>
      <c r="AF358" s="10">
        <f t="shared" si="45"/>
        <v>185.57386867790592</v>
      </c>
      <c r="AG358" s="10">
        <f t="shared" si="46"/>
        <v>3224</v>
      </c>
      <c r="AH358" s="9">
        <v>44353</v>
      </c>
      <c r="AI358">
        <f t="shared" si="47"/>
        <v>635</v>
      </c>
      <c r="AK358" s="10" t="s">
        <v>50</v>
      </c>
      <c r="AL358">
        <v>635</v>
      </c>
    </row>
    <row r="359" spans="1:38" ht="15.75" customHeight="1" x14ac:dyDescent="0.35">
      <c r="A359" s="5">
        <v>358</v>
      </c>
      <c r="B359" s="5" t="s">
        <v>82</v>
      </c>
      <c r="C359" s="5" t="s">
        <v>88</v>
      </c>
      <c r="D359" s="5" t="s">
        <v>24</v>
      </c>
      <c r="E359" s="5">
        <f t="shared" si="40"/>
        <v>849</v>
      </c>
      <c r="F359" s="6" t="s">
        <v>1057</v>
      </c>
      <c r="G359" s="5">
        <v>5</v>
      </c>
      <c r="H359" s="7" t="s">
        <v>187</v>
      </c>
      <c r="I359" s="8" t="e">
        <f t="shared" si="41"/>
        <v>#VALUE!</v>
      </c>
      <c r="J359" s="8">
        <f t="shared" si="42"/>
        <v>-444.5</v>
      </c>
      <c r="K359" s="8" t="e">
        <f t="shared" si="43"/>
        <v>#DIV/0!</v>
      </c>
      <c r="L359" s="6" t="s">
        <v>347</v>
      </c>
      <c r="M359" s="5" t="s">
        <v>28</v>
      </c>
      <c r="N359" s="5" t="s">
        <v>29</v>
      </c>
      <c r="O359" s="5" t="s">
        <v>138</v>
      </c>
      <c r="P359" s="5" t="s">
        <v>42</v>
      </c>
      <c r="Q359" s="9">
        <v>44354</v>
      </c>
      <c r="R359" s="5" t="s">
        <v>65</v>
      </c>
      <c r="S359" s="5">
        <v>2021</v>
      </c>
      <c r="T359" s="5">
        <v>2</v>
      </c>
      <c r="U359" s="5">
        <v>5</v>
      </c>
      <c r="V359" s="5">
        <v>2020</v>
      </c>
      <c r="W359" s="5" t="s">
        <v>1019</v>
      </c>
      <c r="X359" s="5" t="s">
        <v>276</v>
      </c>
      <c r="Y359" s="5">
        <v>3</v>
      </c>
      <c r="Z359" s="10" t="s">
        <v>82</v>
      </c>
      <c r="AA359" s="10" t="s">
        <v>42</v>
      </c>
      <c r="AB359" s="10" t="s">
        <v>138</v>
      </c>
      <c r="AC359" s="10">
        <v>5</v>
      </c>
      <c r="AE359" s="10">
        <f t="shared" si="44"/>
        <v>169.8</v>
      </c>
      <c r="AF359" s="10">
        <f t="shared" si="45"/>
        <v>185.73903021550763</v>
      </c>
      <c r="AG359" s="10">
        <f t="shared" si="46"/>
        <v>3216</v>
      </c>
      <c r="AH359" s="9">
        <v>44354</v>
      </c>
      <c r="AI359">
        <f t="shared" si="47"/>
        <v>849</v>
      </c>
      <c r="AK359" s="10" t="s">
        <v>29</v>
      </c>
      <c r="AL359">
        <v>849</v>
      </c>
    </row>
    <row r="360" spans="1:38" ht="15.75" customHeight="1" x14ac:dyDescent="0.35">
      <c r="A360" s="5">
        <v>359</v>
      </c>
      <c r="B360" s="5" t="s">
        <v>68</v>
      </c>
      <c r="C360" s="5" t="s">
        <v>23</v>
      </c>
      <c r="D360" s="5" t="s">
        <v>95</v>
      </c>
      <c r="E360" s="5">
        <f t="shared" si="40"/>
        <v>128</v>
      </c>
      <c r="F360" s="6" t="s">
        <v>625</v>
      </c>
      <c r="G360" s="5">
        <v>2</v>
      </c>
      <c r="H360" s="7" t="s">
        <v>182</v>
      </c>
      <c r="I360" s="8" t="e">
        <f t="shared" si="41"/>
        <v>#VALUE!</v>
      </c>
      <c r="J360" s="8">
        <f t="shared" si="42"/>
        <v>-444.5</v>
      </c>
      <c r="K360" s="8" t="e">
        <f t="shared" si="43"/>
        <v>#DIV/0!</v>
      </c>
      <c r="L360" s="6" t="s">
        <v>452</v>
      </c>
      <c r="M360" s="5" t="s">
        <v>28</v>
      </c>
      <c r="N360" s="5" t="s">
        <v>58</v>
      </c>
      <c r="O360" s="5" t="s">
        <v>59</v>
      </c>
      <c r="P360" s="5" t="s">
        <v>139</v>
      </c>
      <c r="Q360" s="9">
        <v>44355</v>
      </c>
      <c r="R360" s="5" t="s">
        <v>65</v>
      </c>
      <c r="S360" s="5">
        <v>2021</v>
      </c>
      <c r="T360" s="5">
        <v>21</v>
      </c>
      <c r="U360" s="5">
        <v>5</v>
      </c>
      <c r="V360" s="5">
        <v>2022</v>
      </c>
      <c r="W360" s="5" t="s">
        <v>1058</v>
      </c>
      <c r="X360" s="5" t="s">
        <v>1059</v>
      </c>
      <c r="Y360" s="5">
        <v>5</v>
      </c>
      <c r="Z360" s="10" t="s">
        <v>68</v>
      </c>
      <c r="AA360" s="10" t="s">
        <v>139</v>
      </c>
      <c r="AB360" s="10" t="s">
        <v>59</v>
      </c>
      <c r="AC360" s="10">
        <v>2</v>
      </c>
      <c r="AE360" s="10">
        <f t="shared" si="44"/>
        <v>64</v>
      </c>
      <c r="AF360" s="10">
        <f t="shared" si="45"/>
        <v>185.76385736537603</v>
      </c>
      <c r="AG360" s="10">
        <f t="shared" si="46"/>
        <v>3211</v>
      </c>
      <c r="AH360" s="9">
        <v>44355</v>
      </c>
      <c r="AI360">
        <f t="shared" si="47"/>
        <v>128</v>
      </c>
      <c r="AK360" s="10" t="s">
        <v>58</v>
      </c>
      <c r="AL360">
        <v>128</v>
      </c>
    </row>
    <row r="361" spans="1:38" ht="15.75" customHeight="1" x14ac:dyDescent="0.35">
      <c r="A361" s="5">
        <v>360</v>
      </c>
      <c r="B361" s="5" t="s">
        <v>76</v>
      </c>
      <c r="C361" s="5" t="s">
        <v>23</v>
      </c>
      <c r="D361" s="5" t="s">
        <v>55</v>
      </c>
      <c r="E361" s="5">
        <f t="shared" si="40"/>
        <v>349</v>
      </c>
      <c r="F361" s="6" t="s">
        <v>1060</v>
      </c>
      <c r="G361" s="5">
        <v>2</v>
      </c>
      <c r="H361" s="7" t="s">
        <v>26</v>
      </c>
      <c r="I361" s="8" t="e">
        <f t="shared" si="41"/>
        <v>#VALUE!</v>
      </c>
      <c r="J361" s="8">
        <f t="shared" si="42"/>
        <v>-444.5</v>
      </c>
      <c r="K361" s="8" t="e">
        <f t="shared" si="43"/>
        <v>#DIV/0!</v>
      </c>
      <c r="L361" s="6" t="s">
        <v>228</v>
      </c>
      <c r="M361" s="5" t="s">
        <v>28</v>
      </c>
      <c r="N361" s="5" t="s">
        <v>40</v>
      </c>
      <c r="O361" s="5" t="s">
        <v>138</v>
      </c>
      <c r="P361" s="5" t="s">
        <v>42</v>
      </c>
      <c r="Q361" s="9">
        <v>44356</v>
      </c>
      <c r="R361" s="5" t="s">
        <v>65</v>
      </c>
      <c r="S361" s="5">
        <v>2021</v>
      </c>
      <c r="T361" s="5">
        <v>26</v>
      </c>
      <c r="U361" s="5">
        <v>3</v>
      </c>
      <c r="V361" s="5">
        <v>2022</v>
      </c>
      <c r="W361" s="5" t="s">
        <v>479</v>
      </c>
      <c r="X361" s="5" t="s">
        <v>119</v>
      </c>
      <c r="Y361" s="5">
        <v>2</v>
      </c>
      <c r="Z361" s="10" t="s">
        <v>76</v>
      </c>
      <c r="AA361" s="10" t="s">
        <v>42</v>
      </c>
      <c r="AB361" s="10" t="s">
        <v>138</v>
      </c>
      <c r="AC361" s="10">
        <v>2</v>
      </c>
      <c r="AE361" s="10">
        <f t="shared" si="44"/>
        <v>174.5</v>
      </c>
      <c r="AF361" s="10">
        <f t="shared" si="45"/>
        <v>185.95381658123466</v>
      </c>
      <c r="AG361" s="10">
        <f t="shared" si="46"/>
        <v>3209</v>
      </c>
      <c r="AH361" s="9">
        <v>44356</v>
      </c>
      <c r="AI361">
        <f t="shared" si="47"/>
        <v>349</v>
      </c>
      <c r="AK361" s="10" t="s">
        <v>40</v>
      </c>
      <c r="AL361">
        <v>349</v>
      </c>
    </row>
    <row r="362" spans="1:38" ht="15.75" customHeight="1" x14ac:dyDescent="0.35">
      <c r="A362" s="5">
        <v>361</v>
      </c>
      <c r="B362" s="5" t="s">
        <v>130</v>
      </c>
      <c r="C362" s="5" t="s">
        <v>54</v>
      </c>
      <c r="D362" s="5" t="s">
        <v>47</v>
      </c>
      <c r="E362" s="5">
        <f t="shared" si="40"/>
        <v>921</v>
      </c>
      <c r="F362" s="6" t="s">
        <v>1025</v>
      </c>
      <c r="G362" s="5">
        <v>9</v>
      </c>
      <c r="H362" s="7" t="s">
        <v>103</v>
      </c>
      <c r="I362" s="8" t="e">
        <f t="shared" si="41"/>
        <v>#VALUE!</v>
      </c>
      <c r="J362" s="8">
        <f t="shared" si="42"/>
        <v>-444.5</v>
      </c>
      <c r="K362" s="8" t="e">
        <f t="shared" si="43"/>
        <v>#DIV/0!</v>
      </c>
      <c r="L362" s="6" t="s">
        <v>578</v>
      </c>
      <c r="M362" s="5" t="s">
        <v>39</v>
      </c>
      <c r="N362" s="5" t="s">
        <v>58</v>
      </c>
      <c r="O362" s="5" t="s">
        <v>41</v>
      </c>
      <c r="P362" s="5" t="s">
        <v>139</v>
      </c>
      <c r="Q362" s="9">
        <v>44357</v>
      </c>
      <c r="R362" s="5" t="s">
        <v>32</v>
      </c>
      <c r="S362" s="5">
        <v>2022</v>
      </c>
      <c r="T362" s="5">
        <v>1</v>
      </c>
      <c r="U362" s="5">
        <v>9</v>
      </c>
      <c r="V362" s="5">
        <v>2022</v>
      </c>
      <c r="W362" s="5" t="s">
        <v>1061</v>
      </c>
      <c r="X362" s="5" t="s">
        <v>198</v>
      </c>
      <c r="Y362" s="5">
        <v>5</v>
      </c>
      <c r="Z362" s="10" t="s">
        <v>130</v>
      </c>
      <c r="AA362" s="10" t="s">
        <v>139</v>
      </c>
      <c r="AB362" s="10" t="s">
        <v>41</v>
      </c>
      <c r="AC362" s="10">
        <v>9</v>
      </c>
      <c r="AE362" s="10">
        <f t="shared" si="44"/>
        <v>102.33333333333333</v>
      </c>
      <c r="AF362" s="10">
        <f t="shared" si="45"/>
        <v>185.97171316964281</v>
      </c>
      <c r="AG362" s="10">
        <f t="shared" si="46"/>
        <v>3207</v>
      </c>
      <c r="AH362" s="9">
        <v>44357</v>
      </c>
      <c r="AI362">
        <f t="shared" si="47"/>
        <v>921</v>
      </c>
      <c r="AK362" s="10" t="s">
        <v>58</v>
      </c>
      <c r="AL362">
        <v>921</v>
      </c>
    </row>
    <row r="363" spans="1:38" ht="15.75" customHeight="1" x14ac:dyDescent="0.35">
      <c r="A363" s="5">
        <v>362</v>
      </c>
      <c r="B363" s="5" t="s">
        <v>76</v>
      </c>
      <c r="C363" s="5" t="s">
        <v>23</v>
      </c>
      <c r="D363" s="5" t="s">
        <v>47</v>
      </c>
      <c r="E363" s="5">
        <f t="shared" si="40"/>
        <v>979</v>
      </c>
      <c r="F363" s="6" t="s">
        <v>606</v>
      </c>
      <c r="G363" s="5">
        <v>3</v>
      </c>
      <c r="H363" s="7" t="s">
        <v>257</v>
      </c>
      <c r="I363" s="8" t="e">
        <f t="shared" si="41"/>
        <v>#VALUE!</v>
      </c>
      <c r="J363" s="8">
        <f t="shared" si="42"/>
        <v>-444.5</v>
      </c>
      <c r="K363" s="8" t="e">
        <f t="shared" si="43"/>
        <v>#DIV/0!</v>
      </c>
      <c r="L363" s="6" t="s">
        <v>429</v>
      </c>
      <c r="M363" s="5" t="s">
        <v>28</v>
      </c>
      <c r="N363" s="5" t="s">
        <v>58</v>
      </c>
      <c r="O363" s="5" t="s">
        <v>59</v>
      </c>
      <c r="P363" s="5" t="s">
        <v>73</v>
      </c>
      <c r="Q363" s="9">
        <v>44358</v>
      </c>
      <c r="R363" s="5" t="s">
        <v>32</v>
      </c>
      <c r="S363" s="5">
        <v>2021</v>
      </c>
      <c r="T363" s="5">
        <v>4</v>
      </c>
      <c r="U363" s="5">
        <v>12</v>
      </c>
      <c r="V363" s="5">
        <v>2022</v>
      </c>
      <c r="W363" s="5" t="s">
        <v>1062</v>
      </c>
      <c r="X363" s="5" t="s">
        <v>871</v>
      </c>
      <c r="Y363" s="5">
        <v>5</v>
      </c>
      <c r="Z363" s="10" t="s">
        <v>76</v>
      </c>
      <c r="AA363" s="10" t="s">
        <v>73</v>
      </c>
      <c r="AB363" s="10" t="s">
        <v>59</v>
      </c>
      <c r="AC363" s="10">
        <v>3</v>
      </c>
      <c r="AE363" s="10">
        <f t="shared" si="44"/>
        <v>326.33333333333331</v>
      </c>
      <c r="AF363" s="10">
        <f t="shared" si="45"/>
        <v>186.10260265295474</v>
      </c>
      <c r="AG363" s="10">
        <f t="shared" si="46"/>
        <v>3198</v>
      </c>
      <c r="AH363" s="9">
        <v>44358</v>
      </c>
      <c r="AI363">
        <f t="shared" si="47"/>
        <v>979</v>
      </c>
      <c r="AK363" s="10" t="s">
        <v>58</v>
      </c>
      <c r="AL363">
        <v>979</v>
      </c>
    </row>
    <row r="364" spans="1:38" ht="15.75" customHeight="1" x14ac:dyDescent="0.35">
      <c r="A364" s="5">
        <v>363</v>
      </c>
      <c r="B364" s="5" t="s">
        <v>45</v>
      </c>
      <c r="C364" s="5" t="s">
        <v>94</v>
      </c>
      <c r="D364" s="5" t="s">
        <v>69</v>
      </c>
      <c r="E364" s="5">
        <f t="shared" si="40"/>
        <v>677</v>
      </c>
      <c r="F364" s="6" t="s">
        <v>1063</v>
      </c>
      <c r="G364" s="5">
        <v>1</v>
      </c>
      <c r="H364" s="7" t="s">
        <v>208</v>
      </c>
      <c r="I364" s="8" t="e">
        <f t="shared" si="41"/>
        <v>#VALUE!</v>
      </c>
      <c r="J364" s="8">
        <f t="shared" si="42"/>
        <v>-444.5</v>
      </c>
      <c r="K364" s="8" t="e">
        <f t="shared" si="43"/>
        <v>#DIV/0!</v>
      </c>
      <c r="L364" s="6" t="s">
        <v>1064</v>
      </c>
      <c r="M364" s="5" t="s">
        <v>28</v>
      </c>
      <c r="N364" s="5" t="s">
        <v>29</v>
      </c>
      <c r="O364" s="5" t="s">
        <v>59</v>
      </c>
      <c r="P364" s="5" t="s">
        <v>31</v>
      </c>
      <c r="Q364" s="9">
        <v>44359</v>
      </c>
      <c r="R364" s="5" t="s">
        <v>32</v>
      </c>
      <c r="S364" s="5">
        <v>2020</v>
      </c>
      <c r="T364" s="5">
        <v>1</v>
      </c>
      <c r="U364" s="5">
        <v>12</v>
      </c>
      <c r="V364" s="5">
        <v>2022</v>
      </c>
      <c r="W364" s="5" t="s">
        <v>280</v>
      </c>
      <c r="X364" s="5" t="s">
        <v>1065</v>
      </c>
      <c r="Y364" s="5">
        <v>4</v>
      </c>
      <c r="Z364" s="10" t="s">
        <v>45</v>
      </c>
      <c r="AA364" s="10" t="s">
        <v>31</v>
      </c>
      <c r="AB364" s="10" t="s">
        <v>59</v>
      </c>
      <c r="AC364" s="10">
        <v>1</v>
      </c>
      <c r="AE364" s="10">
        <f t="shared" si="44"/>
        <v>677</v>
      </c>
      <c r="AF364" s="10">
        <f t="shared" si="45"/>
        <v>185.88280526944317</v>
      </c>
      <c r="AG364" s="10">
        <f t="shared" si="46"/>
        <v>3195</v>
      </c>
      <c r="AH364" s="9">
        <v>44359</v>
      </c>
      <c r="AI364">
        <f t="shared" si="47"/>
        <v>677</v>
      </c>
      <c r="AK364" s="10" t="s">
        <v>29</v>
      </c>
      <c r="AL364">
        <v>677</v>
      </c>
    </row>
    <row r="365" spans="1:38" ht="15.75" customHeight="1" x14ac:dyDescent="0.35">
      <c r="A365" s="5">
        <v>364</v>
      </c>
      <c r="B365" s="5" t="s">
        <v>82</v>
      </c>
      <c r="C365" s="5" t="s">
        <v>94</v>
      </c>
      <c r="D365" s="5" t="s">
        <v>47</v>
      </c>
      <c r="E365" s="5">
        <f t="shared" si="40"/>
        <v>168</v>
      </c>
      <c r="F365" s="6" t="s">
        <v>169</v>
      </c>
      <c r="G365" s="5">
        <v>9</v>
      </c>
      <c r="H365" s="7" t="s">
        <v>117</v>
      </c>
      <c r="I365" s="8" t="e">
        <f t="shared" si="41"/>
        <v>#VALUE!</v>
      </c>
      <c r="J365" s="8">
        <f t="shared" si="42"/>
        <v>-444.5</v>
      </c>
      <c r="K365" s="8" t="e">
        <f t="shared" si="43"/>
        <v>#DIV/0!</v>
      </c>
      <c r="L365" s="6" t="s">
        <v>169</v>
      </c>
      <c r="M365" s="5" t="s">
        <v>28</v>
      </c>
      <c r="N365" s="5" t="s">
        <v>40</v>
      </c>
      <c r="O365" s="5" t="s">
        <v>59</v>
      </c>
      <c r="P365" s="5" t="s">
        <v>42</v>
      </c>
      <c r="Q365" s="9">
        <v>44360</v>
      </c>
      <c r="R365" s="5" t="s">
        <v>65</v>
      </c>
      <c r="S365" s="5">
        <v>2021</v>
      </c>
      <c r="T365" s="5">
        <v>6</v>
      </c>
      <c r="U365" s="5">
        <v>7</v>
      </c>
      <c r="V365" s="5">
        <v>2021</v>
      </c>
      <c r="W365" s="5" t="s">
        <v>1066</v>
      </c>
      <c r="X365" s="5" t="s">
        <v>351</v>
      </c>
      <c r="Y365" s="5">
        <v>1</v>
      </c>
      <c r="Z365" s="10" t="s">
        <v>82</v>
      </c>
      <c r="AA365" s="10" t="s">
        <v>42</v>
      </c>
      <c r="AB365" s="10" t="s">
        <v>59</v>
      </c>
      <c r="AC365" s="10">
        <v>9</v>
      </c>
      <c r="AE365" s="10">
        <f t="shared" si="44"/>
        <v>18.666666666666668</v>
      </c>
      <c r="AF365" s="10">
        <f t="shared" si="45"/>
        <v>185.11182066233081</v>
      </c>
      <c r="AG365" s="10">
        <f t="shared" si="46"/>
        <v>3194</v>
      </c>
      <c r="AH365" s="9">
        <v>44360</v>
      </c>
      <c r="AI365">
        <f t="shared" si="47"/>
        <v>168</v>
      </c>
      <c r="AK365" s="10" t="s">
        <v>40</v>
      </c>
      <c r="AL365">
        <v>168</v>
      </c>
    </row>
    <row r="366" spans="1:38" ht="15.75" customHeight="1" x14ac:dyDescent="0.35">
      <c r="A366" s="5">
        <v>365</v>
      </c>
      <c r="B366" s="5" t="s">
        <v>93</v>
      </c>
      <c r="C366" s="5" t="s">
        <v>94</v>
      </c>
      <c r="D366" s="5" t="s">
        <v>47</v>
      </c>
      <c r="E366" s="5">
        <f t="shared" si="40"/>
        <v>136</v>
      </c>
      <c r="F366" s="6" t="s">
        <v>408</v>
      </c>
      <c r="G366" s="5">
        <v>6</v>
      </c>
      <c r="H366" s="7" t="s">
        <v>117</v>
      </c>
      <c r="I366" s="8" t="e">
        <f t="shared" si="41"/>
        <v>#VALUE!</v>
      </c>
      <c r="J366" s="8">
        <f t="shared" si="42"/>
        <v>-444.5</v>
      </c>
      <c r="K366" s="8" t="e">
        <f t="shared" si="43"/>
        <v>#DIV/0!</v>
      </c>
      <c r="L366" s="6" t="s">
        <v>852</v>
      </c>
      <c r="M366" s="5" t="s">
        <v>28</v>
      </c>
      <c r="N366" s="5" t="s">
        <v>50</v>
      </c>
      <c r="O366" s="5" t="s">
        <v>41</v>
      </c>
      <c r="P366" s="5" t="s">
        <v>42</v>
      </c>
      <c r="Q366" s="9">
        <v>45091</v>
      </c>
      <c r="R366" s="5" t="s">
        <v>32</v>
      </c>
      <c r="S366" s="5">
        <v>2021</v>
      </c>
      <c r="T366" s="5">
        <v>10</v>
      </c>
      <c r="U366" s="5">
        <v>3</v>
      </c>
      <c r="V366" s="5">
        <v>2021</v>
      </c>
      <c r="W366" s="5" t="s">
        <v>1067</v>
      </c>
      <c r="X366" s="5" t="s">
        <v>106</v>
      </c>
      <c r="Y366" s="5">
        <v>4</v>
      </c>
      <c r="Z366" s="10" t="s">
        <v>93</v>
      </c>
      <c r="AA366" s="10" t="s">
        <v>42</v>
      </c>
      <c r="AB366" s="10" t="s">
        <v>41</v>
      </c>
      <c r="AC366" s="10">
        <v>6</v>
      </c>
      <c r="AE366" s="10">
        <f t="shared" si="44"/>
        <v>22.666666666666668</v>
      </c>
      <c r="AF366" s="10">
        <f t="shared" si="45"/>
        <v>185.37352687930513</v>
      </c>
      <c r="AG366" s="10">
        <f t="shared" si="46"/>
        <v>3185</v>
      </c>
      <c r="AH366" s="9">
        <v>45091</v>
      </c>
      <c r="AI366">
        <f t="shared" si="47"/>
        <v>136</v>
      </c>
      <c r="AK366" s="10" t="s">
        <v>50</v>
      </c>
      <c r="AL366">
        <v>136</v>
      </c>
    </row>
    <row r="367" spans="1:38" ht="15.75" customHeight="1" x14ac:dyDescent="0.35">
      <c r="A367" s="5">
        <v>366</v>
      </c>
      <c r="B367" s="5" t="s">
        <v>130</v>
      </c>
      <c r="C367" s="5" t="s">
        <v>94</v>
      </c>
      <c r="D367" s="5" t="s">
        <v>55</v>
      </c>
      <c r="E367" s="5">
        <f t="shared" si="40"/>
        <v>949</v>
      </c>
      <c r="F367" s="6" t="s">
        <v>1068</v>
      </c>
      <c r="G367" s="5">
        <v>6</v>
      </c>
      <c r="H367" s="7" t="s">
        <v>154</v>
      </c>
      <c r="I367" s="8" t="e">
        <f t="shared" si="41"/>
        <v>#VALUE!</v>
      </c>
      <c r="J367" s="8">
        <f t="shared" si="42"/>
        <v>-444.5</v>
      </c>
      <c r="K367" s="8" t="e">
        <f t="shared" si="43"/>
        <v>#DIV/0!</v>
      </c>
      <c r="L367" s="6" t="s">
        <v>221</v>
      </c>
      <c r="M367" s="5" t="s">
        <v>39</v>
      </c>
      <c r="N367" s="5" t="s">
        <v>29</v>
      </c>
      <c r="O367" s="5" t="s">
        <v>30</v>
      </c>
      <c r="P367" s="5" t="s">
        <v>139</v>
      </c>
      <c r="Q367" s="9">
        <v>45092</v>
      </c>
      <c r="R367" s="5" t="s">
        <v>65</v>
      </c>
      <c r="S367" s="5">
        <v>2020</v>
      </c>
      <c r="T367" s="5">
        <v>30</v>
      </c>
      <c r="U367" s="5">
        <v>3</v>
      </c>
      <c r="V367" s="5">
        <v>2022</v>
      </c>
      <c r="W367" s="5" t="s">
        <v>1069</v>
      </c>
      <c r="X367" s="5" t="s">
        <v>298</v>
      </c>
      <c r="Y367" s="5">
        <v>4</v>
      </c>
      <c r="Z367" s="10" t="s">
        <v>130</v>
      </c>
      <c r="AA367" s="10" t="s">
        <v>139</v>
      </c>
      <c r="AB367" s="10" t="s">
        <v>30</v>
      </c>
      <c r="AC367" s="10">
        <v>6</v>
      </c>
      <c r="AE367" s="10">
        <f t="shared" si="44"/>
        <v>158.16666666666666</v>
      </c>
      <c r="AF367" s="10">
        <f t="shared" si="45"/>
        <v>185.62975815523052</v>
      </c>
      <c r="AG367" s="10">
        <f t="shared" si="46"/>
        <v>3179</v>
      </c>
      <c r="AH367" s="9">
        <v>45092</v>
      </c>
      <c r="AI367">
        <f t="shared" si="47"/>
        <v>949</v>
      </c>
      <c r="AK367" s="10" t="s">
        <v>29</v>
      </c>
      <c r="AL367">
        <v>949</v>
      </c>
    </row>
    <row r="368" spans="1:38" ht="15.75" customHeight="1" x14ac:dyDescent="0.35">
      <c r="A368" s="5">
        <v>367</v>
      </c>
      <c r="B368" s="5" t="s">
        <v>163</v>
      </c>
      <c r="C368" s="5" t="s">
        <v>46</v>
      </c>
      <c r="D368" s="5" t="s">
        <v>95</v>
      </c>
      <c r="E368" s="5">
        <f t="shared" si="40"/>
        <v>124</v>
      </c>
      <c r="F368" s="6" t="s">
        <v>588</v>
      </c>
      <c r="G368" s="5">
        <v>4</v>
      </c>
      <c r="H368" s="7" t="s">
        <v>195</v>
      </c>
      <c r="I368" s="8" t="e">
        <f t="shared" si="41"/>
        <v>#VALUE!</v>
      </c>
      <c r="J368" s="8">
        <f t="shared" si="42"/>
        <v>-444.5</v>
      </c>
      <c r="K368" s="8" t="e">
        <f t="shared" si="43"/>
        <v>#DIV/0!</v>
      </c>
      <c r="L368" s="6" t="s">
        <v>511</v>
      </c>
      <c r="M368" s="5" t="s">
        <v>39</v>
      </c>
      <c r="N368" s="5" t="s">
        <v>50</v>
      </c>
      <c r="O368" s="5" t="s">
        <v>59</v>
      </c>
      <c r="P368" s="5" t="s">
        <v>42</v>
      </c>
      <c r="Q368" s="9">
        <v>45093</v>
      </c>
      <c r="R368" s="5" t="s">
        <v>32</v>
      </c>
      <c r="S368" s="5">
        <v>2022</v>
      </c>
      <c r="T368" s="5">
        <v>22</v>
      </c>
      <c r="U368" s="5">
        <v>6</v>
      </c>
      <c r="V368" s="5">
        <v>2021</v>
      </c>
      <c r="W368" s="5" t="s">
        <v>1070</v>
      </c>
      <c r="X368" s="5" t="s">
        <v>1065</v>
      </c>
      <c r="Y368" s="5">
        <v>6</v>
      </c>
      <c r="Z368" s="10" t="s">
        <v>163</v>
      </c>
      <c r="AA368" s="10" t="s">
        <v>42</v>
      </c>
      <c r="AB368" s="10" t="s">
        <v>59</v>
      </c>
      <c r="AC368" s="10">
        <v>4</v>
      </c>
      <c r="AE368" s="10">
        <f t="shared" si="44"/>
        <v>31</v>
      </c>
      <c r="AF368" s="10">
        <f t="shared" si="45"/>
        <v>185.6730753342346</v>
      </c>
      <c r="AG368" s="10">
        <f t="shared" si="46"/>
        <v>3173</v>
      </c>
      <c r="AH368" s="9">
        <v>45093</v>
      </c>
      <c r="AI368">
        <f t="shared" si="47"/>
        <v>124</v>
      </c>
      <c r="AK368" s="10" t="s">
        <v>50</v>
      </c>
      <c r="AL368">
        <v>124</v>
      </c>
    </row>
    <row r="369" spans="1:38" ht="15.75" customHeight="1" x14ac:dyDescent="0.35">
      <c r="A369" s="5">
        <v>368</v>
      </c>
      <c r="B369" s="5" t="s">
        <v>53</v>
      </c>
      <c r="C369" s="5" t="s">
        <v>46</v>
      </c>
      <c r="D369" s="5" t="s">
        <v>24</v>
      </c>
      <c r="E369" s="5">
        <f t="shared" si="40"/>
        <v>829</v>
      </c>
      <c r="F369" s="6" t="s">
        <v>1071</v>
      </c>
      <c r="G369" s="5">
        <v>1</v>
      </c>
      <c r="H369" s="7" t="s">
        <v>460</v>
      </c>
      <c r="I369" s="8" t="e">
        <f t="shared" si="41"/>
        <v>#VALUE!</v>
      </c>
      <c r="J369" s="8">
        <f t="shared" si="42"/>
        <v>-444.5</v>
      </c>
      <c r="K369" s="8" t="e">
        <f t="shared" si="43"/>
        <v>#DIV/0!</v>
      </c>
      <c r="L369" s="6" t="s">
        <v>344</v>
      </c>
      <c r="M369" s="5" t="s">
        <v>28</v>
      </c>
      <c r="N369" s="5" t="s">
        <v>58</v>
      </c>
      <c r="O369" s="5" t="s">
        <v>30</v>
      </c>
      <c r="P369" s="5" t="s">
        <v>42</v>
      </c>
      <c r="Q369" s="9">
        <v>45094</v>
      </c>
      <c r="R369" s="5" t="s">
        <v>65</v>
      </c>
      <c r="S369" s="5">
        <v>2020</v>
      </c>
      <c r="T369" s="5">
        <v>3</v>
      </c>
      <c r="U369" s="5">
        <v>10</v>
      </c>
      <c r="V369" s="5">
        <v>2021</v>
      </c>
      <c r="W369" s="5" t="s">
        <v>1072</v>
      </c>
      <c r="X369" s="5" t="s">
        <v>1073</v>
      </c>
      <c r="Y369" s="5">
        <v>2</v>
      </c>
      <c r="Z369" s="10" t="s">
        <v>53</v>
      </c>
      <c r="AA369" s="10" t="s">
        <v>42</v>
      </c>
      <c r="AB369" s="10" t="s">
        <v>30</v>
      </c>
      <c r="AC369" s="10">
        <v>1</v>
      </c>
      <c r="AE369" s="10">
        <f t="shared" si="44"/>
        <v>829</v>
      </c>
      <c r="AF369" s="10">
        <f t="shared" si="45"/>
        <v>185.91742458436767</v>
      </c>
      <c r="AG369" s="10">
        <f t="shared" si="46"/>
        <v>3169</v>
      </c>
      <c r="AH369" s="9">
        <v>45094</v>
      </c>
      <c r="AI369">
        <f t="shared" si="47"/>
        <v>829</v>
      </c>
      <c r="AK369" s="10" t="s">
        <v>58</v>
      </c>
      <c r="AL369">
        <v>829</v>
      </c>
    </row>
    <row r="370" spans="1:38" ht="15.75" customHeight="1" x14ac:dyDescent="0.35">
      <c r="A370" s="5">
        <v>369</v>
      </c>
      <c r="B370" s="5" t="s">
        <v>238</v>
      </c>
      <c r="C370" s="5" t="s">
        <v>54</v>
      </c>
      <c r="D370" s="5" t="s">
        <v>55</v>
      </c>
      <c r="E370" s="5">
        <f t="shared" si="40"/>
        <v>975</v>
      </c>
      <c r="F370" s="6" t="s">
        <v>1074</v>
      </c>
      <c r="G370" s="5">
        <v>2</v>
      </c>
      <c r="H370" s="7" t="s">
        <v>159</v>
      </c>
      <c r="I370" s="8" t="e">
        <f t="shared" si="41"/>
        <v>#VALUE!</v>
      </c>
      <c r="J370" s="8">
        <f t="shared" si="42"/>
        <v>-444.5</v>
      </c>
      <c r="K370" s="8" t="e">
        <f t="shared" si="43"/>
        <v>#DIV/0!</v>
      </c>
      <c r="L370" s="6" t="s">
        <v>25</v>
      </c>
      <c r="M370" s="5" t="s">
        <v>39</v>
      </c>
      <c r="N370" s="5" t="s">
        <v>50</v>
      </c>
      <c r="O370" s="5" t="s">
        <v>138</v>
      </c>
      <c r="P370" s="5" t="s">
        <v>139</v>
      </c>
      <c r="Q370" s="9">
        <v>45095</v>
      </c>
      <c r="R370" s="5" t="s">
        <v>65</v>
      </c>
      <c r="S370" s="5">
        <v>2020</v>
      </c>
      <c r="T370" s="5">
        <v>21</v>
      </c>
      <c r="U370" s="5">
        <v>11</v>
      </c>
      <c r="V370" s="5">
        <v>2021</v>
      </c>
      <c r="W370" s="5" t="s">
        <v>1075</v>
      </c>
      <c r="X370" s="5" t="s">
        <v>1076</v>
      </c>
      <c r="Y370" s="5">
        <v>6</v>
      </c>
      <c r="Z370" s="10" t="s">
        <v>238</v>
      </c>
      <c r="AA370" s="10" t="s">
        <v>139</v>
      </c>
      <c r="AB370" s="10" t="s">
        <v>138</v>
      </c>
      <c r="AC370" s="10">
        <v>2</v>
      </c>
      <c r="AE370" s="10">
        <f t="shared" si="44"/>
        <v>487.5</v>
      </c>
      <c r="AF370" s="10">
        <f t="shared" si="45"/>
        <v>184.8998888637733</v>
      </c>
      <c r="AG370" s="10">
        <f t="shared" si="46"/>
        <v>3168</v>
      </c>
      <c r="AH370" s="9">
        <v>45095</v>
      </c>
      <c r="AI370">
        <f t="shared" si="47"/>
        <v>975</v>
      </c>
      <c r="AK370" s="10" t="s">
        <v>50</v>
      </c>
      <c r="AL370">
        <v>975</v>
      </c>
    </row>
    <row r="371" spans="1:38" ht="15.75" customHeight="1" x14ac:dyDescent="0.35">
      <c r="A371" s="5">
        <v>370</v>
      </c>
      <c r="B371" s="5" t="s">
        <v>62</v>
      </c>
      <c r="C371" s="5" t="s">
        <v>46</v>
      </c>
      <c r="D371" s="5" t="s">
        <v>95</v>
      </c>
      <c r="E371" s="5">
        <f t="shared" si="40"/>
        <v>432</v>
      </c>
      <c r="F371" s="6" t="s">
        <v>1077</v>
      </c>
      <c r="G371" s="5">
        <v>8</v>
      </c>
      <c r="H371" s="7" t="s">
        <v>159</v>
      </c>
      <c r="I371" s="8" t="e">
        <f t="shared" si="41"/>
        <v>#VALUE!</v>
      </c>
      <c r="J371" s="8">
        <f t="shared" si="42"/>
        <v>-444.5</v>
      </c>
      <c r="K371" s="8" t="e">
        <f t="shared" si="43"/>
        <v>#DIV/0!</v>
      </c>
      <c r="L371" s="6" t="s">
        <v>230</v>
      </c>
      <c r="M371" s="5" t="s">
        <v>28</v>
      </c>
      <c r="N371" s="5" t="s">
        <v>29</v>
      </c>
      <c r="O371" s="5" t="s">
        <v>138</v>
      </c>
      <c r="P371" s="5" t="s">
        <v>73</v>
      </c>
      <c r="Q371" s="9">
        <v>45096</v>
      </c>
      <c r="R371" s="5" t="s">
        <v>32</v>
      </c>
      <c r="S371" s="5">
        <v>2021</v>
      </c>
      <c r="T371" s="5">
        <v>24</v>
      </c>
      <c r="U371" s="5">
        <v>3</v>
      </c>
      <c r="V371" s="5">
        <v>2021</v>
      </c>
      <c r="W371" s="5" t="s">
        <v>1078</v>
      </c>
      <c r="X371" s="5" t="s">
        <v>313</v>
      </c>
      <c r="Y371" s="5">
        <v>5</v>
      </c>
      <c r="Z371" s="10" t="s">
        <v>62</v>
      </c>
      <c r="AA371" s="10" t="s">
        <v>73</v>
      </c>
      <c r="AB371" s="10" t="s">
        <v>138</v>
      </c>
      <c r="AC371" s="10">
        <v>8</v>
      </c>
      <c r="AE371" s="10">
        <f t="shared" si="44"/>
        <v>54</v>
      </c>
      <c r="AF371" s="10">
        <f t="shared" si="45"/>
        <v>184.42033242774124</v>
      </c>
      <c r="AG371" s="10">
        <f t="shared" si="46"/>
        <v>3166</v>
      </c>
      <c r="AH371" s="9">
        <v>45096</v>
      </c>
      <c r="AI371">
        <f t="shared" si="47"/>
        <v>432</v>
      </c>
      <c r="AK371" s="10" t="s">
        <v>29</v>
      </c>
      <c r="AL371">
        <v>432</v>
      </c>
    </row>
    <row r="372" spans="1:38" ht="15.75" customHeight="1" x14ac:dyDescent="0.35">
      <c r="A372" s="5">
        <v>371</v>
      </c>
      <c r="B372" s="5" t="s">
        <v>93</v>
      </c>
      <c r="C372" s="5" t="s">
        <v>101</v>
      </c>
      <c r="D372" s="5" t="s">
        <v>95</v>
      </c>
      <c r="E372" s="5">
        <f t="shared" si="40"/>
        <v>390</v>
      </c>
      <c r="F372" s="6" t="s">
        <v>1079</v>
      </c>
      <c r="G372" s="5">
        <v>5</v>
      </c>
      <c r="H372" s="7" t="s">
        <v>460</v>
      </c>
      <c r="I372" s="8" t="e">
        <f t="shared" si="41"/>
        <v>#VALUE!</v>
      </c>
      <c r="J372" s="8">
        <f t="shared" si="42"/>
        <v>-444.5</v>
      </c>
      <c r="K372" s="8" t="e">
        <f t="shared" si="43"/>
        <v>#DIV/0!</v>
      </c>
      <c r="L372" s="6" t="s">
        <v>408</v>
      </c>
      <c r="M372" s="5" t="s">
        <v>28</v>
      </c>
      <c r="N372" s="5" t="s">
        <v>29</v>
      </c>
      <c r="O372" s="5" t="s">
        <v>30</v>
      </c>
      <c r="P372" s="5" t="s">
        <v>139</v>
      </c>
      <c r="Q372" s="9">
        <v>45097</v>
      </c>
      <c r="R372" s="5" t="s">
        <v>32</v>
      </c>
      <c r="S372" s="5">
        <v>2022</v>
      </c>
      <c r="T372" s="5">
        <v>14</v>
      </c>
      <c r="U372" s="5">
        <v>10</v>
      </c>
      <c r="V372" s="5">
        <v>2020</v>
      </c>
      <c r="W372" s="5" t="s">
        <v>1080</v>
      </c>
      <c r="X372" s="5" t="s">
        <v>894</v>
      </c>
      <c r="Y372" s="5">
        <v>3</v>
      </c>
      <c r="Z372" s="10" t="s">
        <v>93</v>
      </c>
      <c r="AA372" s="10" t="s">
        <v>139</v>
      </c>
      <c r="AB372" s="10" t="s">
        <v>30</v>
      </c>
      <c r="AC372" s="10">
        <v>5</v>
      </c>
      <c r="AE372" s="10">
        <f t="shared" si="44"/>
        <v>78</v>
      </c>
      <c r="AF372" s="10">
        <f t="shared" si="45"/>
        <v>184.6273488284202</v>
      </c>
      <c r="AG372" s="10">
        <f t="shared" si="46"/>
        <v>3158</v>
      </c>
      <c r="AH372" s="9">
        <v>45097</v>
      </c>
      <c r="AI372">
        <f t="shared" si="47"/>
        <v>390</v>
      </c>
      <c r="AK372" s="10" t="s">
        <v>29</v>
      </c>
      <c r="AL372">
        <v>390</v>
      </c>
    </row>
    <row r="373" spans="1:38" ht="15.75" customHeight="1" x14ac:dyDescent="0.35">
      <c r="A373" s="5">
        <v>372</v>
      </c>
      <c r="B373" s="5" t="s">
        <v>93</v>
      </c>
      <c r="C373" s="5" t="s">
        <v>46</v>
      </c>
      <c r="D373" s="5" t="s">
        <v>95</v>
      </c>
      <c r="E373" s="5">
        <f t="shared" si="40"/>
        <v>441</v>
      </c>
      <c r="F373" s="6" t="s">
        <v>343</v>
      </c>
      <c r="G373" s="5">
        <v>5</v>
      </c>
      <c r="H373" s="7" t="s">
        <v>113</v>
      </c>
      <c r="I373" s="8" t="e">
        <f t="shared" si="41"/>
        <v>#VALUE!</v>
      </c>
      <c r="J373" s="8">
        <f t="shared" si="42"/>
        <v>-444.5</v>
      </c>
      <c r="K373" s="8" t="e">
        <f t="shared" si="43"/>
        <v>#DIV/0!</v>
      </c>
      <c r="L373" s="6" t="s">
        <v>925</v>
      </c>
      <c r="M373" s="5" t="s">
        <v>28</v>
      </c>
      <c r="N373" s="5" t="s">
        <v>29</v>
      </c>
      <c r="O373" s="5" t="s">
        <v>41</v>
      </c>
      <c r="P373" s="5" t="s">
        <v>42</v>
      </c>
      <c r="Q373" s="9">
        <v>45098</v>
      </c>
      <c r="R373" s="5" t="s">
        <v>32</v>
      </c>
      <c r="S373" s="5">
        <v>2020</v>
      </c>
      <c r="T373" s="5">
        <v>18</v>
      </c>
      <c r="U373" s="5">
        <v>5</v>
      </c>
      <c r="V373" s="5">
        <v>2021</v>
      </c>
      <c r="W373" s="5" t="s">
        <v>1081</v>
      </c>
      <c r="X373" s="5" t="s">
        <v>558</v>
      </c>
      <c r="Y373" s="5">
        <v>1</v>
      </c>
      <c r="Z373" s="10" t="s">
        <v>93</v>
      </c>
      <c r="AA373" s="10" t="s">
        <v>42</v>
      </c>
      <c r="AB373" s="10" t="s">
        <v>41</v>
      </c>
      <c r="AC373" s="10">
        <v>5</v>
      </c>
      <c r="AE373" s="10">
        <f t="shared" si="44"/>
        <v>88.2</v>
      </c>
      <c r="AF373" s="10">
        <f t="shared" si="45"/>
        <v>184.79686766598527</v>
      </c>
      <c r="AG373" s="10">
        <f t="shared" si="46"/>
        <v>3153</v>
      </c>
      <c r="AH373" s="9">
        <v>45098</v>
      </c>
      <c r="AI373">
        <f t="shared" si="47"/>
        <v>441</v>
      </c>
      <c r="AK373" s="10" t="s">
        <v>29</v>
      </c>
      <c r="AL373">
        <v>441</v>
      </c>
    </row>
    <row r="374" spans="1:38" ht="15.75" customHeight="1" x14ac:dyDescent="0.35">
      <c r="A374" s="5">
        <v>373</v>
      </c>
      <c r="B374" s="5" t="s">
        <v>163</v>
      </c>
      <c r="C374" s="5" t="s">
        <v>54</v>
      </c>
      <c r="D374" s="5" t="s">
        <v>24</v>
      </c>
      <c r="E374" s="5">
        <f t="shared" si="40"/>
        <v>924</v>
      </c>
      <c r="F374" s="6" t="s">
        <v>1082</v>
      </c>
      <c r="G374" s="5">
        <v>5</v>
      </c>
      <c r="H374" s="7" t="s">
        <v>144</v>
      </c>
      <c r="I374" s="8" t="e">
        <f t="shared" si="41"/>
        <v>#VALUE!</v>
      </c>
      <c r="J374" s="8">
        <f t="shared" si="42"/>
        <v>-444.5</v>
      </c>
      <c r="K374" s="8" t="e">
        <f t="shared" si="43"/>
        <v>#DIV/0!</v>
      </c>
      <c r="L374" s="6" t="s">
        <v>951</v>
      </c>
      <c r="M374" s="5" t="s">
        <v>39</v>
      </c>
      <c r="N374" s="5" t="s">
        <v>50</v>
      </c>
      <c r="O374" s="5" t="s">
        <v>30</v>
      </c>
      <c r="P374" s="5" t="s">
        <v>42</v>
      </c>
      <c r="Q374" s="9">
        <v>45099</v>
      </c>
      <c r="R374" s="5" t="s">
        <v>65</v>
      </c>
      <c r="S374" s="5">
        <v>2022</v>
      </c>
      <c r="T374" s="5">
        <v>11</v>
      </c>
      <c r="U374" s="5">
        <v>2</v>
      </c>
      <c r="V374" s="5">
        <v>2022</v>
      </c>
      <c r="W374" s="5" t="s">
        <v>1083</v>
      </c>
      <c r="X374" s="5" t="s">
        <v>288</v>
      </c>
      <c r="Y374" s="5">
        <v>5</v>
      </c>
      <c r="Z374" s="10" t="s">
        <v>163</v>
      </c>
      <c r="AA374" s="10" t="s">
        <v>42</v>
      </c>
      <c r="AB374" s="10" t="s">
        <v>30</v>
      </c>
      <c r="AC374" s="10">
        <v>5</v>
      </c>
      <c r="AE374" s="10">
        <f t="shared" si="44"/>
        <v>184.8</v>
      </c>
      <c r="AF374" s="10">
        <f t="shared" si="45"/>
        <v>184.95068433424319</v>
      </c>
      <c r="AG374" s="10">
        <f t="shared" si="46"/>
        <v>3148</v>
      </c>
      <c r="AH374" s="9">
        <v>45099</v>
      </c>
      <c r="AI374">
        <f t="shared" si="47"/>
        <v>924</v>
      </c>
      <c r="AK374" s="10" t="s">
        <v>50</v>
      </c>
      <c r="AL374">
        <v>924</v>
      </c>
    </row>
    <row r="375" spans="1:38" ht="15.75" customHeight="1" x14ac:dyDescent="0.35">
      <c r="A375" s="5">
        <v>374</v>
      </c>
      <c r="B375" s="5" t="s">
        <v>163</v>
      </c>
      <c r="C375" s="5" t="s">
        <v>101</v>
      </c>
      <c r="D375" s="5" t="s">
        <v>69</v>
      </c>
      <c r="E375" s="5">
        <f t="shared" si="40"/>
        <v>675</v>
      </c>
      <c r="F375" s="6" t="s">
        <v>1084</v>
      </c>
      <c r="G375" s="5">
        <v>5</v>
      </c>
      <c r="H375" s="7" t="s">
        <v>113</v>
      </c>
      <c r="I375" s="8" t="e">
        <f t="shared" si="41"/>
        <v>#VALUE!</v>
      </c>
      <c r="J375" s="8">
        <f t="shared" si="42"/>
        <v>-444.5</v>
      </c>
      <c r="K375" s="8" t="e">
        <f t="shared" si="43"/>
        <v>#DIV/0!</v>
      </c>
      <c r="L375" s="6" t="s">
        <v>164</v>
      </c>
      <c r="M375" s="5" t="s">
        <v>28</v>
      </c>
      <c r="N375" s="5" t="s">
        <v>40</v>
      </c>
      <c r="O375" s="5" t="s">
        <v>41</v>
      </c>
      <c r="P375" s="5" t="s">
        <v>42</v>
      </c>
      <c r="Q375" s="9">
        <v>45100</v>
      </c>
      <c r="R375" s="5" t="s">
        <v>32</v>
      </c>
      <c r="S375" s="5">
        <v>2020</v>
      </c>
      <c r="T375" s="5">
        <v>28</v>
      </c>
      <c r="U375" s="5">
        <v>10</v>
      </c>
      <c r="V375" s="5">
        <v>2020</v>
      </c>
      <c r="W375" s="5" t="s">
        <v>956</v>
      </c>
      <c r="X375" s="5" t="s">
        <v>918</v>
      </c>
      <c r="Y375" s="5">
        <v>6</v>
      </c>
      <c r="Z375" s="10" t="s">
        <v>163</v>
      </c>
      <c r="AA375" s="10" t="s">
        <v>42</v>
      </c>
      <c r="AB375" s="10" t="s">
        <v>41</v>
      </c>
      <c r="AC375" s="10">
        <v>5</v>
      </c>
      <c r="AE375" s="10">
        <f t="shared" si="44"/>
        <v>135</v>
      </c>
      <c r="AF375" s="10">
        <f t="shared" si="45"/>
        <v>184.95092466013514</v>
      </c>
      <c r="AG375" s="10">
        <f t="shared" si="46"/>
        <v>3143</v>
      </c>
      <c r="AH375" s="9">
        <v>45100</v>
      </c>
      <c r="AI375">
        <f t="shared" si="47"/>
        <v>675</v>
      </c>
      <c r="AK375" s="10" t="s">
        <v>40</v>
      </c>
      <c r="AL375">
        <v>675</v>
      </c>
    </row>
    <row r="376" spans="1:38" ht="15.75" customHeight="1" x14ac:dyDescent="0.35">
      <c r="A376" s="5">
        <v>375</v>
      </c>
      <c r="B376" s="5" t="s">
        <v>35</v>
      </c>
      <c r="C376" s="5" t="s">
        <v>88</v>
      </c>
      <c r="D376" s="5" t="s">
        <v>95</v>
      </c>
      <c r="E376" s="5">
        <f t="shared" si="40"/>
        <v>392</v>
      </c>
      <c r="F376" s="6" t="s">
        <v>1085</v>
      </c>
      <c r="G376" s="5">
        <v>6</v>
      </c>
      <c r="H376" s="7" t="s">
        <v>174</v>
      </c>
      <c r="I376" s="8" t="e">
        <f t="shared" si="41"/>
        <v>#VALUE!</v>
      </c>
      <c r="J376" s="8">
        <f t="shared" si="42"/>
        <v>-444.5</v>
      </c>
      <c r="K376" s="8" t="e">
        <f t="shared" si="43"/>
        <v>#DIV/0!</v>
      </c>
      <c r="L376" s="6" t="s">
        <v>799</v>
      </c>
      <c r="M376" s="5" t="s">
        <v>39</v>
      </c>
      <c r="N376" s="5" t="s">
        <v>40</v>
      </c>
      <c r="O376" s="5" t="s">
        <v>138</v>
      </c>
      <c r="P376" s="5" t="s">
        <v>139</v>
      </c>
      <c r="Q376" s="9">
        <v>45101</v>
      </c>
      <c r="R376" s="5" t="s">
        <v>65</v>
      </c>
      <c r="S376" s="5">
        <v>2021</v>
      </c>
      <c r="T376" s="5">
        <v>27</v>
      </c>
      <c r="U376" s="5">
        <v>2</v>
      </c>
      <c r="V376" s="5">
        <v>2022</v>
      </c>
      <c r="W376" s="5" t="s">
        <v>134</v>
      </c>
      <c r="X376" s="5" t="s">
        <v>916</v>
      </c>
      <c r="Y376" s="5">
        <v>3</v>
      </c>
      <c r="Z376" s="10" t="s">
        <v>35</v>
      </c>
      <c r="AA376" s="10" t="s">
        <v>139</v>
      </c>
      <c r="AB376" s="10" t="s">
        <v>138</v>
      </c>
      <c r="AC376" s="10">
        <v>6</v>
      </c>
      <c r="AE376" s="10">
        <f t="shared" si="44"/>
        <v>65.333333333333329</v>
      </c>
      <c r="AF376" s="10">
        <f t="shared" si="45"/>
        <v>185.03071846949638</v>
      </c>
      <c r="AG376" s="10">
        <f t="shared" si="46"/>
        <v>3138</v>
      </c>
      <c r="AH376" s="9">
        <v>45101</v>
      </c>
      <c r="AI376">
        <f t="shared" si="47"/>
        <v>392</v>
      </c>
      <c r="AK376" s="10" t="s">
        <v>40</v>
      </c>
      <c r="AL376">
        <v>392</v>
      </c>
    </row>
    <row r="377" spans="1:38" ht="15.75" customHeight="1" x14ac:dyDescent="0.35">
      <c r="A377" s="5">
        <v>376</v>
      </c>
      <c r="B377" s="5" t="s">
        <v>238</v>
      </c>
      <c r="C377" s="5" t="s">
        <v>46</v>
      </c>
      <c r="D377" s="5" t="s">
        <v>55</v>
      </c>
      <c r="E377" s="5">
        <f t="shared" si="40"/>
        <v>975</v>
      </c>
      <c r="F377" s="6" t="s">
        <v>1074</v>
      </c>
      <c r="G377" s="5">
        <v>7</v>
      </c>
      <c r="H377" s="7" t="s">
        <v>310</v>
      </c>
      <c r="I377" s="8" t="e">
        <f t="shared" si="41"/>
        <v>#VALUE!</v>
      </c>
      <c r="J377" s="8">
        <f t="shared" si="42"/>
        <v>-444.5</v>
      </c>
      <c r="K377" s="8" t="e">
        <f t="shared" si="43"/>
        <v>#DIV/0!</v>
      </c>
      <c r="L377" s="6" t="s">
        <v>746</v>
      </c>
      <c r="M377" s="5" t="s">
        <v>39</v>
      </c>
      <c r="N377" s="5" t="s">
        <v>40</v>
      </c>
      <c r="O377" s="5" t="s">
        <v>138</v>
      </c>
      <c r="P377" s="5" t="s">
        <v>73</v>
      </c>
      <c r="Q377" s="9">
        <v>45102</v>
      </c>
      <c r="R377" s="5" t="s">
        <v>65</v>
      </c>
      <c r="S377" s="5">
        <v>2021</v>
      </c>
      <c r="T377" s="5">
        <v>11</v>
      </c>
      <c r="U377" s="5">
        <v>3</v>
      </c>
      <c r="V377" s="5">
        <v>2020</v>
      </c>
      <c r="W377" s="5" t="s">
        <v>1086</v>
      </c>
      <c r="X377" s="5" t="s">
        <v>1087</v>
      </c>
      <c r="Y377" s="5">
        <v>5</v>
      </c>
      <c r="Z377" s="10" t="s">
        <v>238</v>
      </c>
      <c r="AA377" s="10" t="s">
        <v>73</v>
      </c>
      <c r="AB377" s="10" t="s">
        <v>138</v>
      </c>
      <c r="AC377" s="10">
        <v>7</v>
      </c>
      <c r="AE377" s="10">
        <f t="shared" si="44"/>
        <v>139.28571428571428</v>
      </c>
      <c r="AF377" s="10">
        <f t="shared" si="45"/>
        <v>185.22223428571422</v>
      </c>
      <c r="AG377" s="10">
        <f t="shared" si="46"/>
        <v>3132</v>
      </c>
      <c r="AH377" s="9">
        <v>45102</v>
      </c>
      <c r="AI377">
        <f t="shared" si="47"/>
        <v>975</v>
      </c>
      <c r="AK377" s="10" t="s">
        <v>40</v>
      </c>
      <c r="AL377">
        <v>975</v>
      </c>
    </row>
    <row r="378" spans="1:38" ht="15.75" customHeight="1" x14ac:dyDescent="0.35">
      <c r="A378" s="5">
        <v>377</v>
      </c>
      <c r="B378" s="5" t="s">
        <v>142</v>
      </c>
      <c r="C378" s="5" t="s">
        <v>23</v>
      </c>
      <c r="D378" s="5" t="s">
        <v>55</v>
      </c>
      <c r="E378" s="5">
        <f t="shared" si="40"/>
        <v>525</v>
      </c>
      <c r="F378" s="6" t="s">
        <v>369</v>
      </c>
      <c r="G378" s="5">
        <v>9</v>
      </c>
      <c r="H378" s="7" t="s">
        <v>182</v>
      </c>
      <c r="I378" s="8" t="e">
        <f t="shared" si="41"/>
        <v>#VALUE!</v>
      </c>
      <c r="J378" s="8">
        <f t="shared" si="42"/>
        <v>-444.5</v>
      </c>
      <c r="K378" s="8" t="e">
        <f t="shared" si="43"/>
        <v>#DIV/0!</v>
      </c>
      <c r="L378" s="6" t="s">
        <v>375</v>
      </c>
      <c r="M378" s="5" t="s">
        <v>28</v>
      </c>
      <c r="N378" s="5" t="s">
        <v>58</v>
      </c>
      <c r="O378" s="5" t="s">
        <v>59</v>
      </c>
      <c r="P378" s="5" t="s">
        <v>31</v>
      </c>
      <c r="Q378" s="9">
        <v>45103</v>
      </c>
      <c r="R378" s="5" t="s">
        <v>65</v>
      </c>
      <c r="S378" s="5">
        <v>2020</v>
      </c>
      <c r="T378" s="5">
        <v>13</v>
      </c>
      <c r="U378" s="5">
        <v>9</v>
      </c>
      <c r="V378" s="5">
        <v>2020</v>
      </c>
      <c r="W378" s="5" t="s">
        <v>1088</v>
      </c>
      <c r="X378" s="5" t="s">
        <v>1089</v>
      </c>
      <c r="Y378" s="5">
        <v>3</v>
      </c>
      <c r="Z378" s="10" t="s">
        <v>142</v>
      </c>
      <c r="AA378" s="10" t="s">
        <v>31</v>
      </c>
      <c r="AB378" s="10" t="s">
        <v>59</v>
      </c>
      <c r="AC378" s="10">
        <v>9</v>
      </c>
      <c r="AE378" s="10">
        <f t="shared" si="44"/>
        <v>58.333333333333336</v>
      </c>
      <c r="AF378" s="10">
        <f t="shared" si="45"/>
        <v>185.29585050366293</v>
      </c>
      <c r="AG378" s="10">
        <f t="shared" si="46"/>
        <v>3125</v>
      </c>
      <c r="AH378" s="9">
        <v>45103</v>
      </c>
      <c r="AI378">
        <f t="shared" si="47"/>
        <v>525</v>
      </c>
      <c r="AK378" s="10" t="s">
        <v>58</v>
      </c>
      <c r="AL378">
        <v>525</v>
      </c>
    </row>
    <row r="379" spans="1:38" ht="15.75" customHeight="1" x14ac:dyDescent="0.35">
      <c r="A379" s="5">
        <v>378</v>
      </c>
      <c r="B379" s="5" t="s">
        <v>148</v>
      </c>
      <c r="C379" s="5" t="s">
        <v>54</v>
      </c>
      <c r="D379" s="5" t="s">
        <v>55</v>
      </c>
      <c r="E379" s="5">
        <f t="shared" si="40"/>
        <v>362</v>
      </c>
      <c r="F379" s="6" t="s">
        <v>1090</v>
      </c>
      <c r="G379" s="5">
        <v>5</v>
      </c>
      <c r="H379" s="7" t="s">
        <v>165</v>
      </c>
      <c r="I379" s="8" t="e">
        <f t="shared" si="41"/>
        <v>#VALUE!</v>
      </c>
      <c r="J379" s="8">
        <f t="shared" si="42"/>
        <v>-444.5</v>
      </c>
      <c r="K379" s="8" t="e">
        <f t="shared" si="43"/>
        <v>#DIV/0!</v>
      </c>
      <c r="L379" s="6" t="s">
        <v>541</v>
      </c>
      <c r="M379" s="5" t="s">
        <v>39</v>
      </c>
      <c r="N379" s="5" t="s">
        <v>29</v>
      </c>
      <c r="O379" s="5" t="s">
        <v>138</v>
      </c>
      <c r="P379" s="5" t="s">
        <v>139</v>
      </c>
      <c r="Q379" s="9">
        <v>45104</v>
      </c>
      <c r="R379" s="5" t="s">
        <v>65</v>
      </c>
      <c r="S379" s="5">
        <v>2022</v>
      </c>
      <c r="T379" s="5">
        <v>30</v>
      </c>
      <c r="U379" s="5">
        <v>11</v>
      </c>
      <c r="V379" s="5">
        <v>2020</v>
      </c>
      <c r="W379" s="5" t="s">
        <v>1052</v>
      </c>
      <c r="X379" s="5" t="s">
        <v>1091</v>
      </c>
      <c r="Y379" s="5">
        <v>4</v>
      </c>
      <c r="Z379" s="10" t="s">
        <v>148</v>
      </c>
      <c r="AA379" s="10" t="s">
        <v>139</v>
      </c>
      <c r="AB379" s="10" t="s">
        <v>138</v>
      </c>
      <c r="AC379" s="10">
        <v>5</v>
      </c>
      <c r="AE379" s="10">
        <f t="shared" si="44"/>
        <v>72.400000000000006</v>
      </c>
      <c r="AF379" s="10">
        <f t="shared" si="45"/>
        <v>185.49964266605511</v>
      </c>
      <c r="AG379" s="10">
        <f t="shared" si="46"/>
        <v>3116</v>
      </c>
      <c r="AH379" s="9">
        <v>45104</v>
      </c>
      <c r="AI379">
        <f t="shared" si="47"/>
        <v>362</v>
      </c>
      <c r="AK379" s="10" t="s">
        <v>29</v>
      </c>
      <c r="AL379">
        <v>362</v>
      </c>
    </row>
    <row r="380" spans="1:38" ht="15.75" customHeight="1" x14ac:dyDescent="0.35">
      <c r="A380" s="5">
        <v>379</v>
      </c>
      <c r="B380" s="5" t="s">
        <v>247</v>
      </c>
      <c r="C380" s="5" t="s">
        <v>94</v>
      </c>
      <c r="D380" s="5" t="s">
        <v>36</v>
      </c>
      <c r="E380" s="5">
        <f t="shared" si="40"/>
        <v>387</v>
      </c>
      <c r="F380" s="6" t="s">
        <v>1092</v>
      </c>
      <c r="G380" s="5">
        <v>5</v>
      </c>
      <c r="H380" s="7" t="s">
        <v>113</v>
      </c>
      <c r="I380" s="8" t="e">
        <f t="shared" si="41"/>
        <v>#VALUE!</v>
      </c>
      <c r="J380" s="8">
        <f t="shared" si="42"/>
        <v>-444.5</v>
      </c>
      <c r="K380" s="8" t="e">
        <f t="shared" si="43"/>
        <v>#DIV/0!</v>
      </c>
      <c r="L380" s="6" t="s">
        <v>677</v>
      </c>
      <c r="M380" s="5" t="s">
        <v>28</v>
      </c>
      <c r="N380" s="5" t="s">
        <v>29</v>
      </c>
      <c r="O380" s="5" t="s">
        <v>138</v>
      </c>
      <c r="P380" s="5" t="s">
        <v>31</v>
      </c>
      <c r="Q380" s="9">
        <v>45105</v>
      </c>
      <c r="R380" s="5" t="s">
        <v>65</v>
      </c>
      <c r="S380" s="5">
        <v>2020</v>
      </c>
      <c r="T380" s="5">
        <v>30</v>
      </c>
      <c r="U380" s="5">
        <v>12</v>
      </c>
      <c r="V380" s="5">
        <v>2022</v>
      </c>
      <c r="W380" s="5" t="s">
        <v>1093</v>
      </c>
      <c r="X380" s="5" t="s">
        <v>542</v>
      </c>
      <c r="Y380" s="5">
        <v>6</v>
      </c>
      <c r="Z380" s="10" t="s">
        <v>247</v>
      </c>
      <c r="AA380" s="10" t="s">
        <v>31</v>
      </c>
      <c r="AB380" s="10" t="s">
        <v>138</v>
      </c>
      <c r="AC380" s="10">
        <v>5</v>
      </c>
      <c r="AE380" s="10">
        <f t="shared" si="44"/>
        <v>77.400000000000006</v>
      </c>
      <c r="AF380" s="10">
        <f t="shared" si="45"/>
        <v>185.68147488899089</v>
      </c>
      <c r="AG380" s="10">
        <f t="shared" si="46"/>
        <v>3111</v>
      </c>
      <c r="AH380" s="9">
        <v>45105</v>
      </c>
      <c r="AI380">
        <f t="shared" si="47"/>
        <v>387</v>
      </c>
      <c r="AK380" s="10" t="s">
        <v>29</v>
      </c>
      <c r="AL380">
        <v>387</v>
      </c>
    </row>
    <row r="381" spans="1:38" ht="15.75" customHeight="1" x14ac:dyDescent="0.35">
      <c r="A381" s="5">
        <v>380</v>
      </c>
      <c r="B381" s="5" t="s">
        <v>100</v>
      </c>
      <c r="C381" s="5" t="s">
        <v>101</v>
      </c>
      <c r="D381" s="5" t="s">
        <v>36</v>
      </c>
      <c r="E381" s="5">
        <f t="shared" si="40"/>
        <v>606</v>
      </c>
      <c r="F381" s="6" t="s">
        <v>358</v>
      </c>
      <c r="G381" s="5">
        <v>8</v>
      </c>
      <c r="H381" s="7" t="s">
        <v>340</v>
      </c>
      <c r="I381" s="8" t="e">
        <f t="shared" si="41"/>
        <v>#VALUE!</v>
      </c>
      <c r="J381" s="8">
        <f t="shared" si="42"/>
        <v>-444.5</v>
      </c>
      <c r="K381" s="8" t="e">
        <f t="shared" si="43"/>
        <v>#DIV/0!</v>
      </c>
      <c r="L381" s="6" t="s">
        <v>647</v>
      </c>
      <c r="M381" s="5" t="s">
        <v>39</v>
      </c>
      <c r="N381" s="5" t="s">
        <v>40</v>
      </c>
      <c r="O381" s="5" t="s">
        <v>30</v>
      </c>
      <c r="P381" s="5" t="s">
        <v>73</v>
      </c>
      <c r="Q381" s="9">
        <v>45106</v>
      </c>
      <c r="R381" s="5" t="s">
        <v>32</v>
      </c>
      <c r="S381" s="5">
        <v>2022</v>
      </c>
      <c r="T381" s="5">
        <v>7</v>
      </c>
      <c r="U381" s="5">
        <v>5</v>
      </c>
      <c r="V381" s="5">
        <v>2020</v>
      </c>
      <c r="W381" s="5" t="s">
        <v>1094</v>
      </c>
      <c r="X381" s="5" t="s">
        <v>385</v>
      </c>
      <c r="Y381" s="5">
        <v>2</v>
      </c>
      <c r="Z381" s="10" t="s">
        <v>100</v>
      </c>
      <c r="AA381" s="10" t="s">
        <v>73</v>
      </c>
      <c r="AB381" s="10" t="s">
        <v>30</v>
      </c>
      <c r="AC381" s="10">
        <v>8</v>
      </c>
      <c r="AE381" s="10">
        <f t="shared" si="44"/>
        <v>75.75</v>
      </c>
      <c r="AF381" s="10">
        <f t="shared" si="45"/>
        <v>185.85584119315999</v>
      </c>
      <c r="AG381" s="10">
        <f t="shared" si="46"/>
        <v>3106</v>
      </c>
      <c r="AH381" s="9">
        <v>45106</v>
      </c>
      <c r="AI381">
        <f t="shared" si="47"/>
        <v>606</v>
      </c>
      <c r="AK381" s="10" t="s">
        <v>40</v>
      </c>
      <c r="AL381">
        <v>606</v>
      </c>
    </row>
    <row r="382" spans="1:38" ht="15.75" customHeight="1" x14ac:dyDescent="0.35">
      <c r="A382" s="5">
        <v>381</v>
      </c>
      <c r="B382" s="5" t="s">
        <v>76</v>
      </c>
      <c r="C382" s="5" t="s">
        <v>54</v>
      </c>
      <c r="D382" s="5" t="s">
        <v>95</v>
      </c>
      <c r="E382" s="5">
        <f t="shared" si="40"/>
        <v>726</v>
      </c>
      <c r="F382" s="6" t="s">
        <v>1095</v>
      </c>
      <c r="G382" s="5">
        <v>8</v>
      </c>
      <c r="H382" s="7" t="s">
        <v>200</v>
      </c>
      <c r="I382" s="8" t="e">
        <f t="shared" si="41"/>
        <v>#VALUE!</v>
      </c>
      <c r="J382" s="8">
        <f t="shared" si="42"/>
        <v>-444.5</v>
      </c>
      <c r="K382" s="8" t="e">
        <f t="shared" si="43"/>
        <v>#DIV/0!</v>
      </c>
      <c r="L382" s="6" t="s">
        <v>955</v>
      </c>
      <c r="M382" s="5" t="s">
        <v>39</v>
      </c>
      <c r="N382" s="5" t="s">
        <v>50</v>
      </c>
      <c r="O382" s="5" t="s">
        <v>30</v>
      </c>
      <c r="P382" s="5" t="s">
        <v>139</v>
      </c>
      <c r="Q382" s="9">
        <v>45107</v>
      </c>
      <c r="R382" s="5" t="s">
        <v>32</v>
      </c>
      <c r="S382" s="5">
        <v>2022</v>
      </c>
      <c r="T382" s="5">
        <v>13</v>
      </c>
      <c r="U382" s="5">
        <v>1</v>
      </c>
      <c r="V382" s="5">
        <v>2020</v>
      </c>
      <c r="W382" s="5" t="s">
        <v>1096</v>
      </c>
      <c r="X382" s="5" t="s">
        <v>574</v>
      </c>
      <c r="Y382" s="5">
        <v>3</v>
      </c>
      <c r="Z382" s="10" t="s">
        <v>76</v>
      </c>
      <c r="AA382" s="10" t="s">
        <v>139</v>
      </c>
      <c r="AB382" s="10" t="s">
        <v>30</v>
      </c>
      <c r="AC382" s="10">
        <v>8</v>
      </c>
      <c r="AE382" s="10">
        <f t="shared" si="44"/>
        <v>90.75</v>
      </c>
      <c r="AF382" s="10">
        <f t="shared" si="45"/>
        <v>186.03343125960055</v>
      </c>
      <c r="AG382" s="10">
        <f t="shared" si="46"/>
        <v>3098</v>
      </c>
      <c r="AH382" s="9">
        <v>45107</v>
      </c>
      <c r="AI382">
        <f t="shared" si="47"/>
        <v>726</v>
      </c>
      <c r="AK382" s="10" t="s">
        <v>50</v>
      </c>
      <c r="AL382">
        <v>726</v>
      </c>
    </row>
    <row r="383" spans="1:38" ht="15.75" customHeight="1" x14ac:dyDescent="0.35">
      <c r="A383" s="5">
        <v>382</v>
      </c>
      <c r="B383" s="5" t="s">
        <v>35</v>
      </c>
      <c r="C383" s="5" t="s">
        <v>88</v>
      </c>
      <c r="D383" s="5" t="s">
        <v>55</v>
      </c>
      <c r="E383" s="5">
        <f t="shared" si="40"/>
        <v>339</v>
      </c>
      <c r="F383" s="6" t="s">
        <v>435</v>
      </c>
      <c r="G383" s="5">
        <v>5</v>
      </c>
      <c r="H383" s="7" t="s">
        <v>278</v>
      </c>
      <c r="I383" s="8" t="e">
        <f t="shared" si="41"/>
        <v>#VALUE!</v>
      </c>
      <c r="J383" s="8">
        <f t="shared" si="42"/>
        <v>-444.5</v>
      </c>
      <c r="K383" s="8" t="e">
        <f t="shared" si="43"/>
        <v>#DIV/0!</v>
      </c>
      <c r="L383" s="6" t="s">
        <v>232</v>
      </c>
      <c r="M383" s="5" t="s">
        <v>39</v>
      </c>
      <c r="N383" s="5" t="s">
        <v>29</v>
      </c>
      <c r="O383" s="5" t="s">
        <v>138</v>
      </c>
      <c r="P383" s="5" t="s">
        <v>31</v>
      </c>
      <c r="Q383" s="9">
        <v>45108</v>
      </c>
      <c r="R383" s="5" t="s">
        <v>32</v>
      </c>
      <c r="S383" s="5">
        <v>2022</v>
      </c>
      <c r="T383" s="5">
        <v>11</v>
      </c>
      <c r="U383" s="5">
        <v>4</v>
      </c>
      <c r="V383" s="5">
        <v>2021</v>
      </c>
      <c r="W383" s="5" t="s">
        <v>1097</v>
      </c>
      <c r="X383" s="5" t="s">
        <v>1098</v>
      </c>
      <c r="Y383" s="5">
        <v>4</v>
      </c>
      <c r="Z383" s="10" t="s">
        <v>35</v>
      </c>
      <c r="AA383" s="10" t="s">
        <v>31</v>
      </c>
      <c r="AB383" s="10" t="s">
        <v>138</v>
      </c>
      <c r="AC383" s="10">
        <v>5</v>
      </c>
      <c r="AE383" s="10">
        <f t="shared" si="44"/>
        <v>67.8</v>
      </c>
      <c r="AF383" s="10">
        <f t="shared" si="45"/>
        <v>186.18736248942221</v>
      </c>
      <c r="AG383" s="10">
        <f t="shared" si="46"/>
        <v>3090</v>
      </c>
      <c r="AH383" s="9">
        <v>45108</v>
      </c>
      <c r="AI383">
        <f t="shared" si="47"/>
        <v>339</v>
      </c>
      <c r="AK383" s="10" t="s">
        <v>29</v>
      </c>
      <c r="AL383">
        <v>339</v>
      </c>
    </row>
    <row r="384" spans="1:38" ht="15.75" customHeight="1" x14ac:dyDescent="0.35">
      <c r="A384" s="5">
        <v>383</v>
      </c>
      <c r="B384" s="5" t="s">
        <v>53</v>
      </c>
      <c r="C384" s="5" t="s">
        <v>46</v>
      </c>
      <c r="D384" s="5" t="s">
        <v>47</v>
      </c>
      <c r="E384" s="5">
        <f t="shared" si="40"/>
        <v>618</v>
      </c>
      <c r="F384" s="6" t="s">
        <v>923</v>
      </c>
      <c r="G384" s="5">
        <v>6</v>
      </c>
      <c r="H384" s="7" t="s">
        <v>165</v>
      </c>
      <c r="I384" s="8" t="e">
        <f t="shared" si="41"/>
        <v>#VALUE!</v>
      </c>
      <c r="J384" s="8">
        <f t="shared" si="42"/>
        <v>-444.5</v>
      </c>
      <c r="K384" s="8" t="e">
        <f t="shared" si="43"/>
        <v>#DIV/0!</v>
      </c>
      <c r="L384" s="6" t="s">
        <v>472</v>
      </c>
      <c r="M384" s="5" t="s">
        <v>28</v>
      </c>
      <c r="N384" s="5" t="s">
        <v>40</v>
      </c>
      <c r="O384" s="5" t="s">
        <v>59</v>
      </c>
      <c r="P384" s="5" t="s">
        <v>73</v>
      </c>
      <c r="Q384" s="9">
        <v>45109</v>
      </c>
      <c r="R384" s="5" t="s">
        <v>32</v>
      </c>
      <c r="S384" s="5">
        <v>2020</v>
      </c>
      <c r="T384" s="5">
        <v>2</v>
      </c>
      <c r="U384" s="5">
        <v>3</v>
      </c>
      <c r="V384" s="5">
        <v>2021</v>
      </c>
      <c r="W384" s="5" t="s">
        <v>275</v>
      </c>
      <c r="X384" s="5" t="s">
        <v>1099</v>
      </c>
      <c r="Y384" s="5">
        <v>4</v>
      </c>
      <c r="Z384" s="10" t="s">
        <v>53</v>
      </c>
      <c r="AA384" s="10" t="s">
        <v>73</v>
      </c>
      <c r="AB384" s="10" t="s">
        <v>59</v>
      </c>
      <c r="AC384" s="10">
        <v>6</v>
      </c>
      <c r="AE384" s="10">
        <f t="shared" si="44"/>
        <v>103</v>
      </c>
      <c r="AF384" s="10">
        <f t="shared" si="45"/>
        <v>186.37892780089376</v>
      </c>
      <c r="AG384" s="10">
        <f t="shared" si="46"/>
        <v>3085</v>
      </c>
      <c r="AH384" s="9">
        <v>45109</v>
      </c>
      <c r="AI384">
        <f t="shared" si="47"/>
        <v>618</v>
      </c>
      <c r="AK384" s="10" t="s">
        <v>40</v>
      </c>
      <c r="AL384">
        <v>618</v>
      </c>
    </row>
    <row r="385" spans="1:38" ht="15.75" customHeight="1" x14ac:dyDescent="0.35">
      <c r="A385" s="5">
        <v>384</v>
      </c>
      <c r="B385" s="5" t="s">
        <v>82</v>
      </c>
      <c r="C385" s="5" t="s">
        <v>94</v>
      </c>
      <c r="D385" s="5" t="s">
        <v>69</v>
      </c>
      <c r="E385" s="5">
        <f t="shared" si="40"/>
        <v>278</v>
      </c>
      <c r="F385" s="6" t="s">
        <v>1100</v>
      </c>
      <c r="G385" s="5">
        <v>8</v>
      </c>
      <c r="H385" s="7" t="s">
        <v>174</v>
      </c>
      <c r="I385" s="8" t="e">
        <f t="shared" si="41"/>
        <v>#VALUE!</v>
      </c>
      <c r="J385" s="8">
        <f t="shared" si="42"/>
        <v>-444.5</v>
      </c>
      <c r="K385" s="8" t="e">
        <f t="shared" si="43"/>
        <v>#DIV/0!</v>
      </c>
      <c r="L385" s="6" t="s">
        <v>1101</v>
      </c>
      <c r="M385" s="5" t="s">
        <v>39</v>
      </c>
      <c r="N385" s="5" t="s">
        <v>50</v>
      </c>
      <c r="O385" s="5" t="s">
        <v>59</v>
      </c>
      <c r="P385" s="5" t="s">
        <v>139</v>
      </c>
      <c r="Q385" s="9">
        <v>45110</v>
      </c>
      <c r="R385" s="5" t="s">
        <v>65</v>
      </c>
      <c r="S385" s="5">
        <v>2020</v>
      </c>
      <c r="T385" s="5">
        <v>1</v>
      </c>
      <c r="U385" s="5">
        <v>1</v>
      </c>
      <c r="V385" s="5">
        <v>2022</v>
      </c>
      <c r="W385" s="5" t="s">
        <v>323</v>
      </c>
      <c r="X385" s="5" t="s">
        <v>561</v>
      </c>
      <c r="Y385" s="5">
        <v>3</v>
      </c>
      <c r="Z385" s="10" t="s">
        <v>82</v>
      </c>
      <c r="AA385" s="10" t="s">
        <v>139</v>
      </c>
      <c r="AB385" s="10" t="s">
        <v>59</v>
      </c>
      <c r="AC385" s="10">
        <v>8</v>
      </c>
      <c r="AE385" s="10">
        <f t="shared" si="44"/>
        <v>34.75</v>
      </c>
      <c r="AF385" s="10">
        <f t="shared" si="45"/>
        <v>186.51406382650299</v>
      </c>
      <c r="AG385" s="10">
        <f t="shared" si="46"/>
        <v>3079</v>
      </c>
      <c r="AH385" s="9">
        <v>45110</v>
      </c>
      <c r="AI385">
        <f t="shared" si="47"/>
        <v>278</v>
      </c>
      <c r="AK385" s="10" t="s">
        <v>50</v>
      </c>
      <c r="AL385">
        <v>278</v>
      </c>
    </row>
    <row r="386" spans="1:38" ht="15.75" customHeight="1" x14ac:dyDescent="0.35">
      <c r="A386" s="5">
        <v>385</v>
      </c>
      <c r="B386" s="5" t="s">
        <v>22</v>
      </c>
      <c r="C386" s="5" t="s">
        <v>23</v>
      </c>
      <c r="D386" s="5" t="s">
        <v>47</v>
      </c>
      <c r="E386" s="5">
        <f t="shared" ref="E386:E449" si="48">VALUE(SUBSTITUTE(F386, "Rs", " "))</f>
        <v>884</v>
      </c>
      <c r="F386" s="6" t="s">
        <v>1102</v>
      </c>
      <c r="G386" s="5">
        <v>5</v>
      </c>
      <c r="H386" s="7" t="s">
        <v>650</v>
      </c>
      <c r="I386" s="8" t="e">
        <f t="shared" ref="I386:I449" si="49">VALUE(SUBSTITUTE(L386,"RS",""))</f>
        <v>#VALUE!</v>
      </c>
      <c r="J386" s="8">
        <f t="shared" ref="J386:J449" si="50">IF(ISERROR(I386), $K$2, I386)</f>
        <v>-444.5</v>
      </c>
      <c r="K386" s="8" t="e">
        <f t="shared" ref="K386:K449" si="51">_xlfn.AGGREGATE(1,6, I386:I1385)</f>
        <v>#DIV/0!</v>
      </c>
      <c r="L386" s="6" t="s">
        <v>452</v>
      </c>
      <c r="M386" s="5" t="s">
        <v>28</v>
      </c>
      <c r="N386" s="5" t="s">
        <v>40</v>
      </c>
      <c r="O386" s="5" t="s">
        <v>41</v>
      </c>
      <c r="P386" s="5" t="s">
        <v>31</v>
      </c>
      <c r="Q386" s="9">
        <v>45111</v>
      </c>
      <c r="R386" s="5" t="s">
        <v>32</v>
      </c>
      <c r="S386" s="5">
        <v>2020</v>
      </c>
      <c r="T386" s="5">
        <v>16</v>
      </c>
      <c r="U386" s="5">
        <v>7</v>
      </c>
      <c r="V386" s="5">
        <v>2021</v>
      </c>
      <c r="W386" s="5" t="s">
        <v>836</v>
      </c>
      <c r="X386" s="5" t="s">
        <v>434</v>
      </c>
      <c r="Y386" s="5">
        <v>6</v>
      </c>
      <c r="Z386" s="10" t="s">
        <v>22</v>
      </c>
      <c r="AA386" s="10" t="s">
        <v>31</v>
      </c>
      <c r="AB386" s="10" t="s">
        <v>41</v>
      </c>
      <c r="AC386" s="10">
        <v>5</v>
      </c>
      <c r="AE386" s="10">
        <f t="shared" ref="AE386:AE449" si="52">E386/AC386</f>
        <v>176.8</v>
      </c>
      <c r="AF386" s="10">
        <f t="shared" si="45"/>
        <v>186.76043405998757</v>
      </c>
      <c r="AG386" s="10">
        <f t="shared" si="46"/>
        <v>3071</v>
      </c>
      <c r="AH386" s="9">
        <v>45111</v>
      </c>
      <c r="AI386">
        <f t="shared" si="47"/>
        <v>884</v>
      </c>
      <c r="AK386" s="10" t="s">
        <v>40</v>
      </c>
      <c r="AL386">
        <v>884</v>
      </c>
    </row>
    <row r="387" spans="1:38" ht="15.75" customHeight="1" x14ac:dyDescent="0.35">
      <c r="A387" s="5">
        <v>386</v>
      </c>
      <c r="B387" s="5" t="s">
        <v>87</v>
      </c>
      <c r="C387" s="5" t="s">
        <v>88</v>
      </c>
      <c r="D387" s="5" t="s">
        <v>69</v>
      </c>
      <c r="E387" s="5">
        <f t="shared" si="48"/>
        <v>898</v>
      </c>
      <c r="F387" s="6" t="s">
        <v>877</v>
      </c>
      <c r="G387" s="5">
        <v>6</v>
      </c>
      <c r="H387" s="7" t="s">
        <v>154</v>
      </c>
      <c r="I387" s="8" t="e">
        <f t="shared" si="49"/>
        <v>#VALUE!</v>
      </c>
      <c r="J387" s="8">
        <f t="shared" si="50"/>
        <v>-444.5</v>
      </c>
      <c r="K387" s="8" t="e">
        <f t="shared" si="51"/>
        <v>#DIV/0!</v>
      </c>
      <c r="L387" s="6" t="s">
        <v>27</v>
      </c>
      <c r="M387" s="5" t="s">
        <v>28</v>
      </c>
      <c r="N387" s="5" t="s">
        <v>58</v>
      </c>
      <c r="O387" s="5" t="s">
        <v>59</v>
      </c>
      <c r="P387" s="5" t="s">
        <v>42</v>
      </c>
      <c r="Q387" s="9">
        <v>45112</v>
      </c>
      <c r="R387" s="5" t="s">
        <v>32</v>
      </c>
      <c r="S387" s="5">
        <v>2021</v>
      </c>
      <c r="T387" s="5">
        <v>17</v>
      </c>
      <c r="U387" s="5">
        <v>5</v>
      </c>
      <c r="V387" s="5">
        <v>2022</v>
      </c>
      <c r="W387" s="5" t="s">
        <v>1103</v>
      </c>
      <c r="X387" s="5" t="s">
        <v>1104</v>
      </c>
      <c r="Y387" s="5">
        <v>5</v>
      </c>
      <c r="Z387" s="10" t="s">
        <v>87</v>
      </c>
      <c r="AA387" s="10" t="s">
        <v>42</v>
      </c>
      <c r="AB387" s="10" t="s">
        <v>59</v>
      </c>
      <c r="AC387" s="10">
        <v>6</v>
      </c>
      <c r="AE387" s="10">
        <f t="shared" si="52"/>
        <v>149.66666666666666</v>
      </c>
      <c r="AF387" s="10">
        <f t="shared" ref="AF387:AF450" si="53">AVERAGE(AE387:AE1386)</f>
        <v>186.77662988772738</v>
      </c>
      <c r="AG387" s="10">
        <f t="shared" ref="AG387:AG450" si="54">SUM(AC387:AC1386)</f>
        <v>3066</v>
      </c>
      <c r="AH387" s="9">
        <v>45112</v>
      </c>
      <c r="AI387">
        <f t="shared" ref="AI387:AI450" si="55">AC387*AE387</f>
        <v>898</v>
      </c>
      <c r="AK387" s="10" t="s">
        <v>58</v>
      </c>
      <c r="AL387">
        <v>898</v>
      </c>
    </row>
    <row r="388" spans="1:38" ht="15.75" customHeight="1" x14ac:dyDescent="0.35">
      <c r="A388" s="5">
        <v>387</v>
      </c>
      <c r="B388" s="5" t="s">
        <v>130</v>
      </c>
      <c r="C388" s="5" t="s">
        <v>54</v>
      </c>
      <c r="D388" s="5" t="s">
        <v>95</v>
      </c>
      <c r="E388" s="5">
        <f t="shared" si="48"/>
        <v>896</v>
      </c>
      <c r="F388" s="6" t="s">
        <v>505</v>
      </c>
      <c r="G388" s="5">
        <v>2</v>
      </c>
      <c r="H388" s="7" t="s">
        <v>113</v>
      </c>
      <c r="I388" s="8" t="e">
        <f t="shared" si="49"/>
        <v>#VALUE!</v>
      </c>
      <c r="J388" s="8">
        <f t="shared" si="50"/>
        <v>-444.5</v>
      </c>
      <c r="K388" s="8" t="e">
        <f t="shared" si="51"/>
        <v>#DIV/0!</v>
      </c>
      <c r="L388" s="6" t="s">
        <v>372</v>
      </c>
      <c r="M388" s="5" t="s">
        <v>39</v>
      </c>
      <c r="N388" s="5" t="s">
        <v>50</v>
      </c>
      <c r="O388" s="5" t="s">
        <v>138</v>
      </c>
      <c r="P388" s="5" t="s">
        <v>42</v>
      </c>
      <c r="Q388" s="9">
        <v>45113</v>
      </c>
      <c r="R388" s="5" t="s">
        <v>32</v>
      </c>
      <c r="S388" s="5">
        <v>2020</v>
      </c>
      <c r="T388" s="5">
        <v>16</v>
      </c>
      <c r="U388" s="5">
        <v>10</v>
      </c>
      <c r="V388" s="5">
        <v>2022</v>
      </c>
      <c r="W388" s="5" t="s">
        <v>426</v>
      </c>
      <c r="X388" s="5" t="s">
        <v>223</v>
      </c>
      <c r="Y388" s="5">
        <v>2</v>
      </c>
      <c r="Z388" s="10" t="s">
        <v>130</v>
      </c>
      <c r="AA388" s="10" t="s">
        <v>42</v>
      </c>
      <c r="AB388" s="10" t="s">
        <v>138</v>
      </c>
      <c r="AC388" s="10">
        <v>2</v>
      </c>
      <c r="AE388" s="10">
        <f t="shared" si="52"/>
        <v>448</v>
      </c>
      <c r="AF388" s="10">
        <f t="shared" si="53"/>
        <v>186.83706956724049</v>
      </c>
      <c r="AG388" s="10">
        <f t="shared" si="54"/>
        <v>3060</v>
      </c>
      <c r="AH388" s="9">
        <v>45113</v>
      </c>
      <c r="AI388">
        <f t="shared" si="55"/>
        <v>896</v>
      </c>
      <c r="AK388" s="10" t="s">
        <v>50</v>
      </c>
      <c r="AL388">
        <v>896</v>
      </c>
    </row>
    <row r="389" spans="1:38" ht="15.75" customHeight="1" x14ac:dyDescent="0.35">
      <c r="A389" s="5">
        <v>388</v>
      </c>
      <c r="B389" s="5" t="s">
        <v>238</v>
      </c>
      <c r="C389" s="5" t="s">
        <v>23</v>
      </c>
      <c r="D389" s="5" t="s">
        <v>69</v>
      </c>
      <c r="E389" s="5">
        <f t="shared" si="48"/>
        <v>227</v>
      </c>
      <c r="F389" s="6" t="s">
        <v>1001</v>
      </c>
      <c r="G389" s="5">
        <v>5</v>
      </c>
      <c r="H389" s="7" t="s">
        <v>49</v>
      </c>
      <c r="I389" s="8" t="e">
        <f t="shared" si="49"/>
        <v>#VALUE!</v>
      </c>
      <c r="J389" s="8">
        <f t="shared" si="50"/>
        <v>-444.5</v>
      </c>
      <c r="K389" s="8" t="e">
        <f t="shared" si="51"/>
        <v>#DIV/0!</v>
      </c>
      <c r="L389" s="6" t="s">
        <v>183</v>
      </c>
      <c r="M389" s="5" t="s">
        <v>28</v>
      </c>
      <c r="N389" s="5" t="s">
        <v>58</v>
      </c>
      <c r="O389" s="5" t="s">
        <v>41</v>
      </c>
      <c r="P389" s="5" t="s">
        <v>42</v>
      </c>
      <c r="Q389" s="9">
        <v>45114</v>
      </c>
      <c r="R389" s="5" t="s">
        <v>32</v>
      </c>
      <c r="S389" s="5">
        <v>2020</v>
      </c>
      <c r="T389" s="5">
        <v>26</v>
      </c>
      <c r="U389" s="5">
        <v>8</v>
      </c>
      <c r="V389" s="5">
        <v>2020</v>
      </c>
      <c r="W389" s="5" t="s">
        <v>1105</v>
      </c>
      <c r="X389" s="5" t="s">
        <v>1106</v>
      </c>
      <c r="Y389" s="5">
        <v>1</v>
      </c>
      <c r="Z389" s="10" t="s">
        <v>238</v>
      </c>
      <c r="AA389" s="10" t="s">
        <v>42</v>
      </c>
      <c r="AB389" s="10" t="s">
        <v>41</v>
      </c>
      <c r="AC389" s="10">
        <v>5</v>
      </c>
      <c r="AE389" s="10">
        <f t="shared" si="52"/>
        <v>45.4</v>
      </c>
      <c r="AF389" s="10">
        <f t="shared" si="53"/>
        <v>186.4110288976928</v>
      </c>
      <c r="AG389" s="10">
        <f t="shared" si="54"/>
        <v>3058</v>
      </c>
      <c r="AH389" s="9">
        <v>45114</v>
      </c>
      <c r="AI389">
        <f t="shared" si="55"/>
        <v>227</v>
      </c>
      <c r="AK389" s="10" t="s">
        <v>58</v>
      </c>
      <c r="AL389">
        <v>227</v>
      </c>
    </row>
    <row r="390" spans="1:38" ht="15.75" customHeight="1" x14ac:dyDescent="0.35">
      <c r="A390" s="5">
        <v>389</v>
      </c>
      <c r="B390" s="5" t="s">
        <v>255</v>
      </c>
      <c r="C390" s="5" t="s">
        <v>46</v>
      </c>
      <c r="D390" s="5" t="s">
        <v>36</v>
      </c>
      <c r="E390" s="5">
        <f t="shared" si="48"/>
        <v>559</v>
      </c>
      <c r="F390" s="6" t="s">
        <v>1107</v>
      </c>
      <c r="G390" s="5">
        <v>1</v>
      </c>
      <c r="H390" s="7" t="s">
        <v>49</v>
      </c>
      <c r="I390" s="8" t="e">
        <f t="shared" si="49"/>
        <v>#VALUE!</v>
      </c>
      <c r="J390" s="8">
        <f t="shared" si="50"/>
        <v>-444.5</v>
      </c>
      <c r="K390" s="8" t="e">
        <f t="shared" si="51"/>
        <v>#DIV/0!</v>
      </c>
      <c r="L390" s="6" t="s">
        <v>299</v>
      </c>
      <c r="M390" s="5" t="s">
        <v>28</v>
      </c>
      <c r="N390" s="5" t="s">
        <v>29</v>
      </c>
      <c r="O390" s="5" t="s">
        <v>138</v>
      </c>
      <c r="P390" s="5" t="s">
        <v>139</v>
      </c>
      <c r="Q390" s="9">
        <v>44385</v>
      </c>
      <c r="R390" s="5" t="s">
        <v>65</v>
      </c>
      <c r="S390" s="5">
        <v>2021</v>
      </c>
      <c r="T390" s="5">
        <v>23</v>
      </c>
      <c r="U390" s="5">
        <v>2</v>
      </c>
      <c r="V390" s="5">
        <v>2020</v>
      </c>
      <c r="W390" s="5" t="s">
        <v>758</v>
      </c>
      <c r="X390" s="5" t="s">
        <v>710</v>
      </c>
      <c r="Y390" s="5">
        <v>2</v>
      </c>
      <c r="Z390" s="10" t="s">
        <v>255</v>
      </c>
      <c r="AA390" s="10" t="s">
        <v>139</v>
      </c>
      <c r="AB390" s="10" t="s">
        <v>138</v>
      </c>
      <c r="AC390" s="10">
        <v>1</v>
      </c>
      <c r="AE390" s="10">
        <f t="shared" si="52"/>
        <v>559</v>
      </c>
      <c r="AF390" s="10">
        <f t="shared" si="53"/>
        <v>186.64143907563019</v>
      </c>
      <c r="AG390" s="10">
        <f t="shared" si="54"/>
        <v>3053</v>
      </c>
      <c r="AH390" s="9">
        <v>44385</v>
      </c>
      <c r="AI390">
        <f t="shared" si="55"/>
        <v>559</v>
      </c>
      <c r="AK390" s="10" t="s">
        <v>29</v>
      </c>
      <c r="AL390">
        <v>559</v>
      </c>
    </row>
    <row r="391" spans="1:38" ht="15.75" customHeight="1" x14ac:dyDescent="0.35">
      <c r="A391" s="5">
        <v>390</v>
      </c>
      <c r="B391" s="5" t="s">
        <v>62</v>
      </c>
      <c r="C391" s="5" t="s">
        <v>101</v>
      </c>
      <c r="D391" s="5" t="s">
        <v>69</v>
      </c>
      <c r="E391" s="5">
        <f t="shared" si="48"/>
        <v>260</v>
      </c>
      <c r="F391" s="6" t="s">
        <v>1108</v>
      </c>
      <c r="G391" s="5">
        <v>2</v>
      </c>
      <c r="H391" s="7" t="s">
        <v>113</v>
      </c>
      <c r="I391" s="8" t="e">
        <f t="shared" si="49"/>
        <v>#VALUE!</v>
      </c>
      <c r="J391" s="8">
        <f t="shared" si="50"/>
        <v>-444.5</v>
      </c>
      <c r="K391" s="8" t="e">
        <f t="shared" si="51"/>
        <v>#DIV/0!</v>
      </c>
      <c r="L391" s="6" t="s">
        <v>472</v>
      </c>
      <c r="M391" s="5" t="s">
        <v>28</v>
      </c>
      <c r="N391" s="5" t="s">
        <v>50</v>
      </c>
      <c r="O391" s="5" t="s">
        <v>138</v>
      </c>
      <c r="P391" s="5" t="s">
        <v>73</v>
      </c>
      <c r="Q391" s="9">
        <v>44386</v>
      </c>
      <c r="R391" s="5" t="s">
        <v>32</v>
      </c>
      <c r="S391" s="5">
        <v>2022</v>
      </c>
      <c r="T391" s="5">
        <v>20</v>
      </c>
      <c r="U391" s="5">
        <v>4</v>
      </c>
      <c r="V391" s="5">
        <v>2020</v>
      </c>
      <c r="W391" s="5" t="s">
        <v>1109</v>
      </c>
      <c r="X391" s="5" t="s">
        <v>916</v>
      </c>
      <c r="Y391" s="5">
        <v>2</v>
      </c>
      <c r="Z391" s="10" t="s">
        <v>62</v>
      </c>
      <c r="AA391" s="10" t="s">
        <v>73</v>
      </c>
      <c r="AB391" s="10" t="s">
        <v>138</v>
      </c>
      <c r="AC391" s="10">
        <v>2</v>
      </c>
      <c r="AE391" s="10">
        <f t="shared" si="52"/>
        <v>130</v>
      </c>
      <c r="AF391" s="10">
        <f t="shared" si="53"/>
        <v>186.03201426233335</v>
      </c>
      <c r="AG391" s="10">
        <f t="shared" si="54"/>
        <v>3052</v>
      </c>
      <c r="AH391" s="9">
        <v>44386</v>
      </c>
      <c r="AI391">
        <f t="shared" si="55"/>
        <v>260</v>
      </c>
      <c r="AK391" s="10" t="s">
        <v>50</v>
      </c>
      <c r="AL391">
        <v>260</v>
      </c>
    </row>
    <row r="392" spans="1:38" ht="15.75" customHeight="1" x14ac:dyDescent="0.35">
      <c r="A392" s="5">
        <v>391</v>
      </c>
      <c r="B392" s="5" t="s">
        <v>247</v>
      </c>
      <c r="C392" s="5" t="s">
        <v>88</v>
      </c>
      <c r="D392" s="5" t="s">
        <v>55</v>
      </c>
      <c r="E392" s="5">
        <f t="shared" si="48"/>
        <v>970</v>
      </c>
      <c r="F392" s="6" t="s">
        <v>199</v>
      </c>
      <c r="G392" s="5">
        <v>4</v>
      </c>
      <c r="H392" s="7" t="s">
        <v>264</v>
      </c>
      <c r="I392" s="8" t="e">
        <f t="shared" si="49"/>
        <v>#VALUE!</v>
      </c>
      <c r="J392" s="8">
        <f t="shared" si="50"/>
        <v>-444.5</v>
      </c>
      <c r="K392" s="8" t="e">
        <f t="shared" si="51"/>
        <v>#DIV/0!</v>
      </c>
      <c r="L392" s="6" t="s">
        <v>236</v>
      </c>
      <c r="M392" s="5" t="s">
        <v>28</v>
      </c>
      <c r="N392" s="5" t="s">
        <v>40</v>
      </c>
      <c r="O392" s="5" t="s">
        <v>30</v>
      </c>
      <c r="P392" s="5" t="s">
        <v>73</v>
      </c>
      <c r="Q392" s="9">
        <v>44387</v>
      </c>
      <c r="R392" s="5" t="s">
        <v>32</v>
      </c>
      <c r="S392" s="5">
        <v>2021</v>
      </c>
      <c r="T392" s="5">
        <v>18</v>
      </c>
      <c r="U392" s="5">
        <v>11</v>
      </c>
      <c r="V392" s="5">
        <v>2022</v>
      </c>
      <c r="W392" s="5" t="s">
        <v>1110</v>
      </c>
      <c r="X392" s="5" t="s">
        <v>463</v>
      </c>
      <c r="Y392" s="5">
        <v>3</v>
      </c>
      <c r="Z392" s="10" t="s">
        <v>247</v>
      </c>
      <c r="AA392" s="10" t="s">
        <v>73</v>
      </c>
      <c r="AB392" s="10" t="s">
        <v>30</v>
      </c>
      <c r="AC392" s="10">
        <v>4</v>
      </c>
      <c r="AE392" s="10">
        <f t="shared" si="52"/>
        <v>242.5</v>
      </c>
      <c r="AF392" s="10">
        <f t="shared" si="53"/>
        <v>186.12387002341913</v>
      </c>
      <c r="AG392" s="10">
        <f t="shared" si="54"/>
        <v>3050</v>
      </c>
      <c r="AH392" s="9">
        <v>44387</v>
      </c>
      <c r="AI392">
        <f t="shared" si="55"/>
        <v>970</v>
      </c>
      <c r="AK392" s="10" t="s">
        <v>40</v>
      </c>
      <c r="AL392">
        <v>970</v>
      </c>
    </row>
    <row r="393" spans="1:38" ht="15.75" customHeight="1" x14ac:dyDescent="0.35">
      <c r="A393" s="5">
        <v>392</v>
      </c>
      <c r="B393" s="5" t="s">
        <v>53</v>
      </c>
      <c r="C393" s="5" t="s">
        <v>46</v>
      </c>
      <c r="D393" s="5" t="s">
        <v>55</v>
      </c>
      <c r="E393" s="5">
        <f t="shared" si="48"/>
        <v>573</v>
      </c>
      <c r="F393" s="6" t="s">
        <v>1111</v>
      </c>
      <c r="G393" s="5">
        <v>3</v>
      </c>
      <c r="H393" s="7" t="s">
        <v>362</v>
      </c>
      <c r="I393" s="8" t="e">
        <f t="shared" si="49"/>
        <v>#VALUE!</v>
      </c>
      <c r="J393" s="8">
        <f t="shared" si="50"/>
        <v>-444.5</v>
      </c>
      <c r="K393" s="8" t="e">
        <f t="shared" si="51"/>
        <v>#DIV/0!</v>
      </c>
      <c r="L393" s="6" t="s">
        <v>1112</v>
      </c>
      <c r="M393" s="5" t="s">
        <v>39</v>
      </c>
      <c r="N393" s="5" t="s">
        <v>29</v>
      </c>
      <c r="O393" s="5" t="s">
        <v>138</v>
      </c>
      <c r="P393" s="5" t="s">
        <v>42</v>
      </c>
      <c r="Q393" s="9">
        <v>44388</v>
      </c>
      <c r="R393" s="5" t="s">
        <v>32</v>
      </c>
      <c r="S393" s="5">
        <v>2022</v>
      </c>
      <c r="T393" s="5">
        <v>9</v>
      </c>
      <c r="U393" s="5">
        <v>11</v>
      </c>
      <c r="V393" s="5">
        <v>2022</v>
      </c>
      <c r="W393" s="5" t="s">
        <v>1113</v>
      </c>
      <c r="X393" s="5" t="s">
        <v>1114</v>
      </c>
      <c r="Y393" s="5">
        <v>6</v>
      </c>
      <c r="Z393" s="10" t="s">
        <v>53</v>
      </c>
      <c r="AA393" s="10" t="s">
        <v>42</v>
      </c>
      <c r="AB393" s="10" t="s">
        <v>138</v>
      </c>
      <c r="AC393" s="10">
        <v>3</v>
      </c>
      <c r="AE393" s="10">
        <f t="shared" si="52"/>
        <v>191</v>
      </c>
      <c r="AF393" s="10">
        <f t="shared" si="53"/>
        <v>186.03129838142146</v>
      </c>
      <c r="AG393" s="10">
        <f t="shared" si="54"/>
        <v>3046</v>
      </c>
      <c r="AH393" s="9">
        <v>44388</v>
      </c>
      <c r="AI393">
        <f t="shared" si="55"/>
        <v>573</v>
      </c>
      <c r="AK393" s="10" t="s">
        <v>29</v>
      </c>
      <c r="AL393">
        <v>573</v>
      </c>
    </row>
    <row r="394" spans="1:38" ht="15.75" customHeight="1" x14ac:dyDescent="0.35">
      <c r="A394" s="5">
        <v>393</v>
      </c>
      <c r="B394" s="5" t="s">
        <v>22</v>
      </c>
      <c r="C394" s="5" t="s">
        <v>46</v>
      </c>
      <c r="D394" s="5" t="s">
        <v>95</v>
      </c>
      <c r="E394" s="5">
        <f t="shared" si="48"/>
        <v>650</v>
      </c>
      <c r="F394" s="6" t="s">
        <v>784</v>
      </c>
      <c r="G394" s="5">
        <v>1</v>
      </c>
      <c r="H394" s="7" t="s">
        <v>182</v>
      </c>
      <c r="I394" s="8" t="e">
        <f t="shared" si="49"/>
        <v>#VALUE!</v>
      </c>
      <c r="J394" s="8">
        <f t="shared" si="50"/>
        <v>-444.5</v>
      </c>
      <c r="K394" s="8" t="e">
        <f t="shared" si="51"/>
        <v>#DIV/0!</v>
      </c>
      <c r="L394" s="6" t="s">
        <v>329</v>
      </c>
      <c r="M394" s="5" t="s">
        <v>39</v>
      </c>
      <c r="N394" s="5" t="s">
        <v>58</v>
      </c>
      <c r="O394" s="5" t="s">
        <v>138</v>
      </c>
      <c r="P394" s="5" t="s">
        <v>73</v>
      </c>
      <c r="Q394" s="9">
        <v>44389</v>
      </c>
      <c r="R394" s="5" t="s">
        <v>32</v>
      </c>
      <c r="S394" s="5">
        <v>2020</v>
      </c>
      <c r="T394" s="5">
        <v>13</v>
      </c>
      <c r="U394" s="5">
        <v>8</v>
      </c>
      <c r="V394" s="5">
        <v>2020</v>
      </c>
      <c r="W394" s="5" t="s">
        <v>1115</v>
      </c>
      <c r="X394" s="5" t="s">
        <v>1098</v>
      </c>
      <c r="Y394" s="5">
        <v>3</v>
      </c>
      <c r="Z394" s="10" t="s">
        <v>22</v>
      </c>
      <c r="AA394" s="10" t="s">
        <v>73</v>
      </c>
      <c r="AB394" s="10" t="s">
        <v>138</v>
      </c>
      <c r="AC394" s="10">
        <v>1</v>
      </c>
      <c r="AE394" s="10">
        <f t="shared" si="52"/>
        <v>650</v>
      </c>
      <c r="AF394" s="10">
        <f t="shared" si="53"/>
        <v>186.02312617481198</v>
      </c>
      <c r="AG394" s="10">
        <f t="shared" si="54"/>
        <v>3043</v>
      </c>
      <c r="AH394" s="9">
        <v>44389</v>
      </c>
      <c r="AI394">
        <f t="shared" si="55"/>
        <v>650</v>
      </c>
      <c r="AK394" s="10" t="s">
        <v>58</v>
      </c>
      <c r="AL394">
        <v>650</v>
      </c>
    </row>
    <row r="395" spans="1:38" ht="15.75" customHeight="1" x14ac:dyDescent="0.35">
      <c r="A395" s="5">
        <v>394</v>
      </c>
      <c r="B395" s="5" t="s">
        <v>93</v>
      </c>
      <c r="C395" s="5" t="s">
        <v>101</v>
      </c>
      <c r="D395" s="5" t="s">
        <v>95</v>
      </c>
      <c r="E395" s="5">
        <f t="shared" si="48"/>
        <v>385</v>
      </c>
      <c r="F395" s="6" t="s">
        <v>1116</v>
      </c>
      <c r="G395" s="5">
        <v>8</v>
      </c>
      <c r="H395" s="7" t="s">
        <v>38</v>
      </c>
      <c r="I395" s="8" t="e">
        <f t="shared" si="49"/>
        <v>#VALUE!</v>
      </c>
      <c r="J395" s="8">
        <f t="shared" si="50"/>
        <v>-444.5</v>
      </c>
      <c r="K395" s="8" t="e">
        <f t="shared" si="51"/>
        <v>#DIV/0!</v>
      </c>
      <c r="L395" s="6" t="s">
        <v>133</v>
      </c>
      <c r="M395" s="5" t="s">
        <v>39</v>
      </c>
      <c r="N395" s="5" t="s">
        <v>50</v>
      </c>
      <c r="O395" s="5" t="s">
        <v>41</v>
      </c>
      <c r="P395" s="5" t="s">
        <v>139</v>
      </c>
      <c r="Q395" s="9">
        <v>44390</v>
      </c>
      <c r="R395" s="5" t="s">
        <v>32</v>
      </c>
      <c r="S395" s="5">
        <v>2020</v>
      </c>
      <c r="T395" s="5">
        <v>13</v>
      </c>
      <c r="U395" s="5">
        <v>8</v>
      </c>
      <c r="V395" s="5">
        <v>2021</v>
      </c>
      <c r="W395" s="5" t="s">
        <v>778</v>
      </c>
      <c r="X395" s="5" t="s">
        <v>1117</v>
      </c>
      <c r="Y395" s="5">
        <v>3</v>
      </c>
      <c r="Z395" s="10" t="s">
        <v>93</v>
      </c>
      <c r="AA395" s="10" t="s">
        <v>139</v>
      </c>
      <c r="AB395" s="10" t="s">
        <v>41</v>
      </c>
      <c r="AC395" s="10">
        <v>8</v>
      </c>
      <c r="AE395" s="10">
        <f t="shared" si="52"/>
        <v>48.125</v>
      </c>
      <c r="AF395" s="10">
        <f t="shared" si="53"/>
        <v>185.25874911743935</v>
      </c>
      <c r="AG395" s="10">
        <f t="shared" si="54"/>
        <v>3042</v>
      </c>
      <c r="AH395" s="9">
        <v>44390</v>
      </c>
      <c r="AI395">
        <f t="shared" si="55"/>
        <v>385</v>
      </c>
      <c r="AK395" s="10" t="s">
        <v>50</v>
      </c>
      <c r="AL395">
        <v>385</v>
      </c>
    </row>
    <row r="396" spans="1:38" ht="15.75" customHeight="1" x14ac:dyDescent="0.35">
      <c r="A396" s="5">
        <v>395</v>
      </c>
      <c r="B396" s="5" t="s">
        <v>62</v>
      </c>
      <c r="C396" s="5" t="s">
        <v>101</v>
      </c>
      <c r="D396" s="5" t="s">
        <v>69</v>
      </c>
      <c r="E396" s="5">
        <f t="shared" si="48"/>
        <v>358</v>
      </c>
      <c r="F396" s="6" t="s">
        <v>1118</v>
      </c>
      <c r="G396" s="5">
        <v>3</v>
      </c>
      <c r="H396" s="7" t="s">
        <v>515</v>
      </c>
      <c r="I396" s="8" t="e">
        <f t="shared" si="49"/>
        <v>#VALUE!</v>
      </c>
      <c r="J396" s="8">
        <f t="shared" si="50"/>
        <v>-444.5</v>
      </c>
      <c r="K396" s="8" t="e">
        <f t="shared" si="51"/>
        <v>#DIV/0!</v>
      </c>
      <c r="L396" s="6" t="s">
        <v>1044</v>
      </c>
      <c r="M396" s="5" t="s">
        <v>39</v>
      </c>
      <c r="N396" s="5" t="s">
        <v>58</v>
      </c>
      <c r="O396" s="5" t="s">
        <v>41</v>
      </c>
      <c r="P396" s="5" t="s">
        <v>139</v>
      </c>
      <c r="Q396" s="9">
        <v>44391</v>
      </c>
      <c r="R396" s="5" t="s">
        <v>32</v>
      </c>
      <c r="S396" s="5">
        <v>2021</v>
      </c>
      <c r="T396" s="5">
        <v>21</v>
      </c>
      <c r="U396" s="5">
        <v>7</v>
      </c>
      <c r="V396" s="5">
        <v>2020</v>
      </c>
      <c r="W396" s="5" t="s">
        <v>1119</v>
      </c>
      <c r="X396" s="5" t="s">
        <v>863</v>
      </c>
      <c r="Y396" s="5">
        <v>2</v>
      </c>
      <c r="Z396" s="10" t="s">
        <v>62</v>
      </c>
      <c r="AA396" s="10" t="s">
        <v>139</v>
      </c>
      <c r="AB396" s="10" t="s">
        <v>41</v>
      </c>
      <c r="AC396" s="10">
        <v>3</v>
      </c>
      <c r="AE396" s="10">
        <f t="shared" si="52"/>
        <v>119.33333333333333</v>
      </c>
      <c r="AF396" s="10">
        <f t="shared" si="53"/>
        <v>185.48504243281468</v>
      </c>
      <c r="AG396" s="10">
        <f t="shared" si="54"/>
        <v>3034</v>
      </c>
      <c r="AH396" s="9">
        <v>44391</v>
      </c>
      <c r="AI396">
        <f t="shared" si="55"/>
        <v>358</v>
      </c>
      <c r="AK396" s="10" t="s">
        <v>58</v>
      </c>
      <c r="AL396">
        <v>358</v>
      </c>
    </row>
    <row r="397" spans="1:38" ht="15.75" customHeight="1" x14ac:dyDescent="0.35">
      <c r="A397" s="5">
        <v>396</v>
      </c>
      <c r="B397" s="5" t="s">
        <v>130</v>
      </c>
      <c r="C397" s="5" t="s">
        <v>46</v>
      </c>
      <c r="D397" s="5" t="s">
        <v>36</v>
      </c>
      <c r="E397" s="5">
        <f t="shared" si="48"/>
        <v>695</v>
      </c>
      <c r="F397" s="6" t="s">
        <v>1120</v>
      </c>
      <c r="G397" s="5">
        <v>1</v>
      </c>
      <c r="H397" s="7" t="s">
        <v>117</v>
      </c>
      <c r="I397" s="8" t="e">
        <f t="shared" si="49"/>
        <v>#VALUE!</v>
      </c>
      <c r="J397" s="8">
        <f t="shared" si="50"/>
        <v>-444.5</v>
      </c>
      <c r="K397" s="8" t="e">
        <f t="shared" si="51"/>
        <v>#DIV/0!</v>
      </c>
      <c r="L397" s="6" t="s">
        <v>166</v>
      </c>
      <c r="M397" s="5" t="s">
        <v>39</v>
      </c>
      <c r="N397" s="5" t="s">
        <v>50</v>
      </c>
      <c r="O397" s="5" t="s">
        <v>59</v>
      </c>
      <c r="P397" s="5" t="s">
        <v>31</v>
      </c>
      <c r="Q397" s="9">
        <v>44392</v>
      </c>
      <c r="R397" s="5" t="s">
        <v>32</v>
      </c>
      <c r="S397" s="5">
        <v>2020</v>
      </c>
      <c r="T397" s="5">
        <v>24</v>
      </c>
      <c r="U397" s="5">
        <v>5</v>
      </c>
      <c r="V397" s="5">
        <v>2021</v>
      </c>
      <c r="W397" s="5" t="s">
        <v>1121</v>
      </c>
      <c r="X397" s="5" t="s">
        <v>1009</v>
      </c>
      <c r="Y397" s="5">
        <v>4</v>
      </c>
      <c r="Z397" s="10" t="s">
        <v>130</v>
      </c>
      <c r="AA397" s="10" t="s">
        <v>31</v>
      </c>
      <c r="AB397" s="10" t="s">
        <v>59</v>
      </c>
      <c r="AC397" s="10">
        <v>1</v>
      </c>
      <c r="AE397" s="10">
        <f t="shared" si="52"/>
        <v>695</v>
      </c>
      <c r="AF397" s="10">
        <f t="shared" si="53"/>
        <v>185.5943841007477</v>
      </c>
      <c r="AG397" s="10">
        <f t="shared" si="54"/>
        <v>3031</v>
      </c>
      <c r="AH397" s="9">
        <v>44392</v>
      </c>
      <c r="AI397">
        <f t="shared" si="55"/>
        <v>695</v>
      </c>
      <c r="AK397" s="10" t="s">
        <v>50</v>
      </c>
      <c r="AL397">
        <v>695</v>
      </c>
    </row>
    <row r="398" spans="1:38" ht="15.75" customHeight="1" x14ac:dyDescent="0.35">
      <c r="A398" s="5">
        <v>397</v>
      </c>
      <c r="B398" s="5" t="s">
        <v>45</v>
      </c>
      <c r="C398" s="5" t="s">
        <v>101</v>
      </c>
      <c r="D398" s="5" t="s">
        <v>47</v>
      </c>
      <c r="E398" s="5">
        <f t="shared" si="48"/>
        <v>432</v>
      </c>
      <c r="F398" s="6" t="s">
        <v>1077</v>
      </c>
      <c r="G398" s="5">
        <v>2</v>
      </c>
      <c r="H398" s="7" t="s">
        <v>174</v>
      </c>
      <c r="I398" s="8" t="e">
        <f t="shared" si="49"/>
        <v>#VALUE!</v>
      </c>
      <c r="J398" s="8">
        <f t="shared" si="50"/>
        <v>-444.5</v>
      </c>
      <c r="K398" s="8" t="e">
        <f t="shared" si="51"/>
        <v>#DIV/0!</v>
      </c>
      <c r="L398" s="6" t="s">
        <v>1122</v>
      </c>
      <c r="M398" s="5" t="s">
        <v>39</v>
      </c>
      <c r="N398" s="5" t="s">
        <v>50</v>
      </c>
      <c r="O398" s="5" t="s">
        <v>59</v>
      </c>
      <c r="P398" s="5" t="s">
        <v>73</v>
      </c>
      <c r="Q398" s="9">
        <v>44393</v>
      </c>
      <c r="R398" s="5" t="s">
        <v>65</v>
      </c>
      <c r="S398" s="5">
        <v>2021</v>
      </c>
      <c r="T398" s="5">
        <v>13</v>
      </c>
      <c r="U398" s="5">
        <v>7</v>
      </c>
      <c r="V398" s="5">
        <v>2021</v>
      </c>
      <c r="W398" s="5" t="s">
        <v>1123</v>
      </c>
      <c r="X398" s="5" t="s">
        <v>349</v>
      </c>
      <c r="Y398" s="5">
        <v>1</v>
      </c>
      <c r="Z398" s="10" t="s">
        <v>45</v>
      </c>
      <c r="AA398" s="10" t="s">
        <v>73</v>
      </c>
      <c r="AB398" s="10" t="s">
        <v>59</v>
      </c>
      <c r="AC398" s="10">
        <v>2</v>
      </c>
      <c r="AE398" s="10">
        <f t="shared" si="52"/>
        <v>216</v>
      </c>
      <c r="AF398" s="10">
        <f t="shared" si="53"/>
        <v>184.75099731945755</v>
      </c>
      <c r="AG398" s="10">
        <f t="shared" si="54"/>
        <v>3030</v>
      </c>
      <c r="AH398" s="9">
        <v>44393</v>
      </c>
      <c r="AI398">
        <f t="shared" si="55"/>
        <v>432</v>
      </c>
      <c r="AK398" s="10" t="s">
        <v>50</v>
      </c>
      <c r="AL398">
        <v>432</v>
      </c>
    </row>
    <row r="399" spans="1:38" ht="15.75" customHeight="1" x14ac:dyDescent="0.35">
      <c r="A399" s="5">
        <v>398</v>
      </c>
      <c r="B399" s="5" t="s">
        <v>68</v>
      </c>
      <c r="C399" s="5" t="s">
        <v>88</v>
      </c>
      <c r="D399" s="5" t="s">
        <v>36</v>
      </c>
      <c r="E399" s="5">
        <f t="shared" si="48"/>
        <v>164</v>
      </c>
      <c r="F399" s="6" t="s">
        <v>519</v>
      </c>
      <c r="G399" s="5">
        <v>9</v>
      </c>
      <c r="H399" s="7" t="s">
        <v>650</v>
      </c>
      <c r="I399" s="8" t="e">
        <f t="shared" si="49"/>
        <v>#VALUE!</v>
      </c>
      <c r="J399" s="8">
        <f t="shared" si="50"/>
        <v>-444.5</v>
      </c>
      <c r="K399" s="8" t="e">
        <f t="shared" si="51"/>
        <v>#DIV/0!</v>
      </c>
      <c r="L399" s="6" t="s">
        <v>253</v>
      </c>
      <c r="M399" s="5" t="s">
        <v>28</v>
      </c>
      <c r="N399" s="5" t="s">
        <v>58</v>
      </c>
      <c r="O399" s="5" t="s">
        <v>30</v>
      </c>
      <c r="P399" s="5" t="s">
        <v>42</v>
      </c>
      <c r="Q399" s="9">
        <v>44394</v>
      </c>
      <c r="R399" s="5" t="s">
        <v>32</v>
      </c>
      <c r="S399" s="5">
        <v>2020</v>
      </c>
      <c r="T399" s="5">
        <v>29</v>
      </c>
      <c r="U399" s="5">
        <v>3</v>
      </c>
      <c r="V399" s="5">
        <v>2020</v>
      </c>
      <c r="W399" s="5" t="s">
        <v>1119</v>
      </c>
      <c r="X399" s="5" t="s">
        <v>1124</v>
      </c>
      <c r="Y399" s="5">
        <v>2</v>
      </c>
      <c r="Z399" s="10" t="s">
        <v>68</v>
      </c>
      <c r="AA399" s="10" t="s">
        <v>42</v>
      </c>
      <c r="AB399" s="10" t="s">
        <v>30</v>
      </c>
      <c r="AC399" s="10">
        <v>9</v>
      </c>
      <c r="AE399" s="10">
        <f t="shared" si="52"/>
        <v>18.222222222222221</v>
      </c>
      <c r="AF399" s="10">
        <f t="shared" si="53"/>
        <v>184.69917476111502</v>
      </c>
      <c r="AG399" s="10">
        <f t="shared" si="54"/>
        <v>3028</v>
      </c>
      <c r="AH399" s="9">
        <v>44394</v>
      </c>
      <c r="AI399">
        <f t="shared" si="55"/>
        <v>164</v>
      </c>
      <c r="AK399" s="10" t="s">
        <v>58</v>
      </c>
      <c r="AL399">
        <v>164</v>
      </c>
    </row>
    <row r="400" spans="1:38" ht="15.75" customHeight="1" x14ac:dyDescent="0.35">
      <c r="A400" s="5">
        <v>399</v>
      </c>
      <c r="B400" s="5" t="s">
        <v>93</v>
      </c>
      <c r="C400" s="5" t="s">
        <v>101</v>
      </c>
      <c r="D400" s="5" t="s">
        <v>36</v>
      </c>
      <c r="E400" s="5">
        <f t="shared" si="48"/>
        <v>525</v>
      </c>
      <c r="F400" s="6" t="s">
        <v>369</v>
      </c>
      <c r="G400" s="5">
        <v>2</v>
      </c>
      <c r="H400" s="7" t="s">
        <v>264</v>
      </c>
      <c r="I400" s="8" t="e">
        <f t="shared" si="49"/>
        <v>#VALUE!</v>
      </c>
      <c r="J400" s="8">
        <f t="shared" si="50"/>
        <v>-444.5</v>
      </c>
      <c r="K400" s="8" t="e">
        <f t="shared" si="51"/>
        <v>#DIV/0!</v>
      </c>
      <c r="L400" s="6" t="s">
        <v>1125</v>
      </c>
      <c r="M400" s="5" t="s">
        <v>28</v>
      </c>
      <c r="N400" s="5" t="s">
        <v>50</v>
      </c>
      <c r="O400" s="5" t="s">
        <v>138</v>
      </c>
      <c r="P400" s="5" t="s">
        <v>42</v>
      </c>
      <c r="Q400" s="9">
        <v>44395</v>
      </c>
      <c r="R400" s="5" t="s">
        <v>32</v>
      </c>
      <c r="S400" s="5">
        <v>2022</v>
      </c>
      <c r="T400" s="5">
        <v>14</v>
      </c>
      <c r="U400" s="5">
        <v>12</v>
      </c>
      <c r="V400" s="5">
        <v>2020</v>
      </c>
      <c r="W400" s="5" t="s">
        <v>1126</v>
      </c>
      <c r="X400" s="5" t="s">
        <v>574</v>
      </c>
      <c r="Y400" s="5">
        <v>6</v>
      </c>
      <c r="Z400" s="10" t="s">
        <v>93</v>
      </c>
      <c r="AA400" s="10" t="s">
        <v>42</v>
      </c>
      <c r="AB400" s="10" t="s">
        <v>138</v>
      </c>
      <c r="AC400" s="10">
        <v>2</v>
      </c>
      <c r="AE400" s="10">
        <f t="shared" si="52"/>
        <v>262.5</v>
      </c>
      <c r="AF400" s="10">
        <f t="shared" si="53"/>
        <v>184.9757145493856</v>
      </c>
      <c r="AG400" s="10">
        <f t="shared" si="54"/>
        <v>3019</v>
      </c>
      <c r="AH400" s="9">
        <v>44395</v>
      </c>
      <c r="AI400">
        <f t="shared" si="55"/>
        <v>525</v>
      </c>
      <c r="AK400" s="10" t="s">
        <v>50</v>
      </c>
      <c r="AL400">
        <v>525</v>
      </c>
    </row>
    <row r="401" spans="1:38" ht="15.75" customHeight="1" x14ac:dyDescent="0.35">
      <c r="A401" s="5">
        <v>400</v>
      </c>
      <c r="B401" s="5" t="s">
        <v>53</v>
      </c>
      <c r="C401" s="5" t="s">
        <v>88</v>
      </c>
      <c r="D401" s="5" t="s">
        <v>47</v>
      </c>
      <c r="E401" s="5">
        <f t="shared" si="48"/>
        <v>250</v>
      </c>
      <c r="F401" s="6" t="s">
        <v>962</v>
      </c>
      <c r="G401" s="5">
        <v>2</v>
      </c>
      <c r="H401" s="7" t="s">
        <v>113</v>
      </c>
      <c r="I401" s="8" t="e">
        <f t="shared" si="49"/>
        <v>#VALUE!</v>
      </c>
      <c r="J401" s="8">
        <f t="shared" si="50"/>
        <v>-444.5</v>
      </c>
      <c r="K401" s="8" t="e">
        <f t="shared" si="51"/>
        <v>#DIV/0!</v>
      </c>
      <c r="L401" s="6" t="s">
        <v>402</v>
      </c>
      <c r="M401" s="5" t="s">
        <v>28</v>
      </c>
      <c r="N401" s="5" t="s">
        <v>58</v>
      </c>
      <c r="O401" s="5" t="s">
        <v>41</v>
      </c>
      <c r="P401" s="5" t="s">
        <v>42</v>
      </c>
      <c r="Q401" s="9">
        <v>44396</v>
      </c>
      <c r="R401" s="5" t="s">
        <v>65</v>
      </c>
      <c r="S401" s="5">
        <v>2020</v>
      </c>
      <c r="T401" s="5">
        <v>19</v>
      </c>
      <c r="U401" s="5">
        <v>6</v>
      </c>
      <c r="V401" s="5">
        <v>2020</v>
      </c>
      <c r="W401" s="5" t="s">
        <v>815</v>
      </c>
      <c r="X401" s="5" t="s">
        <v>301</v>
      </c>
      <c r="Y401" s="5">
        <v>2</v>
      </c>
      <c r="Z401" s="10" t="s">
        <v>53</v>
      </c>
      <c r="AA401" s="10" t="s">
        <v>42</v>
      </c>
      <c r="AB401" s="10" t="s">
        <v>41</v>
      </c>
      <c r="AC401" s="10">
        <v>2</v>
      </c>
      <c r="AE401" s="10">
        <f t="shared" si="52"/>
        <v>125</v>
      </c>
      <c r="AF401" s="10">
        <f t="shared" si="53"/>
        <v>184.84672239389371</v>
      </c>
      <c r="AG401" s="10">
        <f t="shared" si="54"/>
        <v>3017</v>
      </c>
      <c r="AH401" s="9">
        <v>44396</v>
      </c>
      <c r="AI401">
        <f t="shared" si="55"/>
        <v>250</v>
      </c>
      <c r="AK401" s="10" t="s">
        <v>58</v>
      </c>
      <c r="AL401">
        <v>250</v>
      </c>
    </row>
    <row r="402" spans="1:38" ht="15.75" customHeight="1" x14ac:dyDescent="0.35">
      <c r="A402" s="5">
        <v>401</v>
      </c>
      <c r="B402" s="5" t="s">
        <v>136</v>
      </c>
      <c r="C402" s="5" t="s">
        <v>46</v>
      </c>
      <c r="D402" s="5" t="s">
        <v>55</v>
      </c>
      <c r="E402" s="5">
        <f t="shared" si="48"/>
        <v>629</v>
      </c>
      <c r="F402" s="6" t="s">
        <v>260</v>
      </c>
      <c r="G402" s="5">
        <v>6</v>
      </c>
      <c r="H402" s="7" t="s">
        <v>460</v>
      </c>
      <c r="I402" s="8" t="e">
        <f t="shared" si="49"/>
        <v>#VALUE!</v>
      </c>
      <c r="J402" s="8">
        <f t="shared" si="50"/>
        <v>-444.5</v>
      </c>
      <c r="K402" s="8" t="e">
        <f t="shared" si="51"/>
        <v>#DIV/0!</v>
      </c>
      <c r="L402" s="6" t="s">
        <v>48</v>
      </c>
      <c r="M402" s="5" t="s">
        <v>28</v>
      </c>
      <c r="N402" s="5" t="s">
        <v>58</v>
      </c>
      <c r="O402" s="5" t="s">
        <v>30</v>
      </c>
      <c r="P402" s="5" t="s">
        <v>73</v>
      </c>
      <c r="Q402" s="9">
        <v>44397</v>
      </c>
      <c r="R402" s="5" t="s">
        <v>65</v>
      </c>
      <c r="S402" s="5">
        <v>2020</v>
      </c>
      <c r="T402" s="5">
        <v>20</v>
      </c>
      <c r="U402" s="5">
        <v>1</v>
      </c>
      <c r="V402" s="5">
        <v>2020</v>
      </c>
      <c r="W402" s="5" t="s">
        <v>1127</v>
      </c>
      <c r="X402" s="5" t="s">
        <v>1128</v>
      </c>
      <c r="Y402" s="5">
        <v>1</v>
      </c>
      <c r="Z402" s="10" t="s">
        <v>136</v>
      </c>
      <c r="AA402" s="10" t="s">
        <v>73</v>
      </c>
      <c r="AB402" s="10" t="s">
        <v>30</v>
      </c>
      <c r="AC402" s="10">
        <v>6</v>
      </c>
      <c r="AE402" s="10">
        <f t="shared" si="52"/>
        <v>104.83333333333333</v>
      </c>
      <c r="AF402" s="10">
        <f t="shared" si="53"/>
        <v>184.94646693121689</v>
      </c>
      <c r="AG402" s="10">
        <f t="shared" si="54"/>
        <v>3015</v>
      </c>
      <c r="AH402" s="9">
        <v>44397</v>
      </c>
      <c r="AI402">
        <f t="shared" si="55"/>
        <v>629</v>
      </c>
      <c r="AK402" s="10" t="s">
        <v>58</v>
      </c>
      <c r="AL402">
        <v>629</v>
      </c>
    </row>
    <row r="403" spans="1:38" ht="15.75" customHeight="1" x14ac:dyDescent="0.35">
      <c r="A403" s="5">
        <v>402</v>
      </c>
      <c r="B403" s="5" t="s">
        <v>100</v>
      </c>
      <c r="C403" s="5" t="s">
        <v>94</v>
      </c>
      <c r="D403" s="5" t="s">
        <v>95</v>
      </c>
      <c r="E403" s="5">
        <f t="shared" si="48"/>
        <v>782</v>
      </c>
      <c r="F403" s="6" t="s">
        <v>1129</v>
      </c>
      <c r="G403" s="5">
        <v>7</v>
      </c>
      <c r="H403" s="7" t="s">
        <v>113</v>
      </c>
      <c r="I403" s="8" t="e">
        <f t="shared" si="49"/>
        <v>#VALUE!</v>
      </c>
      <c r="J403" s="8">
        <f t="shared" si="50"/>
        <v>-444.5</v>
      </c>
      <c r="K403" s="8" t="e">
        <f t="shared" si="51"/>
        <v>#DIV/0!</v>
      </c>
      <c r="L403" s="6" t="s">
        <v>225</v>
      </c>
      <c r="M403" s="5" t="s">
        <v>28</v>
      </c>
      <c r="N403" s="5" t="s">
        <v>58</v>
      </c>
      <c r="O403" s="5" t="s">
        <v>41</v>
      </c>
      <c r="P403" s="5" t="s">
        <v>73</v>
      </c>
      <c r="Q403" s="9">
        <v>44398</v>
      </c>
      <c r="R403" s="5" t="s">
        <v>32</v>
      </c>
      <c r="S403" s="5">
        <v>2020</v>
      </c>
      <c r="T403" s="5">
        <v>29</v>
      </c>
      <c r="U403" s="5">
        <v>6</v>
      </c>
      <c r="V403" s="5">
        <v>2020</v>
      </c>
      <c r="W403" s="5" t="s">
        <v>1130</v>
      </c>
      <c r="X403" s="5" t="s">
        <v>1131</v>
      </c>
      <c r="Y403" s="5">
        <v>2</v>
      </c>
      <c r="Z403" s="10" t="s">
        <v>100</v>
      </c>
      <c r="AA403" s="10" t="s">
        <v>73</v>
      </c>
      <c r="AB403" s="10" t="s">
        <v>41</v>
      </c>
      <c r="AC403" s="10">
        <v>7</v>
      </c>
      <c r="AE403" s="10">
        <f t="shared" si="52"/>
        <v>111.71428571428571</v>
      </c>
      <c r="AF403" s="10">
        <f t="shared" si="53"/>
        <v>185.08021172854225</v>
      </c>
      <c r="AG403" s="10">
        <f t="shared" si="54"/>
        <v>3009</v>
      </c>
      <c r="AH403" s="9">
        <v>44398</v>
      </c>
      <c r="AI403">
        <f t="shared" si="55"/>
        <v>782</v>
      </c>
      <c r="AK403" s="10" t="s">
        <v>58</v>
      </c>
      <c r="AL403">
        <v>782</v>
      </c>
    </row>
    <row r="404" spans="1:38" ht="15.75" customHeight="1" x14ac:dyDescent="0.35">
      <c r="A404" s="5">
        <v>403</v>
      </c>
      <c r="B404" s="5" t="s">
        <v>53</v>
      </c>
      <c r="C404" s="5" t="s">
        <v>46</v>
      </c>
      <c r="D404" s="5" t="s">
        <v>24</v>
      </c>
      <c r="E404" s="5">
        <f t="shared" si="48"/>
        <v>104</v>
      </c>
      <c r="F404" s="6" t="s">
        <v>720</v>
      </c>
      <c r="G404" s="5">
        <v>7</v>
      </c>
      <c r="H404" s="7" t="s">
        <v>257</v>
      </c>
      <c r="I404" s="8" t="e">
        <f t="shared" si="49"/>
        <v>#VALUE!</v>
      </c>
      <c r="J404" s="8">
        <f t="shared" si="50"/>
        <v>-444.5</v>
      </c>
      <c r="K404" s="8" t="e">
        <f t="shared" si="51"/>
        <v>#DIV/0!</v>
      </c>
      <c r="L404" s="6" t="s">
        <v>286</v>
      </c>
      <c r="M404" s="5" t="s">
        <v>28</v>
      </c>
      <c r="N404" s="5" t="s">
        <v>58</v>
      </c>
      <c r="O404" s="5" t="s">
        <v>30</v>
      </c>
      <c r="P404" s="5" t="s">
        <v>73</v>
      </c>
      <c r="Q404" s="9">
        <v>44399</v>
      </c>
      <c r="R404" s="5" t="s">
        <v>65</v>
      </c>
      <c r="S404" s="5">
        <v>2021</v>
      </c>
      <c r="T404" s="5">
        <v>12</v>
      </c>
      <c r="U404" s="5">
        <v>4</v>
      </c>
      <c r="V404" s="5">
        <v>2022</v>
      </c>
      <c r="W404" s="5" t="s">
        <v>1132</v>
      </c>
      <c r="X404" s="5" t="s">
        <v>753</v>
      </c>
      <c r="Y404" s="5">
        <v>1</v>
      </c>
      <c r="Z404" s="10" t="s">
        <v>53</v>
      </c>
      <c r="AA404" s="10" t="s">
        <v>73</v>
      </c>
      <c r="AB404" s="10" t="s">
        <v>30</v>
      </c>
      <c r="AC404" s="10">
        <v>7</v>
      </c>
      <c r="AE404" s="10">
        <f t="shared" si="52"/>
        <v>14.857142857142858</v>
      </c>
      <c r="AF404" s="10">
        <f t="shared" si="53"/>
        <v>185.20289722354937</v>
      </c>
      <c r="AG404" s="10">
        <f t="shared" si="54"/>
        <v>3002</v>
      </c>
      <c r="AH404" s="9">
        <v>44399</v>
      </c>
      <c r="AI404">
        <f t="shared" si="55"/>
        <v>104</v>
      </c>
      <c r="AK404" s="10" t="s">
        <v>58</v>
      </c>
      <c r="AL404">
        <v>104</v>
      </c>
    </row>
    <row r="405" spans="1:38" ht="15.75" customHeight="1" x14ac:dyDescent="0.35">
      <c r="A405" s="5">
        <v>404</v>
      </c>
      <c r="B405" s="5" t="s">
        <v>255</v>
      </c>
      <c r="C405" s="5" t="s">
        <v>54</v>
      </c>
      <c r="D405" s="5" t="s">
        <v>36</v>
      </c>
      <c r="E405" s="5">
        <f t="shared" si="48"/>
        <v>232</v>
      </c>
      <c r="F405" s="6" t="s">
        <v>701</v>
      </c>
      <c r="G405" s="5">
        <v>9</v>
      </c>
      <c r="H405" s="7" t="s">
        <v>187</v>
      </c>
      <c r="I405" s="8" t="e">
        <f t="shared" si="49"/>
        <v>#VALUE!</v>
      </c>
      <c r="J405" s="8">
        <f t="shared" si="50"/>
        <v>-444.5</v>
      </c>
      <c r="K405" s="8" t="e">
        <f t="shared" si="51"/>
        <v>#DIV/0!</v>
      </c>
      <c r="L405" s="6" t="s">
        <v>150</v>
      </c>
      <c r="M405" s="5" t="s">
        <v>28</v>
      </c>
      <c r="N405" s="5" t="s">
        <v>40</v>
      </c>
      <c r="O405" s="5" t="s">
        <v>138</v>
      </c>
      <c r="P405" s="5" t="s">
        <v>42</v>
      </c>
      <c r="Q405" s="9">
        <v>44400</v>
      </c>
      <c r="R405" s="5" t="s">
        <v>32</v>
      </c>
      <c r="S405" s="5">
        <v>2021</v>
      </c>
      <c r="T405" s="5">
        <v>12</v>
      </c>
      <c r="U405" s="5">
        <v>4</v>
      </c>
      <c r="V405" s="5">
        <v>2020</v>
      </c>
      <c r="W405" s="5" t="s">
        <v>1133</v>
      </c>
      <c r="X405" s="5" t="s">
        <v>891</v>
      </c>
      <c r="Y405" s="5">
        <v>5</v>
      </c>
      <c r="Z405" s="10" t="s">
        <v>255</v>
      </c>
      <c r="AA405" s="10" t="s">
        <v>42</v>
      </c>
      <c r="AB405" s="10" t="s">
        <v>138</v>
      </c>
      <c r="AC405" s="10">
        <v>9</v>
      </c>
      <c r="AE405" s="10">
        <f t="shared" si="52"/>
        <v>25.777777777777779</v>
      </c>
      <c r="AF405" s="10">
        <f t="shared" si="53"/>
        <v>185.48823349551989</v>
      </c>
      <c r="AG405" s="10">
        <f t="shared" si="54"/>
        <v>2995</v>
      </c>
      <c r="AH405" s="9">
        <v>44400</v>
      </c>
      <c r="AI405">
        <f t="shared" si="55"/>
        <v>232</v>
      </c>
      <c r="AK405" s="10" t="s">
        <v>40</v>
      </c>
      <c r="AL405">
        <v>232</v>
      </c>
    </row>
    <row r="406" spans="1:38" ht="15.75" customHeight="1" x14ac:dyDescent="0.35">
      <c r="A406" s="5">
        <v>405</v>
      </c>
      <c r="B406" s="5" t="s">
        <v>148</v>
      </c>
      <c r="C406" s="5" t="s">
        <v>46</v>
      </c>
      <c r="D406" s="5" t="s">
        <v>55</v>
      </c>
      <c r="E406" s="5">
        <f t="shared" si="48"/>
        <v>502</v>
      </c>
      <c r="F406" s="6" t="s">
        <v>1134</v>
      </c>
      <c r="G406" s="5">
        <v>2</v>
      </c>
      <c r="H406" s="7" t="s">
        <v>257</v>
      </c>
      <c r="I406" s="8" t="e">
        <f t="shared" si="49"/>
        <v>#VALUE!</v>
      </c>
      <c r="J406" s="8">
        <f t="shared" si="50"/>
        <v>-444.5</v>
      </c>
      <c r="K406" s="8" t="e">
        <f t="shared" si="51"/>
        <v>#DIV/0!</v>
      </c>
      <c r="L406" s="6" t="s">
        <v>1125</v>
      </c>
      <c r="M406" s="5" t="s">
        <v>39</v>
      </c>
      <c r="N406" s="5" t="s">
        <v>58</v>
      </c>
      <c r="O406" s="5" t="s">
        <v>138</v>
      </c>
      <c r="P406" s="5" t="s">
        <v>139</v>
      </c>
      <c r="Q406" s="9">
        <v>44401</v>
      </c>
      <c r="R406" s="5" t="s">
        <v>32</v>
      </c>
      <c r="S406" s="5">
        <v>2021</v>
      </c>
      <c r="T406" s="5">
        <v>11</v>
      </c>
      <c r="U406" s="5">
        <v>10</v>
      </c>
      <c r="V406" s="5">
        <v>2021</v>
      </c>
      <c r="W406" s="5" t="s">
        <v>1135</v>
      </c>
      <c r="X406" s="5" t="s">
        <v>1136</v>
      </c>
      <c r="Y406" s="5">
        <v>4</v>
      </c>
      <c r="Z406" s="10" t="s">
        <v>148</v>
      </c>
      <c r="AA406" s="10" t="s">
        <v>139</v>
      </c>
      <c r="AB406" s="10" t="s">
        <v>138</v>
      </c>
      <c r="AC406" s="10">
        <v>2</v>
      </c>
      <c r="AE406" s="10">
        <f t="shared" si="52"/>
        <v>251</v>
      </c>
      <c r="AF406" s="10">
        <f t="shared" si="53"/>
        <v>185.75620405880468</v>
      </c>
      <c r="AG406" s="10">
        <f t="shared" si="54"/>
        <v>2986</v>
      </c>
      <c r="AH406" s="9">
        <v>44401</v>
      </c>
      <c r="AI406">
        <f t="shared" si="55"/>
        <v>502</v>
      </c>
      <c r="AK406" s="10" t="s">
        <v>58</v>
      </c>
      <c r="AL406">
        <v>502</v>
      </c>
    </row>
    <row r="407" spans="1:38" ht="15.75" customHeight="1" x14ac:dyDescent="0.35">
      <c r="A407" s="5">
        <v>406</v>
      </c>
      <c r="B407" s="5" t="s">
        <v>62</v>
      </c>
      <c r="C407" s="5" t="s">
        <v>46</v>
      </c>
      <c r="D407" s="5" t="s">
        <v>69</v>
      </c>
      <c r="E407" s="5">
        <f t="shared" si="48"/>
        <v>809</v>
      </c>
      <c r="F407" s="6" t="s">
        <v>477</v>
      </c>
      <c r="G407" s="5">
        <v>6</v>
      </c>
      <c r="H407" s="7" t="s">
        <v>216</v>
      </c>
      <c r="I407" s="8" t="e">
        <f t="shared" si="49"/>
        <v>#VALUE!</v>
      </c>
      <c r="J407" s="8">
        <f t="shared" si="50"/>
        <v>-444.5</v>
      </c>
      <c r="K407" s="8" t="e">
        <f t="shared" si="51"/>
        <v>#DIV/0!</v>
      </c>
      <c r="L407" s="6" t="s">
        <v>936</v>
      </c>
      <c r="M407" s="5" t="s">
        <v>39</v>
      </c>
      <c r="N407" s="5" t="s">
        <v>58</v>
      </c>
      <c r="O407" s="5" t="s">
        <v>30</v>
      </c>
      <c r="P407" s="5" t="s">
        <v>31</v>
      </c>
      <c r="Q407" s="9">
        <v>44402</v>
      </c>
      <c r="R407" s="5" t="s">
        <v>65</v>
      </c>
      <c r="S407" s="5">
        <v>2020</v>
      </c>
      <c r="T407" s="5">
        <v>28</v>
      </c>
      <c r="U407" s="5">
        <v>11</v>
      </c>
      <c r="V407" s="5">
        <v>2022</v>
      </c>
      <c r="W407" s="5" t="s">
        <v>1137</v>
      </c>
      <c r="X407" s="5" t="s">
        <v>1138</v>
      </c>
      <c r="Y407" s="5">
        <v>6</v>
      </c>
      <c r="Z407" s="10" t="s">
        <v>62</v>
      </c>
      <c r="AA407" s="10" t="s">
        <v>31</v>
      </c>
      <c r="AB407" s="10" t="s">
        <v>30</v>
      </c>
      <c r="AC407" s="10">
        <v>6</v>
      </c>
      <c r="AE407" s="10">
        <f t="shared" si="52"/>
        <v>134.83333333333334</v>
      </c>
      <c r="AF407" s="10">
        <f t="shared" si="53"/>
        <v>185.64655062024806</v>
      </c>
      <c r="AG407" s="10">
        <f t="shared" si="54"/>
        <v>2984</v>
      </c>
      <c r="AH407" s="9">
        <v>44402</v>
      </c>
      <c r="AI407">
        <f t="shared" si="55"/>
        <v>809</v>
      </c>
      <c r="AK407" s="10" t="s">
        <v>58</v>
      </c>
      <c r="AL407">
        <v>809</v>
      </c>
    </row>
    <row r="408" spans="1:38" ht="15.75" customHeight="1" x14ac:dyDescent="0.35">
      <c r="A408" s="5">
        <v>407</v>
      </c>
      <c r="B408" s="5" t="s">
        <v>93</v>
      </c>
      <c r="C408" s="5" t="s">
        <v>88</v>
      </c>
      <c r="D408" s="5" t="s">
        <v>36</v>
      </c>
      <c r="E408" s="5">
        <f t="shared" si="48"/>
        <v>114</v>
      </c>
      <c r="F408" s="6" t="s">
        <v>808</v>
      </c>
      <c r="G408" s="5">
        <v>6</v>
      </c>
      <c r="H408" s="7" t="s">
        <v>231</v>
      </c>
      <c r="I408" s="8" t="e">
        <f t="shared" si="49"/>
        <v>#VALUE!</v>
      </c>
      <c r="J408" s="8">
        <f t="shared" si="50"/>
        <v>-444.5</v>
      </c>
      <c r="K408" s="8" t="e">
        <f t="shared" si="51"/>
        <v>#DIV/0!</v>
      </c>
      <c r="L408" s="6" t="s">
        <v>1033</v>
      </c>
      <c r="M408" s="5" t="s">
        <v>39</v>
      </c>
      <c r="N408" s="5" t="s">
        <v>29</v>
      </c>
      <c r="O408" s="5" t="s">
        <v>30</v>
      </c>
      <c r="P408" s="5" t="s">
        <v>139</v>
      </c>
      <c r="Q408" s="9">
        <v>44403</v>
      </c>
      <c r="R408" s="5" t="s">
        <v>32</v>
      </c>
      <c r="S408" s="5">
        <v>2020</v>
      </c>
      <c r="T408" s="5">
        <v>7</v>
      </c>
      <c r="U408" s="5">
        <v>6</v>
      </c>
      <c r="V408" s="5">
        <v>2020</v>
      </c>
      <c r="W408" s="5" t="s">
        <v>315</v>
      </c>
      <c r="X408" s="5" t="s">
        <v>1139</v>
      </c>
      <c r="Y408" s="5">
        <v>1</v>
      </c>
      <c r="Z408" s="10" t="s">
        <v>93</v>
      </c>
      <c r="AA408" s="10" t="s">
        <v>139</v>
      </c>
      <c r="AB408" s="10" t="s">
        <v>30</v>
      </c>
      <c r="AC408" s="10">
        <v>6</v>
      </c>
      <c r="AE408" s="10">
        <f t="shared" si="52"/>
        <v>19</v>
      </c>
      <c r="AF408" s="10">
        <f t="shared" si="53"/>
        <v>185.73209475709473</v>
      </c>
      <c r="AG408" s="10">
        <f t="shared" si="54"/>
        <v>2978</v>
      </c>
      <c r="AH408" s="9">
        <v>44403</v>
      </c>
      <c r="AI408">
        <f t="shared" si="55"/>
        <v>114</v>
      </c>
      <c r="AK408" s="10" t="s">
        <v>29</v>
      </c>
      <c r="AL408">
        <v>114</v>
      </c>
    </row>
    <row r="409" spans="1:38" ht="15.75" customHeight="1" x14ac:dyDescent="0.35">
      <c r="A409" s="5">
        <v>408</v>
      </c>
      <c r="B409" s="5" t="s">
        <v>45</v>
      </c>
      <c r="C409" s="5" t="s">
        <v>94</v>
      </c>
      <c r="D409" s="5" t="s">
        <v>36</v>
      </c>
      <c r="E409" s="5">
        <f t="shared" si="48"/>
        <v>110</v>
      </c>
      <c r="F409" s="6" t="s">
        <v>397</v>
      </c>
      <c r="G409" s="5">
        <v>7</v>
      </c>
      <c r="H409" s="7" t="s">
        <v>174</v>
      </c>
      <c r="I409" s="8" t="e">
        <f t="shared" si="49"/>
        <v>#VALUE!</v>
      </c>
      <c r="J409" s="8">
        <f t="shared" si="50"/>
        <v>-444.5</v>
      </c>
      <c r="K409" s="8" t="e">
        <f t="shared" si="51"/>
        <v>#DIV/0!</v>
      </c>
      <c r="L409" s="6" t="s">
        <v>886</v>
      </c>
      <c r="M409" s="5" t="s">
        <v>39</v>
      </c>
      <c r="N409" s="5" t="s">
        <v>50</v>
      </c>
      <c r="O409" s="5" t="s">
        <v>59</v>
      </c>
      <c r="P409" s="5" t="s">
        <v>42</v>
      </c>
      <c r="Q409" s="9">
        <v>44404</v>
      </c>
      <c r="R409" s="5" t="s">
        <v>32</v>
      </c>
      <c r="S409" s="5">
        <v>2021</v>
      </c>
      <c r="T409" s="5">
        <v>23</v>
      </c>
      <c r="U409" s="5">
        <v>5</v>
      </c>
      <c r="V409" s="5">
        <v>2020</v>
      </c>
      <c r="W409" s="5" t="s">
        <v>1140</v>
      </c>
      <c r="X409" s="5" t="s">
        <v>498</v>
      </c>
      <c r="Y409" s="5">
        <v>4</v>
      </c>
      <c r="Z409" s="10" t="s">
        <v>45</v>
      </c>
      <c r="AA409" s="10" t="s">
        <v>42</v>
      </c>
      <c r="AB409" s="10" t="s">
        <v>59</v>
      </c>
      <c r="AC409" s="10">
        <v>7</v>
      </c>
      <c r="AE409" s="10">
        <f t="shared" si="52"/>
        <v>15.714285714285714</v>
      </c>
      <c r="AF409" s="10">
        <f t="shared" si="53"/>
        <v>186.01326186461091</v>
      </c>
      <c r="AG409" s="10">
        <f t="shared" si="54"/>
        <v>2972</v>
      </c>
      <c r="AH409" s="9">
        <v>44404</v>
      </c>
      <c r="AI409">
        <f t="shared" si="55"/>
        <v>110</v>
      </c>
      <c r="AK409" s="10" t="s">
        <v>50</v>
      </c>
      <c r="AL409">
        <v>110</v>
      </c>
    </row>
    <row r="410" spans="1:38" ht="15.75" customHeight="1" x14ac:dyDescent="0.35">
      <c r="A410" s="5">
        <v>409</v>
      </c>
      <c r="B410" s="5" t="s">
        <v>142</v>
      </c>
      <c r="C410" s="5" t="s">
        <v>101</v>
      </c>
      <c r="D410" s="5" t="s">
        <v>69</v>
      </c>
      <c r="E410" s="5">
        <f t="shared" si="48"/>
        <v>406</v>
      </c>
      <c r="F410" s="6" t="s">
        <v>1141</v>
      </c>
      <c r="G410" s="5">
        <v>1</v>
      </c>
      <c r="H410" s="7" t="s">
        <v>244</v>
      </c>
      <c r="I410" s="8" t="e">
        <f t="shared" si="49"/>
        <v>#VALUE!</v>
      </c>
      <c r="J410" s="8">
        <f t="shared" si="50"/>
        <v>-444.5</v>
      </c>
      <c r="K410" s="8" t="e">
        <f t="shared" si="51"/>
        <v>#DIV/0!</v>
      </c>
      <c r="L410" s="6" t="s">
        <v>1142</v>
      </c>
      <c r="M410" s="5" t="s">
        <v>28</v>
      </c>
      <c r="N410" s="5" t="s">
        <v>29</v>
      </c>
      <c r="O410" s="5" t="s">
        <v>138</v>
      </c>
      <c r="P410" s="5" t="s">
        <v>139</v>
      </c>
      <c r="Q410" s="9">
        <v>44405</v>
      </c>
      <c r="R410" s="5" t="s">
        <v>65</v>
      </c>
      <c r="S410" s="5">
        <v>2020</v>
      </c>
      <c r="T410" s="5">
        <v>26</v>
      </c>
      <c r="U410" s="5">
        <v>8</v>
      </c>
      <c r="V410" s="5">
        <v>2020</v>
      </c>
      <c r="W410" s="5" t="s">
        <v>1143</v>
      </c>
      <c r="X410" s="5" t="s">
        <v>528</v>
      </c>
      <c r="Y410" s="5">
        <v>4</v>
      </c>
      <c r="Z410" s="10" t="s">
        <v>142</v>
      </c>
      <c r="AA410" s="10" t="s">
        <v>139</v>
      </c>
      <c r="AB410" s="10" t="s">
        <v>138</v>
      </c>
      <c r="AC410" s="10">
        <v>1</v>
      </c>
      <c r="AE410" s="10">
        <f t="shared" si="52"/>
        <v>406</v>
      </c>
      <c r="AF410" s="10">
        <f t="shared" si="53"/>
        <v>186.30092905405405</v>
      </c>
      <c r="AG410" s="10">
        <f t="shared" si="54"/>
        <v>2965</v>
      </c>
      <c r="AH410" s="9">
        <v>44405</v>
      </c>
      <c r="AI410">
        <f t="shared" si="55"/>
        <v>406</v>
      </c>
      <c r="AK410" s="10" t="s">
        <v>29</v>
      </c>
      <c r="AL410">
        <v>406</v>
      </c>
    </row>
    <row r="411" spans="1:38" ht="15.75" customHeight="1" x14ac:dyDescent="0.35">
      <c r="A411" s="5">
        <v>410</v>
      </c>
      <c r="B411" s="5" t="s">
        <v>82</v>
      </c>
      <c r="C411" s="5" t="s">
        <v>23</v>
      </c>
      <c r="D411" s="5" t="s">
        <v>24</v>
      </c>
      <c r="E411" s="5">
        <f t="shared" si="48"/>
        <v>823</v>
      </c>
      <c r="F411" s="6" t="s">
        <v>1144</v>
      </c>
      <c r="G411" s="5">
        <v>4</v>
      </c>
      <c r="H411" s="7" t="s">
        <v>515</v>
      </c>
      <c r="I411" s="8" t="e">
        <f t="shared" si="49"/>
        <v>#VALUE!</v>
      </c>
      <c r="J411" s="8">
        <f t="shared" si="50"/>
        <v>-444.5</v>
      </c>
      <c r="K411" s="8" t="e">
        <f t="shared" si="51"/>
        <v>#DIV/0!</v>
      </c>
      <c r="L411" s="6" t="s">
        <v>833</v>
      </c>
      <c r="M411" s="5" t="s">
        <v>39</v>
      </c>
      <c r="N411" s="5" t="s">
        <v>58</v>
      </c>
      <c r="O411" s="5" t="s">
        <v>41</v>
      </c>
      <c r="P411" s="5" t="s">
        <v>73</v>
      </c>
      <c r="Q411" s="9">
        <v>44406</v>
      </c>
      <c r="R411" s="5" t="s">
        <v>65</v>
      </c>
      <c r="S411" s="5">
        <v>2022</v>
      </c>
      <c r="T411" s="5">
        <v>25</v>
      </c>
      <c r="U411" s="5">
        <v>2</v>
      </c>
      <c r="V411" s="5">
        <v>2021</v>
      </c>
      <c r="W411" s="5" t="s">
        <v>973</v>
      </c>
      <c r="X411" s="5" t="s">
        <v>1145</v>
      </c>
      <c r="Y411" s="5">
        <v>6</v>
      </c>
      <c r="Z411" s="10" t="s">
        <v>82</v>
      </c>
      <c r="AA411" s="10" t="s">
        <v>73</v>
      </c>
      <c r="AB411" s="10" t="s">
        <v>41</v>
      </c>
      <c r="AC411" s="10">
        <v>4</v>
      </c>
      <c r="AE411" s="10">
        <f t="shared" si="52"/>
        <v>205.75</v>
      </c>
      <c r="AF411" s="10">
        <f t="shared" si="53"/>
        <v>185.92918781725885</v>
      </c>
      <c r="AG411" s="10">
        <f t="shared" si="54"/>
        <v>2964</v>
      </c>
      <c r="AH411" s="9">
        <v>44406</v>
      </c>
      <c r="AI411">
        <f t="shared" si="55"/>
        <v>823</v>
      </c>
      <c r="AK411" s="10" t="s">
        <v>58</v>
      </c>
      <c r="AL411">
        <v>823</v>
      </c>
    </row>
    <row r="412" spans="1:38" ht="15.75" customHeight="1" x14ac:dyDescent="0.35">
      <c r="A412" s="5">
        <v>411</v>
      </c>
      <c r="B412" s="5" t="s">
        <v>76</v>
      </c>
      <c r="C412" s="5" t="s">
        <v>88</v>
      </c>
      <c r="D412" s="5" t="s">
        <v>24</v>
      </c>
      <c r="E412" s="5">
        <f t="shared" si="48"/>
        <v>902</v>
      </c>
      <c r="F412" s="6" t="s">
        <v>1146</v>
      </c>
      <c r="G412" s="5">
        <v>8</v>
      </c>
      <c r="H412" s="7" t="s">
        <v>90</v>
      </c>
      <c r="I412" s="8" t="e">
        <f t="shared" si="49"/>
        <v>#VALUE!</v>
      </c>
      <c r="J412" s="8">
        <f t="shared" si="50"/>
        <v>-444.5</v>
      </c>
      <c r="K412" s="8" t="e">
        <f t="shared" si="51"/>
        <v>#DIV/0!</v>
      </c>
      <c r="L412" s="6" t="s">
        <v>347</v>
      </c>
      <c r="M412" s="5" t="s">
        <v>28</v>
      </c>
      <c r="N412" s="5" t="s">
        <v>29</v>
      </c>
      <c r="O412" s="5" t="s">
        <v>59</v>
      </c>
      <c r="P412" s="5" t="s">
        <v>42</v>
      </c>
      <c r="Q412" s="9">
        <v>44407</v>
      </c>
      <c r="R412" s="5" t="s">
        <v>65</v>
      </c>
      <c r="S412" s="5">
        <v>2021</v>
      </c>
      <c r="T412" s="5">
        <v>5</v>
      </c>
      <c r="U412" s="5">
        <v>11</v>
      </c>
      <c r="V412" s="5">
        <v>2021</v>
      </c>
      <c r="W412" s="5" t="s">
        <v>1034</v>
      </c>
      <c r="X412" s="5" t="s">
        <v>1147</v>
      </c>
      <c r="Y412" s="5">
        <v>6</v>
      </c>
      <c r="Z412" s="10" t="s">
        <v>76</v>
      </c>
      <c r="AA412" s="10" t="s">
        <v>42</v>
      </c>
      <c r="AB412" s="10" t="s">
        <v>59</v>
      </c>
      <c r="AC412" s="10">
        <v>8</v>
      </c>
      <c r="AE412" s="10">
        <f t="shared" si="52"/>
        <v>112.75</v>
      </c>
      <c r="AF412" s="10">
        <f t="shared" si="53"/>
        <v>185.89559322033898</v>
      </c>
      <c r="AG412" s="10">
        <f t="shared" si="54"/>
        <v>2960</v>
      </c>
      <c r="AH412" s="9">
        <v>44407</v>
      </c>
      <c r="AI412">
        <f t="shared" si="55"/>
        <v>902</v>
      </c>
      <c r="AK412" s="10" t="s">
        <v>29</v>
      </c>
      <c r="AL412">
        <v>902</v>
      </c>
    </row>
    <row r="413" spans="1:38" ht="15.75" customHeight="1" x14ac:dyDescent="0.35">
      <c r="A413" s="5">
        <v>412</v>
      </c>
      <c r="B413" s="5" t="s">
        <v>136</v>
      </c>
      <c r="C413" s="5" t="s">
        <v>46</v>
      </c>
      <c r="D413" s="5" t="s">
        <v>47</v>
      </c>
      <c r="E413" s="5">
        <f t="shared" si="48"/>
        <v>103</v>
      </c>
      <c r="F413" s="6" t="s">
        <v>1064</v>
      </c>
      <c r="G413" s="5">
        <v>3</v>
      </c>
      <c r="H413" s="7" t="s">
        <v>117</v>
      </c>
      <c r="I413" s="8" t="e">
        <f t="shared" si="49"/>
        <v>#VALUE!</v>
      </c>
      <c r="J413" s="8">
        <f t="shared" si="50"/>
        <v>-444.5</v>
      </c>
      <c r="K413" s="8" t="e">
        <f t="shared" si="51"/>
        <v>#DIV/0!</v>
      </c>
      <c r="L413" s="6" t="s">
        <v>252</v>
      </c>
      <c r="M413" s="5" t="s">
        <v>28</v>
      </c>
      <c r="N413" s="5" t="s">
        <v>50</v>
      </c>
      <c r="O413" s="5" t="s">
        <v>59</v>
      </c>
      <c r="P413" s="5" t="s">
        <v>139</v>
      </c>
      <c r="Q413" s="9">
        <v>44408</v>
      </c>
      <c r="R413" s="5" t="s">
        <v>32</v>
      </c>
      <c r="S413" s="5">
        <v>2022</v>
      </c>
      <c r="T413" s="5">
        <v>29</v>
      </c>
      <c r="U413" s="5">
        <v>10</v>
      </c>
      <c r="V413" s="5">
        <v>2021</v>
      </c>
      <c r="W413" s="5" t="s">
        <v>1148</v>
      </c>
      <c r="X413" s="5" t="s">
        <v>285</v>
      </c>
      <c r="Y413" s="5">
        <v>3</v>
      </c>
      <c r="Z413" s="10" t="s">
        <v>136</v>
      </c>
      <c r="AA413" s="10" t="s">
        <v>139</v>
      </c>
      <c r="AB413" s="10" t="s">
        <v>59</v>
      </c>
      <c r="AC413" s="10">
        <v>3</v>
      </c>
      <c r="AE413" s="10">
        <f t="shared" si="52"/>
        <v>34.333333333333336</v>
      </c>
      <c r="AF413" s="10">
        <f t="shared" si="53"/>
        <v>186.01977928692699</v>
      </c>
      <c r="AG413" s="10">
        <f t="shared" si="54"/>
        <v>2952</v>
      </c>
      <c r="AH413" s="9">
        <v>44408</v>
      </c>
      <c r="AI413">
        <f t="shared" si="55"/>
        <v>103</v>
      </c>
      <c r="AK413" s="10" t="s">
        <v>50</v>
      </c>
      <c r="AL413">
        <v>103</v>
      </c>
    </row>
    <row r="414" spans="1:38" ht="15.75" customHeight="1" x14ac:dyDescent="0.35">
      <c r="A414" s="5">
        <v>413</v>
      </c>
      <c r="B414" s="5" t="s">
        <v>62</v>
      </c>
      <c r="C414" s="5" t="s">
        <v>54</v>
      </c>
      <c r="D414" s="5" t="s">
        <v>95</v>
      </c>
      <c r="E414" s="5">
        <f t="shared" si="48"/>
        <v>108</v>
      </c>
      <c r="F414" s="6" t="s">
        <v>230</v>
      </c>
      <c r="G414" s="5">
        <v>1</v>
      </c>
      <c r="H414" s="7" t="s">
        <v>159</v>
      </c>
      <c r="I414" s="8" t="e">
        <f t="shared" si="49"/>
        <v>#VALUE!</v>
      </c>
      <c r="J414" s="8">
        <f t="shared" si="50"/>
        <v>-444.5</v>
      </c>
      <c r="K414" s="8" t="e">
        <f t="shared" si="51"/>
        <v>#DIV/0!</v>
      </c>
      <c r="L414" s="6" t="s">
        <v>486</v>
      </c>
      <c r="M414" s="5" t="s">
        <v>28</v>
      </c>
      <c r="N414" s="5" t="s">
        <v>58</v>
      </c>
      <c r="O414" s="5" t="s">
        <v>30</v>
      </c>
      <c r="P414" s="5" t="s">
        <v>73</v>
      </c>
      <c r="Q414" s="9">
        <v>44409</v>
      </c>
      <c r="R414" s="5" t="s">
        <v>65</v>
      </c>
      <c r="S414" s="5">
        <v>2020</v>
      </c>
      <c r="T414" s="5">
        <v>13</v>
      </c>
      <c r="U414" s="5">
        <v>9</v>
      </c>
      <c r="V414" s="5">
        <v>2020</v>
      </c>
      <c r="W414" s="5" t="s">
        <v>1149</v>
      </c>
      <c r="X414" s="5" t="s">
        <v>193</v>
      </c>
      <c r="Y414" s="5">
        <v>1</v>
      </c>
      <c r="Z414" s="10" t="s">
        <v>62</v>
      </c>
      <c r="AA414" s="10" t="s">
        <v>73</v>
      </c>
      <c r="AB414" s="10" t="s">
        <v>30</v>
      </c>
      <c r="AC414" s="10">
        <v>1</v>
      </c>
      <c r="AE414" s="10">
        <f t="shared" si="52"/>
        <v>108</v>
      </c>
      <c r="AF414" s="10">
        <f t="shared" si="53"/>
        <v>186.27774943310658</v>
      </c>
      <c r="AG414" s="10">
        <f t="shared" si="54"/>
        <v>2949</v>
      </c>
      <c r="AH414" s="9">
        <v>44409</v>
      </c>
      <c r="AI414">
        <f t="shared" si="55"/>
        <v>108</v>
      </c>
      <c r="AK414" s="10" t="s">
        <v>58</v>
      </c>
      <c r="AL414">
        <v>108</v>
      </c>
    </row>
    <row r="415" spans="1:38" ht="15.75" customHeight="1" x14ac:dyDescent="0.35">
      <c r="A415" s="5">
        <v>414</v>
      </c>
      <c r="B415" s="5" t="s">
        <v>68</v>
      </c>
      <c r="C415" s="5" t="s">
        <v>46</v>
      </c>
      <c r="D415" s="5" t="s">
        <v>69</v>
      </c>
      <c r="E415" s="5">
        <f t="shared" si="48"/>
        <v>694</v>
      </c>
      <c r="F415" s="6" t="s">
        <v>1150</v>
      </c>
      <c r="G415" s="5">
        <v>8</v>
      </c>
      <c r="H415" s="7" t="s">
        <v>362</v>
      </c>
      <c r="I415" s="8" t="e">
        <f t="shared" si="49"/>
        <v>#VALUE!</v>
      </c>
      <c r="J415" s="8">
        <f t="shared" si="50"/>
        <v>-444.5</v>
      </c>
      <c r="K415" s="8" t="e">
        <f t="shared" si="51"/>
        <v>#DIV/0!</v>
      </c>
      <c r="L415" s="6" t="s">
        <v>155</v>
      </c>
      <c r="M415" s="5" t="s">
        <v>28</v>
      </c>
      <c r="N415" s="5" t="s">
        <v>40</v>
      </c>
      <c r="O415" s="5" t="s">
        <v>41</v>
      </c>
      <c r="P415" s="5" t="s">
        <v>42</v>
      </c>
      <c r="Q415" s="9">
        <v>44410</v>
      </c>
      <c r="R415" s="5" t="s">
        <v>32</v>
      </c>
      <c r="S415" s="5">
        <v>2022</v>
      </c>
      <c r="T415" s="5">
        <v>15</v>
      </c>
      <c r="U415" s="5">
        <v>3</v>
      </c>
      <c r="V415" s="5">
        <v>2021</v>
      </c>
      <c r="W415" s="5" t="s">
        <v>1011</v>
      </c>
      <c r="X415" s="5" t="s">
        <v>1139</v>
      </c>
      <c r="Y415" s="5">
        <v>2</v>
      </c>
      <c r="Z415" s="10" t="s">
        <v>68</v>
      </c>
      <c r="AA415" s="10" t="s">
        <v>42</v>
      </c>
      <c r="AB415" s="10" t="s">
        <v>41</v>
      </c>
      <c r="AC415" s="10">
        <v>8</v>
      </c>
      <c r="AE415" s="10">
        <f t="shared" si="52"/>
        <v>86.75</v>
      </c>
      <c r="AF415" s="10">
        <f t="shared" si="53"/>
        <v>186.41110164679159</v>
      </c>
      <c r="AG415" s="10">
        <f t="shared" si="54"/>
        <v>2948</v>
      </c>
      <c r="AH415" s="9">
        <v>44410</v>
      </c>
      <c r="AI415">
        <f t="shared" si="55"/>
        <v>694</v>
      </c>
      <c r="AK415" s="10" t="s">
        <v>40</v>
      </c>
      <c r="AL415">
        <v>694</v>
      </c>
    </row>
    <row r="416" spans="1:38" ht="15.75" customHeight="1" x14ac:dyDescent="0.35">
      <c r="A416" s="5">
        <v>415</v>
      </c>
      <c r="B416" s="5" t="s">
        <v>148</v>
      </c>
      <c r="C416" s="5" t="s">
        <v>23</v>
      </c>
      <c r="D416" s="5" t="s">
        <v>55</v>
      </c>
      <c r="E416" s="5">
        <f t="shared" si="48"/>
        <v>680</v>
      </c>
      <c r="F416" s="6" t="s">
        <v>1151</v>
      </c>
      <c r="G416" s="5">
        <v>8</v>
      </c>
      <c r="H416" s="7" t="s">
        <v>84</v>
      </c>
      <c r="I416" s="8" t="e">
        <f t="shared" si="49"/>
        <v>#VALUE!</v>
      </c>
      <c r="J416" s="8">
        <f t="shared" si="50"/>
        <v>-444.5</v>
      </c>
      <c r="K416" s="8" t="e">
        <f t="shared" si="51"/>
        <v>#DIV/0!</v>
      </c>
      <c r="L416" s="6" t="s">
        <v>1033</v>
      </c>
      <c r="M416" s="5" t="s">
        <v>28</v>
      </c>
      <c r="N416" s="5" t="s">
        <v>50</v>
      </c>
      <c r="O416" s="5" t="s">
        <v>59</v>
      </c>
      <c r="P416" s="5" t="s">
        <v>31</v>
      </c>
      <c r="Q416" s="9">
        <v>44411</v>
      </c>
      <c r="R416" s="5" t="s">
        <v>32</v>
      </c>
      <c r="S416" s="5">
        <v>2022</v>
      </c>
      <c r="T416" s="5">
        <v>23</v>
      </c>
      <c r="U416" s="5">
        <v>9</v>
      </c>
      <c r="V416" s="5">
        <v>2021</v>
      </c>
      <c r="W416" s="5" t="s">
        <v>1152</v>
      </c>
      <c r="X416" s="5" t="s">
        <v>1153</v>
      </c>
      <c r="Y416" s="5">
        <v>4</v>
      </c>
      <c r="Z416" s="10" t="s">
        <v>148</v>
      </c>
      <c r="AA416" s="10" t="s">
        <v>31</v>
      </c>
      <c r="AB416" s="10" t="s">
        <v>59</v>
      </c>
      <c r="AC416" s="10">
        <v>8</v>
      </c>
      <c r="AE416" s="10">
        <f t="shared" si="52"/>
        <v>85</v>
      </c>
      <c r="AF416" s="10">
        <f t="shared" si="53"/>
        <v>186.58117178612059</v>
      </c>
      <c r="AG416" s="10">
        <f t="shared" si="54"/>
        <v>2940</v>
      </c>
      <c r="AH416" s="9">
        <v>44411</v>
      </c>
      <c r="AI416">
        <f t="shared" si="55"/>
        <v>680</v>
      </c>
      <c r="AK416" s="10" t="s">
        <v>50</v>
      </c>
      <c r="AL416">
        <v>680</v>
      </c>
    </row>
    <row r="417" spans="1:38" ht="15.75" customHeight="1" x14ac:dyDescent="0.35">
      <c r="A417" s="5">
        <v>416</v>
      </c>
      <c r="B417" s="5" t="s">
        <v>68</v>
      </c>
      <c r="C417" s="5" t="s">
        <v>101</v>
      </c>
      <c r="D417" s="5" t="s">
        <v>55</v>
      </c>
      <c r="E417" s="5">
        <f t="shared" si="48"/>
        <v>747</v>
      </c>
      <c r="F417" s="6" t="s">
        <v>391</v>
      </c>
      <c r="G417" s="5">
        <v>7</v>
      </c>
      <c r="H417" s="7" t="s">
        <v>132</v>
      </c>
      <c r="I417" s="8" t="e">
        <f t="shared" si="49"/>
        <v>#VALUE!</v>
      </c>
      <c r="J417" s="8">
        <f t="shared" si="50"/>
        <v>-444.5</v>
      </c>
      <c r="K417" s="8" t="e">
        <f t="shared" si="51"/>
        <v>#DIV/0!</v>
      </c>
      <c r="L417" s="6" t="s">
        <v>64</v>
      </c>
      <c r="M417" s="5" t="s">
        <v>39</v>
      </c>
      <c r="N417" s="5" t="s">
        <v>29</v>
      </c>
      <c r="O417" s="5" t="s">
        <v>30</v>
      </c>
      <c r="P417" s="5" t="s">
        <v>73</v>
      </c>
      <c r="Q417" s="9">
        <v>44412</v>
      </c>
      <c r="R417" s="5" t="s">
        <v>65</v>
      </c>
      <c r="S417" s="5">
        <v>2021</v>
      </c>
      <c r="T417" s="5">
        <v>19</v>
      </c>
      <c r="U417" s="5">
        <v>7</v>
      </c>
      <c r="V417" s="5">
        <v>2021</v>
      </c>
      <c r="W417" s="5" t="s">
        <v>449</v>
      </c>
      <c r="X417" s="5" t="s">
        <v>301</v>
      </c>
      <c r="Y417" s="5">
        <v>4</v>
      </c>
      <c r="Z417" s="10" t="s">
        <v>68</v>
      </c>
      <c r="AA417" s="10" t="s">
        <v>73</v>
      </c>
      <c r="AB417" s="10" t="s">
        <v>30</v>
      </c>
      <c r="AC417" s="10">
        <v>7</v>
      </c>
      <c r="AE417" s="10">
        <f t="shared" si="52"/>
        <v>106.71428571428571</v>
      </c>
      <c r="AF417" s="10">
        <f t="shared" si="53"/>
        <v>186.75481481481481</v>
      </c>
      <c r="AG417" s="10">
        <f t="shared" si="54"/>
        <v>2932</v>
      </c>
      <c r="AH417" s="9">
        <v>44412</v>
      </c>
      <c r="AI417">
        <f t="shared" si="55"/>
        <v>747</v>
      </c>
      <c r="AK417" s="10" t="s">
        <v>29</v>
      </c>
      <c r="AL417">
        <v>747</v>
      </c>
    </row>
    <row r="418" spans="1:38" ht="15.75" customHeight="1" x14ac:dyDescent="0.35">
      <c r="A418" s="5">
        <v>417</v>
      </c>
      <c r="B418" s="5" t="s">
        <v>53</v>
      </c>
      <c r="C418" s="5" t="s">
        <v>94</v>
      </c>
      <c r="D418" s="5" t="s">
        <v>24</v>
      </c>
      <c r="E418" s="5">
        <f t="shared" si="48"/>
        <v>462</v>
      </c>
      <c r="F418" s="6" t="s">
        <v>820</v>
      </c>
      <c r="G418" s="5">
        <v>8</v>
      </c>
      <c r="H418" s="7" t="s">
        <v>208</v>
      </c>
      <c r="I418" s="8" t="e">
        <f t="shared" si="49"/>
        <v>#VALUE!</v>
      </c>
      <c r="J418" s="8">
        <f t="shared" si="50"/>
        <v>-444.5</v>
      </c>
      <c r="K418" s="8" t="e">
        <f t="shared" si="51"/>
        <v>#DIV/0!</v>
      </c>
      <c r="L418" s="6" t="s">
        <v>329</v>
      </c>
      <c r="M418" s="5" t="s">
        <v>39</v>
      </c>
      <c r="N418" s="5" t="s">
        <v>50</v>
      </c>
      <c r="O418" s="5" t="s">
        <v>30</v>
      </c>
      <c r="P418" s="5" t="s">
        <v>31</v>
      </c>
      <c r="Q418" s="9">
        <v>44413</v>
      </c>
      <c r="R418" s="5" t="s">
        <v>32</v>
      </c>
      <c r="S418" s="5">
        <v>2020</v>
      </c>
      <c r="T418" s="5">
        <v>16</v>
      </c>
      <c r="U418" s="5">
        <v>6</v>
      </c>
      <c r="V418" s="5">
        <v>2022</v>
      </c>
      <c r="W418" s="5" t="s">
        <v>1154</v>
      </c>
      <c r="X418" s="5" t="s">
        <v>1155</v>
      </c>
      <c r="Y418" s="5">
        <v>4</v>
      </c>
      <c r="Z418" s="10" t="s">
        <v>53</v>
      </c>
      <c r="AA418" s="10" t="s">
        <v>31</v>
      </c>
      <c r="AB418" s="10" t="s">
        <v>30</v>
      </c>
      <c r="AC418" s="10">
        <v>8</v>
      </c>
      <c r="AE418" s="10">
        <f t="shared" si="52"/>
        <v>57.75</v>
      </c>
      <c r="AF418" s="10">
        <f t="shared" si="53"/>
        <v>186.8918705153294</v>
      </c>
      <c r="AG418" s="10">
        <f t="shared" si="54"/>
        <v>2925</v>
      </c>
      <c r="AH418" s="9">
        <v>44413</v>
      </c>
      <c r="AI418">
        <f t="shared" si="55"/>
        <v>462</v>
      </c>
      <c r="AK418" s="10" t="s">
        <v>50</v>
      </c>
      <c r="AL418">
        <v>462</v>
      </c>
    </row>
    <row r="419" spans="1:38" ht="15.75" customHeight="1" x14ac:dyDescent="0.35">
      <c r="A419" s="5">
        <v>418</v>
      </c>
      <c r="B419" s="5" t="s">
        <v>22</v>
      </c>
      <c r="C419" s="5" t="s">
        <v>54</v>
      </c>
      <c r="D419" s="5" t="s">
        <v>47</v>
      </c>
      <c r="E419" s="5">
        <f t="shared" si="48"/>
        <v>449</v>
      </c>
      <c r="F419" s="6" t="s">
        <v>779</v>
      </c>
      <c r="G419" s="5">
        <v>1</v>
      </c>
      <c r="H419" s="7" t="s">
        <v>132</v>
      </c>
      <c r="I419" s="8" t="e">
        <f t="shared" si="49"/>
        <v>#VALUE!</v>
      </c>
      <c r="J419" s="8">
        <f t="shared" si="50"/>
        <v>-444.5</v>
      </c>
      <c r="K419" s="8" t="e">
        <f t="shared" si="51"/>
        <v>#DIV/0!</v>
      </c>
      <c r="L419" s="6" t="s">
        <v>27</v>
      </c>
      <c r="M419" s="5" t="s">
        <v>28</v>
      </c>
      <c r="N419" s="5" t="s">
        <v>29</v>
      </c>
      <c r="O419" s="5" t="s">
        <v>59</v>
      </c>
      <c r="P419" s="5" t="s">
        <v>73</v>
      </c>
      <c r="Q419" s="9">
        <v>44414</v>
      </c>
      <c r="R419" s="5" t="s">
        <v>65</v>
      </c>
      <c r="S419" s="5">
        <v>2022</v>
      </c>
      <c r="T419" s="5">
        <v>8</v>
      </c>
      <c r="U419" s="5">
        <v>1</v>
      </c>
      <c r="V419" s="5">
        <v>2022</v>
      </c>
      <c r="W419" s="5" t="s">
        <v>1156</v>
      </c>
      <c r="X419" s="5" t="s">
        <v>1157</v>
      </c>
      <c r="Y419" s="5">
        <v>4</v>
      </c>
      <c r="Z419" s="10" t="s">
        <v>22</v>
      </c>
      <c r="AA419" s="10" t="s">
        <v>73</v>
      </c>
      <c r="AB419" s="10" t="s">
        <v>59</v>
      </c>
      <c r="AC419" s="10">
        <v>1</v>
      </c>
      <c r="AE419" s="10">
        <f t="shared" si="52"/>
        <v>449</v>
      </c>
      <c r="AF419" s="10">
        <f t="shared" si="53"/>
        <v>187.11338315772278</v>
      </c>
      <c r="AG419" s="10">
        <f t="shared" si="54"/>
        <v>2917</v>
      </c>
      <c r="AH419" s="9">
        <v>44414</v>
      </c>
      <c r="AI419">
        <f t="shared" si="55"/>
        <v>449</v>
      </c>
      <c r="AK419" s="10" t="s">
        <v>29</v>
      </c>
      <c r="AL419">
        <v>449</v>
      </c>
    </row>
    <row r="420" spans="1:38" ht="15.75" customHeight="1" x14ac:dyDescent="0.35">
      <c r="A420" s="5">
        <v>419</v>
      </c>
      <c r="B420" s="5" t="s">
        <v>53</v>
      </c>
      <c r="C420" s="5" t="s">
        <v>46</v>
      </c>
      <c r="D420" s="5" t="s">
        <v>95</v>
      </c>
      <c r="E420" s="5">
        <f t="shared" si="48"/>
        <v>135</v>
      </c>
      <c r="F420" s="6" t="s">
        <v>236</v>
      </c>
      <c r="G420" s="5">
        <v>7</v>
      </c>
      <c r="H420" s="7" t="s">
        <v>26</v>
      </c>
      <c r="I420" s="8" t="e">
        <f t="shared" si="49"/>
        <v>#VALUE!</v>
      </c>
      <c r="J420" s="8">
        <f t="shared" si="50"/>
        <v>-444.5</v>
      </c>
      <c r="K420" s="8" t="e">
        <f t="shared" si="51"/>
        <v>#DIV/0!</v>
      </c>
      <c r="L420" s="6" t="s">
        <v>372</v>
      </c>
      <c r="M420" s="5" t="s">
        <v>28</v>
      </c>
      <c r="N420" s="5" t="s">
        <v>29</v>
      </c>
      <c r="O420" s="5" t="s">
        <v>41</v>
      </c>
      <c r="P420" s="5" t="s">
        <v>31</v>
      </c>
      <c r="Q420" s="9">
        <v>44415</v>
      </c>
      <c r="R420" s="5" t="s">
        <v>32</v>
      </c>
      <c r="S420" s="5">
        <v>2020</v>
      </c>
      <c r="T420" s="5">
        <v>17</v>
      </c>
      <c r="U420" s="5">
        <v>11</v>
      </c>
      <c r="V420" s="5">
        <v>2022</v>
      </c>
      <c r="W420" s="5" t="s">
        <v>1158</v>
      </c>
      <c r="X420" s="5" t="s">
        <v>262</v>
      </c>
      <c r="Y420" s="5">
        <v>6</v>
      </c>
      <c r="Z420" s="10" t="s">
        <v>53</v>
      </c>
      <c r="AA420" s="10" t="s">
        <v>31</v>
      </c>
      <c r="AB420" s="10" t="s">
        <v>41</v>
      </c>
      <c r="AC420" s="10">
        <v>7</v>
      </c>
      <c r="AE420" s="10">
        <f t="shared" si="52"/>
        <v>19.285714285714285</v>
      </c>
      <c r="AF420" s="10">
        <f t="shared" si="53"/>
        <v>186.66340615283914</v>
      </c>
      <c r="AG420" s="10">
        <f t="shared" si="54"/>
        <v>2916</v>
      </c>
      <c r="AH420" s="9">
        <v>44415</v>
      </c>
      <c r="AI420">
        <f t="shared" si="55"/>
        <v>135</v>
      </c>
      <c r="AK420" s="10" t="s">
        <v>29</v>
      </c>
      <c r="AL420">
        <v>135</v>
      </c>
    </row>
    <row r="421" spans="1:38" ht="15.75" customHeight="1" x14ac:dyDescent="0.35">
      <c r="A421" s="5">
        <v>420</v>
      </c>
      <c r="B421" s="5" t="s">
        <v>100</v>
      </c>
      <c r="C421" s="5" t="s">
        <v>23</v>
      </c>
      <c r="D421" s="5" t="s">
        <v>47</v>
      </c>
      <c r="E421" s="5">
        <f t="shared" si="48"/>
        <v>819</v>
      </c>
      <c r="F421" s="6" t="s">
        <v>309</v>
      </c>
      <c r="G421" s="5">
        <v>1</v>
      </c>
      <c r="H421" s="7" t="s">
        <v>650</v>
      </c>
      <c r="I421" s="8" t="e">
        <f t="shared" si="49"/>
        <v>#VALUE!</v>
      </c>
      <c r="J421" s="8">
        <f t="shared" si="50"/>
        <v>-444.5</v>
      </c>
      <c r="K421" s="8" t="e">
        <f t="shared" si="51"/>
        <v>#DIV/0!</v>
      </c>
      <c r="L421" s="6" t="s">
        <v>866</v>
      </c>
      <c r="M421" s="5" t="s">
        <v>39</v>
      </c>
      <c r="N421" s="5" t="s">
        <v>40</v>
      </c>
      <c r="O421" s="5" t="s">
        <v>59</v>
      </c>
      <c r="P421" s="5" t="s">
        <v>73</v>
      </c>
      <c r="Q421" s="9">
        <v>44416</v>
      </c>
      <c r="R421" s="5" t="s">
        <v>65</v>
      </c>
      <c r="S421" s="5">
        <v>2022</v>
      </c>
      <c r="T421" s="5">
        <v>13</v>
      </c>
      <c r="U421" s="5">
        <v>9</v>
      </c>
      <c r="V421" s="5">
        <v>2022</v>
      </c>
      <c r="W421" s="5" t="s">
        <v>1159</v>
      </c>
      <c r="X421" s="5" t="s">
        <v>111</v>
      </c>
      <c r="Y421" s="5">
        <v>1</v>
      </c>
      <c r="Z421" s="10" t="s">
        <v>100</v>
      </c>
      <c r="AA421" s="10" t="s">
        <v>73</v>
      </c>
      <c r="AB421" s="10" t="s">
        <v>59</v>
      </c>
      <c r="AC421" s="10">
        <v>1</v>
      </c>
      <c r="AE421" s="10">
        <f t="shared" si="52"/>
        <v>819</v>
      </c>
      <c r="AF421" s="10">
        <f t="shared" si="53"/>
        <v>186.95149168100974</v>
      </c>
      <c r="AG421" s="10">
        <f t="shared" si="54"/>
        <v>2909</v>
      </c>
      <c r="AH421" s="9">
        <v>44416</v>
      </c>
      <c r="AI421">
        <f t="shared" si="55"/>
        <v>819</v>
      </c>
      <c r="AK421" s="10" t="s">
        <v>40</v>
      </c>
      <c r="AL421">
        <v>819</v>
      </c>
    </row>
    <row r="422" spans="1:38" ht="15.75" customHeight="1" x14ac:dyDescent="0.35">
      <c r="A422" s="5">
        <v>421</v>
      </c>
      <c r="B422" s="5" t="s">
        <v>68</v>
      </c>
      <c r="C422" s="5" t="s">
        <v>54</v>
      </c>
      <c r="D422" s="5" t="s">
        <v>55</v>
      </c>
      <c r="E422" s="5">
        <f t="shared" si="48"/>
        <v>146</v>
      </c>
      <c r="F422" s="6" t="s">
        <v>526</v>
      </c>
      <c r="G422" s="5">
        <v>3</v>
      </c>
      <c r="H422" s="7" t="s">
        <v>340</v>
      </c>
      <c r="I422" s="8" t="e">
        <f t="shared" si="49"/>
        <v>#VALUE!</v>
      </c>
      <c r="J422" s="8">
        <f t="shared" si="50"/>
        <v>-444.5</v>
      </c>
      <c r="K422" s="8" t="e">
        <f t="shared" si="51"/>
        <v>#DIV/0!</v>
      </c>
      <c r="L422" s="6" t="s">
        <v>598</v>
      </c>
      <c r="M422" s="5" t="s">
        <v>28</v>
      </c>
      <c r="N422" s="5" t="s">
        <v>58</v>
      </c>
      <c r="O422" s="5" t="s">
        <v>30</v>
      </c>
      <c r="P422" s="5" t="s">
        <v>139</v>
      </c>
      <c r="Q422" s="9">
        <v>44417</v>
      </c>
      <c r="R422" s="5" t="s">
        <v>65</v>
      </c>
      <c r="S422" s="5">
        <v>2020</v>
      </c>
      <c r="T422" s="5">
        <v>25</v>
      </c>
      <c r="U422" s="5">
        <v>4</v>
      </c>
      <c r="V422" s="5">
        <v>2021</v>
      </c>
      <c r="W422" s="5" t="s">
        <v>350</v>
      </c>
      <c r="X422" s="5" t="s">
        <v>775</v>
      </c>
      <c r="Y422" s="5">
        <v>4</v>
      </c>
      <c r="Z422" s="10" t="s">
        <v>68</v>
      </c>
      <c r="AA422" s="10" t="s">
        <v>139</v>
      </c>
      <c r="AB422" s="10" t="s">
        <v>30</v>
      </c>
      <c r="AC422" s="10">
        <v>3</v>
      </c>
      <c r="AE422" s="10">
        <f t="shared" si="52"/>
        <v>48.666666666666664</v>
      </c>
      <c r="AF422" s="10">
        <f t="shared" si="53"/>
        <v>185.8617528735632</v>
      </c>
      <c r="AG422" s="10">
        <f t="shared" si="54"/>
        <v>2908</v>
      </c>
      <c r="AH422" s="9">
        <v>44417</v>
      </c>
      <c r="AI422">
        <f t="shared" si="55"/>
        <v>146</v>
      </c>
      <c r="AK422" s="10" t="s">
        <v>58</v>
      </c>
      <c r="AL422">
        <v>146</v>
      </c>
    </row>
    <row r="423" spans="1:38" ht="15.75" customHeight="1" x14ac:dyDescent="0.35">
      <c r="A423" s="5">
        <v>422</v>
      </c>
      <c r="B423" s="5" t="s">
        <v>82</v>
      </c>
      <c r="C423" s="5" t="s">
        <v>54</v>
      </c>
      <c r="D423" s="5" t="s">
        <v>95</v>
      </c>
      <c r="E423" s="5">
        <f t="shared" si="48"/>
        <v>273</v>
      </c>
      <c r="F423" s="6" t="s">
        <v>1160</v>
      </c>
      <c r="G423" s="5">
        <v>7</v>
      </c>
      <c r="H423" s="7" t="s">
        <v>78</v>
      </c>
      <c r="I423" s="8" t="e">
        <f t="shared" si="49"/>
        <v>#VALUE!</v>
      </c>
      <c r="J423" s="8">
        <f t="shared" si="50"/>
        <v>-444.5</v>
      </c>
      <c r="K423" s="8" t="e">
        <f t="shared" si="51"/>
        <v>#DIV/0!</v>
      </c>
      <c r="L423" s="6" t="s">
        <v>616</v>
      </c>
      <c r="M423" s="5" t="s">
        <v>28</v>
      </c>
      <c r="N423" s="5" t="s">
        <v>40</v>
      </c>
      <c r="O423" s="5" t="s">
        <v>59</v>
      </c>
      <c r="P423" s="5" t="s">
        <v>73</v>
      </c>
      <c r="Q423" s="9">
        <v>44418</v>
      </c>
      <c r="R423" s="5" t="s">
        <v>32</v>
      </c>
      <c r="S423" s="5">
        <v>2020</v>
      </c>
      <c r="T423" s="5">
        <v>18</v>
      </c>
      <c r="U423" s="5">
        <v>6</v>
      </c>
      <c r="V423" s="5">
        <v>2022</v>
      </c>
      <c r="W423" s="5" t="s">
        <v>821</v>
      </c>
      <c r="X423" s="5" t="s">
        <v>288</v>
      </c>
      <c r="Y423" s="5">
        <v>5</v>
      </c>
      <c r="Z423" s="10" t="s">
        <v>82</v>
      </c>
      <c r="AA423" s="10" t="s">
        <v>73</v>
      </c>
      <c r="AB423" s="10" t="s">
        <v>59</v>
      </c>
      <c r="AC423" s="10">
        <v>7</v>
      </c>
      <c r="AE423" s="10">
        <f t="shared" si="52"/>
        <v>39</v>
      </c>
      <c r="AF423" s="10">
        <f t="shared" si="53"/>
        <v>186.0987046632124</v>
      </c>
      <c r="AG423" s="10">
        <f t="shared" si="54"/>
        <v>2905</v>
      </c>
      <c r="AH423" s="9">
        <v>44418</v>
      </c>
      <c r="AI423">
        <f t="shared" si="55"/>
        <v>273</v>
      </c>
      <c r="AK423" s="10" t="s">
        <v>40</v>
      </c>
      <c r="AL423">
        <v>273</v>
      </c>
    </row>
    <row r="424" spans="1:38" ht="15.75" customHeight="1" x14ac:dyDescent="0.35">
      <c r="A424" s="5">
        <v>423</v>
      </c>
      <c r="B424" s="5" t="s">
        <v>45</v>
      </c>
      <c r="C424" s="5" t="s">
        <v>46</v>
      </c>
      <c r="D424" s="5" t="s">
        <v>95</v>
      </c>
      <c r="E424" s="5">
        <f t="shared" si="48"/>
        <v>551</v>
      </c>
      <c r="F424" s="6" t="s">
        <v>1161</v>
      </c>
      <c r="G424" s="5">
        <v>9</v>
      </c>
      <c r="H424" s="7" t="s">
        <v>182</v>
      </c>
      <c r="I424" s="8" t="e">
        <f t="shared" si="49"/>
        <v>#VALUE!</v>
      </c>
      <c r="J424" s="8">
        <f t="shared" si="50"/>
        <v>-444.5</v>
      </c>
      <c r="K424" s="8" t="e">
        <f t="shared" si="51"/>
        <v>#DIV/0!</v>
      </c>
      <c r="L424" s="6" t="s">
        <v>490</v>
      </c>
      <c r="M424" s="5" t="s">
        <v>28</v>
      </c>
      <c r="N424" s="5" t="s">
        <v>40</v>
      </c>
      <c r="O424" s="5" t="s">
        <v>41</v>
      </c>
      <c r="P424" s="5" t="s">
        <v>31</v>
      </c>
      <c r="Q424" s="9">
        <v>44419</v>
      </c>
      <c r="R424" s="5" t="s">
        <v>65</v>
      </c>
      <c r="S424" s="5">
        <v>2020</v>
      </c>
      <c r="T424" s="5">
        <v>7</v>
      </c>
      <c r="U424" s="5">
        <v>10</v>
      </c>
      <c r="V424" s="5">
        <v>2020</v>
      </c>
      <c r="W424" s="5" t="s">
        <v>668</v>
      </c>
      <c r="X424" s="5" t="s">
        <v>819</v>
      </c>
      <c r="Y424" s="5">
        <v>1</v>
      </c>
      <c r="Z424" s="10" t="s">
        <v>45</v>
      </c>
      <c r="AA424" s="10" t="s">
        <v>31</v>
      </c>
      <c r="AB424" s="10" t="s">
        <v>41</v>
      </c>
      <c r="AC424" s="10">
        <v>9</v>
      </c>
      <c r="AE424" s="10">
        <f t="shared" si="52"/>
        <v>61.222222222222221</v>
      </c>
      <c r="AF424" s="10">
        <f t="shared" si="53"/>
        <v>186.3532006920415</v>
      </c>
      <c r="AG424" s="10">
        <f t="shared" si="54"/>
        <v>2898</v>
      </c>
      <c r="AH424" s="9">
        <v>44419</v>
      </c>
      <c r="AI424">
        <f t="shared" si="55"/>
        <v>551</v>
      </c>
      <c r="AK424" s="10" t="s">
        <v>40</v>
      </c>
      <c r="AL424">
        <v>551</v>
      </c>
    </row>
    <row r="425" spans="1:38" ht="15.75" customHeight="1" x14ac:dyDescent="0.35">
      <c r="A425" s="5">
        <v>424</v>
      </c>
      <c r="B425" s="5" t="s">
        <v>136</v>
      </c>
      <c r="C425" s="5" t="s">
        <v>23</v>
      </c>
      <c r="D425" s="5" t="s">
        <v>47</v>
      </c>
      <c r="E425" s="5">
        <f t="shared" si="48"/>
        <v>670</v>
      </c>
      <c r="F425" s="6" t="s">
        <v>1162</v>
      </c>
      <c r="G425" s="5">
        <v>9</v>
      </c>
      <c r="H425" s="7" t="s">
        <v>340</v>
      </c>
      <c r="I425" s="8" t="e">
        <f t="shared" si="49"/>
        <v>#VALUE!</v>
      </c>
      <c r="J425" s="8">
        <f t="shared" si="50"/>
        <v>-444.5</v>
      </c>
      <c r="K425" s="8" t="e">
        <f t="shared" si="51"/>
        <v>#DIV/0!</v>
      </c>
      <c r="L425" s="6" t="s">
        <v>720</v>
      </c>
      <c r="M425" s="5" t="s">
        <v>28</v>
      </c>
      <c r="N425" s="5" t="s">
        <v>40</v>
      </c>
      <c r="O425" s="5" t="s">
        <v>138</v>
      </c>
      <c r="P425" s="5" t="s">
        <v>139</v>
      </c>
      <c r="Q425" s="9">
        <v>45150</v>
      </c>
      <c r="R425" s="5" t="s">
        <v>65</v>
      </c>
      <c r="S425" s="5">
        <v>2020</v>
      </c>
      <c r="T425" s="5">
        <v>8</v>
      </c>
      <c r="U425" s="5">
        <v>12</v>
      </c>
      <c r="V425" s="5">
        <v>2022</v>
      </c>
      <c r="W425" s="5" t="s">
        <v>114</v>
      </c>
      <c r="X425" s="5" t="s">
        <v>259</v>
      </c>
      <c r="Y425" s="5">
        <v>3</v>
      </c>
      <c r="Z425" s="10" t="s">
        <v>136</v>
      </c>
      <c r="AA425" s="10" t="s">
        <v>139</v>
      </c>
      <c r="AB425" s="10" t="s">
        <v>138</v>
      </c>
      <c r="AC425" s="10">
        <v>9</v>
      </c>
      <c r="AE425" s="10">
        <f t="shared" si="52"/>
        <v>74.444444444444443</v>
      </c>
      <c r="AF425" s="10">
        <f t="shared" si="53"/>
        <v>186.57006547275176</v>
      </c>
      <c r="AG425" s="10">
        <f t="shared" si="54"/>
        <v>2889</v>
      </c>
      <c r="AH425" s="9">
        <v>45150</v>
      </c>
      <c r="AI425">
        <f t="shared" si="55"/>
        <v>670</v>
      </c>
      <c r="AK425" s="10" t="s">
        <v>40</v>
      </c>
      <c r="AL425">
        <v>670</v>
      </c>
    </row>
    <row r="426" spans="1:38" ht="15.75" customHeight="1" x14ac:dyDescent="0.35">
      <c r="A426" s="5">
        <v>425</v>
      </c>
      <c r="B426" s="5" t="s">
        <v>247</v>
      </c>
      <c r="C426" s="5" t="s">
        <v>101</v>
      </c>
      <c r="D426" s="5" t="s">
        <v>95</v>
      </c>
      <c r="E426" s="5">
        <f t="shared" si="48"/>
        <v>743</v>
      </c>
      <c r="F426" s="6" t="s">
        <v>687</v>
      </c>
      <c r="G426" s="5">
        <v>7</v>
      </c>
      <c r="H426" s="7" t="s">
        <v>216</v>
      </c>
      <c r="I426" s="8" t="e">
        <f t="shared" si="49"/>
        <v>#VALUE!</v>
      </c>
      <c r="J426" s="8">
        <f t="shared" si="50"/>
        <v>-444.5</v>
      </c>
      <c r="K426" s="8" t="e">
        <f t="shared" si="51"/>
        <v>#DIV/0!</v>
      </c>
      <c r="L426" s="6" t="s">
        <v>478</v>
      </c>
      <c r="M426" s="5" t="s">
        <v>28</v>
      </c>
      <c r="N426" s="5" t="s">
        <v>50</v>
      </c>
      <c r="O426" s="5" t="s">
        <v>30</v>
      </c>
      <c r="P426" s="5" t="s">
        <v>73</v>
      </c>
      <c r="Q426" s="9">
        <v>45151</v>
      </c>
      <c r="R426" s="5" t="s">
        <v>65</v>
      </c>
      <c r="S426" s="5">
        <v>2022</v>
      </c>
      <c r="T426" s="5">
        <v>10</v>
      </c>
      <c r="U426" s="5">
        <v>2</v>
      </c>
      <c r="V426" s="5">
        <v>2021</v>
      </c>
      <c r="W426" s="5" t="s">
        <v>682</v>
      </c>
      <c r="X426" s="5" t="s">
        <v>1163</v>
      </c>
      <c r="Y426" s="5">
        <v>5</v>
      </c>
      <c r="Z426" s="10" t="s">
        <v>247</v>
      </c>
      <c r="AA426" s="10" t="s">
        <v>73</v>
      </c>
      <c r="AB426" s="10" t="s">
        <v>30</v>
      </c>
      <c r="AC426" s="10">
        <v>7</v>
      </c>
      <c r="AE426" s="10">
        <f t="shared" si="52"/>
        <v>106.14285714285714</v>
      </c>
      <c r="AF426" s="10">
        <f t="shared" si="53"/>
        <v>186.76472800925924</v>
      </c>
      <c r="AG426" s="10">
        <f t="shared" si="54"/>
        <v>2880</v>
      </c>
      <c r="AH426" s="9">
        <v>45151</v>
      </c>
      <c r="AI426">
        <f t="shared" si="55"/>
        <v>743</v>
      </c>
      <c r="AK426" s="10" t="s">
        <v>50</v>
      </c>
      <c r="AL426">
        <v>743</v>
      </c>
    </row>
    <row r="427" spans="1:38" ht="15.75" customHeight="1" x14ac:dyDescent="0.35">
      <c r="A427" s="5">
        <v>426</v>
      </c>
      <c r="B427" s="5" t="s">
        <v>76</v>
      </c>
      <c r="C427" s="5" t="s">
        <v>23</v>
      </c>
      <c r="D427" s="5" t="s">
        <v>24</v>
      </c>
      <c r="E427" s="5">
        <f t="shared" si="48"/>
        <v>298</v>
      </c>
      <c r="F427" s="6" t="s">
        <v>872</v>
      </c>
      <c r="G427" s="5">
        <v>4</v>
      </c>
      <c r="H427" s="7" t="s">
        <v>26</v>
      </c>
      <c r="I427" s="8" t="e">
        <f t="shared" si="49"/>
        <v>#VALUE!</v>
      </c>
      <c r="J427" s="8">
        <f t="shared" si="50"/>
        <v>-444.5</v>
      </c>
      <c r="K427" s="8" t="e">
        <f t="shared" si="51"/>
        <v>#DIV/0!</v>
      </c>
      <c r="L427" s="6" t="s">
        <v>56</v>
      </c>
      <c r="M427" s="5" t="s">
        <v>39</v>
      </c>
      <c r="N427" s="5" t="s">
        <v>40</v>
      </c>
      <c r="O427" s="5" t="s">
        <v>41</v>
      </c>
      <c r="P427" s="5" t="s">
        <v>73</v>
      </c>
      <c r="Q427" s="9">
        <v>45152</v>
      </c>
      <c r="R427" s="5" t="s">
        <v>32</v>
      </c>
      <c r="S427" s="5">
        <v>2021</v>
      </c>
      <c r="T427" s="5">
        <v>13</v>
      </c>
      <c r="U427" s="5">
        <v>7</v>
      </c>
      <c r="V427" s="5">
        <v>2021</v>
      </c>
      <c r="W427" s="5" t="s">
        <v>920</v>
      </c>
      <c r="X427" s="5" t="s">
        <v>1164</v>
      </c>
      <c r="Y427" s="5">
        <v>6</v>
      </c>
      <c r="Z427" s="10" t="s">
        <v>76</v>
      </c>
      <c r="AA427" s="10" t="s">
        <v>73</v>
      </c>
      <c r="AB427" s="10" t="s">
        <v>41</v>
      </c>
      <c r="AC427" s="10">
        <v>4</v>
      </c>
      <c r="AE427" s="10">
        <f t="shared" si="52"/>
        <v>74.5</v>
      </c>
      <c r="AF427" s="10">
        <f t="shared" si="53"/>
        <v>186.90493995859211</v>
      </c>
      <c r="AG427" s="10">
        <f t="shared" si="54"/>
        <v>2873</v>
      </c>
      <c r="AH427" s="9">
        <v>45152</v>
      </c>
      <c r="AI427">
        <f t="shared" si="55"/>
        <v>298</v>
      </c>
      <c r="AK427" s="10" t="s">
        <v>40</v>
      </c>
      <c r="AL427">
        <v>298</v>
      </c>
    </row>
    <row r="428" spans="1:38" ht="15.75" customHeight="1" x14ac:dyDescent="0.35">
      <c r="A428" s="5">
        <v>427</v>
      </c>
      <c r="B428" s="5" t="s">
        <v>82</v>
      </c>
      <c r="C428" s="5" t="s">
        <v>46</v>
      </c>
      <c r="D428" s="5" t="s">
        <v>24</v>
      </c>
      <c r="E428" s="5">
        <f t="shared" si="48"/>
        <v>166</v>
      </c>
      <c r="F428" s="6" t="s">
        <v>530</v>
      </c>
      <c r="G428" s="5">
        <v>3</v>
      </c>
      <c r="H428" s="7" t="s">
        <v>78</v>
      </c>
      <c r="I428" s="8" t="e">
        <f t="shared" si="49"/>
        <v>#VALUE!</v>
      </c>
      <c r="J428" s="8">
        <f t="shared" si="50"/>
        <v>-444.5</v>
      </c>
      <c r="K428" s="8" t="e">
        <f t="shared" si="51"/>
        <v>#DIV/0!</v>
      </c>
      <c r="L428" s="6" t="s">
        <v>279</v>
      </c>
      <c r="M428" s="5" t="s">
        <v>28</v>
      </c>
      <c r="N428" s="5" t="s">
        <v>29</v>
      </c>
      <c r="O428" s="5" t="s">
        <v>59</v>
      </c>
      <c r="P428" s="5" t="s">
        <v>73</v>
      </c>
      <c r="Q428" s="9">
        <v>45153</v>
      </c>
      <c r="R428" s="5" t="s">
        <v>32</v>
      </c>
      <c r="S428" s="5">
        <v>2020</v>
      </c>
      <c r="T428" s="5">
        <v>21</v>
      </c>
      <c r="U428" s="5">
        <v>7</v>
      </c>
      <c r="V428" s="5">
        <v>2021</v>
      </c>
      <c r="W428" s="5" t="s">
        <v>1165</v>
      </c>
      <c r="X428" s="5" t="s">
        <v>1131</v>
      </c>
      <c r="Y428" s="5">
        <v>6</v>
      </c>
      <c r="Z428" s="10" t="s">
        <v>82</v>
      </c>
      <c r="AA428" s="10" t="s">
        <v>73</v>
      </c>
      <c r="AB428" s="10" t="s">
        <v>59</v>
      </c>
      <c r="AC428" s="10">
        <v>3</v>
      </c>
      <c r="AE428" s="10">
        <f t="shared" si="52"/>
        <v>55.333333333333336</v>
      </c>
      <c r="AF428" s="10">
        <f t="shared" si="53"/>
        <v>187.10076738012276</v>
      </c>
      <c r="AG428" s="10">
        <f t="shared" si="54"/>
        <v>2869</v>
      </c>
      <c r="AH428" s="9">
        <v>45153</v>
      </c>
      <c r="AI428">
        <f t="shared" si="55"/>
        <v>166</v>
      </c>
      <c r="AK428" s="10" t="s">
        <v>29</v>
      </c>
      <c r="AL428">
        <v>166</v>
      </c>
    </row>
    <row r="429" spans="1:38" ht="15.75" customHeight="1" x14ac:dyDescent="0.35">
      <c r="A429" s="5">
        <v>428</v>
      </c>
      <c r="B429" s="5" t="s">
        <v>68</v>
      </c>
      <c r="C429" s="5" t="s">
        <v>88</v>
      </c>
      <c r="D429" s="5" t="s">
        <v>47</v>
      </c>
      <c r="E429" s="5">
        <f t="shared" si="48"/>
        <v>764</v>
      </c>
      <c r="F429" s="6" t="s">
        <v>1166</v>
      </c>
      <c r="G429" s="5">
        <v>4</v>
      </c>
      <c r="H429" s="7" t="s">
        <v>49</v>
      </c>
      <c r="I429" s="8" t="e">
        <f t="shared" si="49"/>
        <v>#VALUE!</v>
      </c>
      <c r="J429" s="8">
        <f t="shared" si="50"/>
        <v>-444.5</v>
      </c>
      <c r="K429" s="8" t="e">
        <f t="shared" si="51"/>
        <v>#DIV/0!</v>
      </c>
      <c r="L429" s="6" t="s">
        <v>249</v>
      </c>
      <c r="M429" s="5" t="s">
        <v>39</v>
      </c>
      <c r="N429" s="5" t="s">
        <v>50</v>
      </c>
      <c r="O429" s="5" t="s">
        <v>59</v>
      </c>
      <c r="P429" s="5" t="s">
        <v>139</v>
      </c>
      <c r="Q429" s="9">
        <v>45154</v>
      </c>
      <c r="R429" s="5" t="s">
        <v>65</v>
      </c>
      <c r="S429" s="5">
        <v>2022</v>
      </c>
      <c r="T429" s="5">
        <v>18</v>
      </c>
      <c r="U429" s="5">
        <v>1</v>
      </c>
      <c r="V429" s="5">
        <v>2020</v>
      </c>
      <c r="W429" s="5" t="s">
        <v>931</v>
      </c>
      <c r="X429" s="5" t="s">
        <v>724</v>
      </c>
      <c r="Y429" s="5">
        <v>3</v>
      </c>
      <c r="Z429" s="10" t="s">
        <v>68</v>
      </c>
      <c r="AA429" s="10" t="s">
        <v>139</v>
      </c>
      <c r="AB429" s="10" t="s">
        <v>59</v>
      </c>
      <c r="AC429" s="10">
        <v>4</v>
      </c>
      <c r="AE429" s="10">
        <f t="shared" si="52"/>
        <v>191</v>
      </c>
      <c r="AF429" s="10">
        <f t="shared" si="53"/>
        <v>187.33072799800547</v>
      </c>
      <c r="AG429" s="10">
        <f t="shared" si="54"/>
        <v>2866</v>
      </c>
      <c r="AH429" s="9">
        <v>45154</v>
      </c>
      <c r="AI429">
        <f t="shared" si="55"/>
        <v>764</v>
      </c>
      <c r="AK429" s="10" t="s">
        <v>50</v>
      </c>
      <c r="AL429">
        <v>764</v>
      </c>
    </row>
    <row r="430" spans="1:38" ht="15.75" customHeight="1" x14ac:dyDescent="0.35">
      <c r="A430" s="5">
        <v>429</v>
      </c>
      <c r="B430" s="5" t="s">
        <v>136</v>
      </c>
      <c r="C430" s="5" t="s">
        <v>54</v>
      </c>
      <c r="D430" s="5" t="s">
        <v>24</v>
      </c>
      <c r="E430" s="5">
        <f t="shared" si="48"/>
        <v>795</v>
      </c>
      <c r="F430" s="6" t="s">
        <v>414</v>
      </c>
      <c r="G430" s="5">
        <v>2</v>
      </c>
      <c r="H430" s="7" t="s">
        <v>71</v>
      </c>
      <c r="I430" s="8" t="e">
        <f t="shared" si="49"/>
        <v>#VALUE!</v>
      </c>
      <c r="J430" s="8">
        <f t="shared" si="50"/>
        <v>-444.5</v>
      </c>
      <c r="K430" s="8" t="e">
        <f t="shared" si="51"/>
        <v>#DIV/0!</v>
      </c>
      <c r="L430" s="6" t="s">
        <v>283</v>
      </c>
      <c r="M430" s="5" t="s">
        <v>28</v>
      </c>
      <c r="N430" s="5" t="s">
        <v>29</v>
      </c>
      <c r="O430" s="5" t="s">
        <v>41</v>
      </c>
      <c r="P430" s="5" t="s">
        <v>31</v>
      </c>
      <c r="Q430" s="9">
        <v>45155</v>
      </c>
      <c r="R430" s="5" t="s">
        <v>65</v>
      </c>
      <c r="S430" s="5">
        <v>2022</v>
      </c>
      <c r="T430" s="5">
        <v>6</v>
      </c>
      <c r="U430" s="5">
        <v>9</v>
      </c>
      <c r="V430" s="5">
        <v>2021</v>
      </c>
      <c r="W430" s="5" t="s">
        <v>1167</v>
      </c>
      <c r="X430" s="5" t="s">
        <v>1168</v>
      </c>
      <c r="Y430" s="5">
        <v>1</v>
      </c>
      <c r="Z430" s="10" t="s">
        <v>136</v>
      </c>
      <c r="AA430" s="10" t="s">
        <v>31</v>
      </c>
      <c r="AB430" s="10" t="s">
        <v>41</v>
      </c>
      <c r="AC430" s="10">
        <v>2</v>
      </c>
      <c r="AE430" s="10">
        <f t="shared" si="52"/>
        <v>397.5</v>
      </c>
      <c r="AF430" s="10">
        <f t="shared" si="53"/>
        <v>187.32431318681319</v>
      </c>
      <c r="AG430" s="10">
        <f t="shared" si="54"/>
        <v>2862</v>
      </c>
      <c r="AH430" s="9">
        <v>45155</v>
      </c>
      <c r="AI430">
        <f t="shared" si="55"/>
        <v>795</v>
      </c>
      <c r="AK430" s="10" t="s">
        <v>29</v>
      </c>
      <c r="AL430">
        <v>795</v>
      </c>
    </row>
    <row r="431" spans="1:38" ht="15.75" customHeight="1" x14ac:dyDescent="0.35">
      <c r="A431" s="5">
        <v>430</v>
      </c>
      <c r="B431" s="5" t="s">
        <v>148</v>
      </c>
      <c r="C431" s="5" t="s">
        <v>101</v>
      </c>
      <c r="D431" s="5" t="s">
        <v>95</v>
      </c>
      <c r="E431" s="5">
        <f t="shared" si="48"/>
        <v>543</v>
      </c>
      <c r="F431" s="6" t="s">
        <v>1169</v>
      </c>
      <c r="G431" s="5">
        <v>5</v>
      </c>
      <c r="H431" s="7" t="s">
        <v>460</v>
      </c>
      <c r="I431" s="8" t="e">
        <f t="shared" si="49"/>
        <v>#VALUE!</v>
      </c>
      <c r="J431" s="8">
        <f t="shared" si="50"/>
        <v>-444.5</v>
      </c>
      <c r="K431" s="8" t="e">
        <f t="shared" si="51"/>
        <v>#DIV/0!</v>
      </c>
      <c r="L431" s="6" t="s">
        <v>283</v>
      </c>
      <c r="M431" s="5" t="s">
        <v>39</v>
      </c>
      <c r="N431" s="5" t="s">
        <v>29</v>
      </c>
      <c r="O431" s="5" t="s">
        <v>30</v>
      </c>
      <c r="P431" s="5" t="s">
        <v>73</v>
      </c>
      <c r="Q431" s="9">
        <v>45156</v>
      </c>
      <c r="R431" s="5" t="s">
        <v>32</v>
      </c>
      <c r="S431" s="5">
        <v>2022</v>
      </c>
      <c r="T431" s="5">
        <v>24</v>
      </c>
      <c r="U431" s="5">
        <v>6</v>
      </c>
      <c r="V431" s="5">
        <v>2022</v>
      </c>
      <c r="W431" s="5" t="s">
        <v>1170</v>
      </c>
      <c r="X431" s="5" t="s">
        <v>242</v>
      </c>
      <c r="Y431" s="5">
        <v>3</v>
      </c>
      <c r="Z431" s="10" t="s">
        <v>148</v>
      </c>
      <c r="AA431" s="10" t="s">
        <v>73</v>
      </c>
      <c r="AB431" s="10" t="s">
        <v>30</v>
      </c>
      <c r="AC431" s="10">
        <v>5</v>
      </c>
      <c r="AE431" s="10">
        <f t="shared" si="52"/>
        <v>108.6</v>
      </c>
      <c r="AF431" s="10">
        <f t="shared" si="53"/>
        <v>186.95622967225418</v>
      </c>
      <c r="AG431" s="10">
        <f t="shared" si="54"/>
        <v>2860</v>
      </c>
      <c r="AH431" s="9">
        <v>45156</v>
      </c>
      <c r="AI431">
        <f t="shared" si="55"/>
        <v>543</v>
      </c>
      <c r="AK431" s="10" t="s">
        <v>29</v>
      </c>
      <c r="AL431">
        <v>543</v>
      </c>
    </row>
    <row r="432" spans="1:38" ht="15.75" customHeight="1" x14ac:dyDescent="0.35">
      <c r="A432" s="5">
        <v>431</v>
      </c>
      <c r="B432" s="5" t="s">
        <v>247</v>
      </c>
      <c r="C432" s="5" t="s">
        <v>23</v>
      </c>
      <c r="D432" s="5" t="s">
        <v>24</v>
      </c>
      <c r="E432" s="5">
        <f t="shared" si="48"/>
        <v>775</v>
      </c>
      <c r="F432" s="6" t="s">
        <v>1171</v>
      </c>
      <c r="G432" s="5">
        <v>1</v>
      </c>
      <c r="H432" s="7" t="s">
        <v>208</v>
      </c>
      <c r="I432" s="8" t="e">
        <f t="shared" si="49"/>
        <v>#VALUE!</v>
      </c>
      <c r="J432" s="8">
        <f t="shared" si="50"/>
        <v>-444.5</v>
      </c>
      <c r="K432" s="8" t="e">
        <f t="shared" si="51"/>
        <v>#DIV/0!</v>
      </c>
      <c r="L432" s="6" t="s">
        <v>1172</v>
      </c>
      <c r="M432" s="5" t="s">
        <v>39</v>
      </c>
      <c r="N432" s="5" t="s">
        <v>29</v>
      </c>
      <c r="O432" s="5" t="s">
        <v>41</v>
      </c>
      <c r="P432" s="5" t="s">
        <v>31</v>
      </c>
      <c r="Q432" s="9">
        <v>45157</v>
      </c>
      <c r="R432" s="5" t="s">
        <v>32</v>
      </c>
      <c r="S432" s="5">
        <v>2021</v>
      </c>
      <c r="T432" s="5">
        <v>26</v>
      </c>
      <c r="U432" s="5">
        <v>9</v>
      </c>
      <c r="V432" s="5">
        <v>2020</v>
      </c>
      <c r="W432" s="5" t="s">
        <v>179</v>
      </c>
      <c r="X432" s="5" t="s">
        <v>390</v>
      </c>
      <c r="Y432" s="5">
        <v>4</v>
      </c>
      <c r="Z432" s="10" t="s">
        <v>247</v>
      </c>
      <c r="AA432" s="10" t="s">
        <v>31</v>
      </c>
      <c r="AB432" s="10" t="s">
        <v>41</v>
      </c>
      <c r="AC432" s="10">
        <v>1</v>
      </c>
      <c r="AE432" s="10">
        <f t="shared" si="52"/>
        <v>775</v>
      </c>
      <c r="AF432" s="10">
        <f t="shared" si="53"/>
        <v>187.09369674185464</v>
      </c>
      <c r="AG432" s="10">
        <f t="shared" si="54"/>
        <v>2855</v>
      </c>
      <c r="AH432" s="9">
        <v>45157</v>
      </c>
      <c r="AI432">
        <f t="shared" si="55"/>
        <v>775</v>
      </c>
      <c r="AK432" s="10" t="s">
        <v>29</v>
      </c>
      <c r="AL432">
        <v>775</v>
      </c>
    </row>
    <row r="433" spans="1:38" ht="15.75" customHeight="1" x14ac:dyDescent="0.35">
      <c r="A433" s="5">
        <v>432</v>
      </c>
      <c r="B433" s="5" t="s">
        <v>124</v>
      </c>
      <c r="C433" s="5" t="s">
        <v>88</v>
      </c>
      <c r="D433" s="5" t="s">
        <v>47</v>
      </c>
      <c r="E433" s="5">
        <f t="shared" si="48"/>
        <v>359</v>
      </c>
      <c r="F433" s="6" t="s">
        <v>1173</v>
      </c>
      <c r="G433" s="5">
        <v>9</v>
      </c>
      <c r="H433" s="7" t="s">
        <v>340</v>
      </c>
      <c r="I433" s="8" t="e">
        <f t="shared" si="49"/>
        <v>#VALUE!</v>
      </c>
      <c r="J433" s="8">
        <f t="shared" si="50"/>
        <v>-444.5</v>
      </c>
      <c r="K433" s="8" t="e">
        <f t="shared" si="51"/>
        <v>#DIV/0!</v>
      </c>
      <c r="L433" s="6" t="s">
        <v>372</v>
      </c>
      <c r="M433" s="5" t="s">
        <v>28</v>
      </c>
      <c r="N433" s="5" t="s">
        <v>58</v>
      </c>
      <c r="O433" s="5" t="s">
        <v>41</v>
      </c>
      <c r="P433" s="5" t="s">
        <v>73</v>
      </c>
      <c r="Q433" s="9">
        <v>45158</v>
      </c>
      <c r="R433" s="5" t="s">
        <v>32</v>
      </c>
      <c r="S433" s="5">
        <v>2022</v>
      </c>
      <c r="T433" s="5">
        <v>9</v>
      </c>
      <c r="U433" s="5">
        <v>8</v>
      </c>
      <c r="V433" s="5">
        <v>2022</v>
      </c>
      <c r="W433" s="5" t="s">
        <v>1174</v>
      </c>
      <c r="X433" s="5" t="s">
        <v>214</v>
      </c>
      <c r="Y433" s="5">
        <v>3</v>
      </c>
      <c r="Z433" s="10" t="s">
        <v>124</v>
      </c>
      <c r="AA433" s="10" t="s">
        <v>73</v>
      </c>
      <c r="AB433" s="10" t="s">
        <v>41</v>
      </c>
      <c r="AC433" s="10">
        <v>9</v>
      </c>
      <c r="AE433" s="10">
        <f t="shared" si="52"/>
        <v>39.888888888888886</v>
      </c>
      <c r="AF433" s="10">
        <f t="shared" si="53"/>
        <v>186.06046949535528</v>
      </c>
      <c r="AG433" s="10">
        <f t="shared" si="54"/>
        <v>2854</v>
      </c>
      <c r="AH433" s="9">
        <v>45158</v>
      </c>
      <c r="AI433">
        <f t="shared" si="55"/>
        <v>359</v>
      </c>
      <c r="AK433" s="10" t="s">
        <v>58</v>
      </c>
      <c r="AL433">
        <v>359</v>
      </c>
    </row>
    <row r="434" spans="1:38" ht="15.75" customHeight="1" x14ac:dyDescent="0.35">
      <c r="A434" s="5">
        <v>433</v>
      </c>
      <c r="B434" s="5" t="s">
        <v>45</v>
      </c>
      <c r="C434" s="5" t="s">
        <v>94</v>
      </c>
      <c r="D434" s="5" t="s">
        <v>24</v>
      </c>
      <c r="E434" s="5">
        <f t="shared" si="48"/>
        <v>683</v>
      </c>
      <c r="F434" s="6" t="s">
        <v>556</v>
      </c>
      <c r="G434" s="5">
        <v>3</v>
      </c>
      <c r="H434" s="7" t="s">
        <v>187</v>
      </c>
      <c r="I434" s="8" t="e">
        <f t="shared" si="49"/>
        <v>#VALUE!</v>
      </c>
      <c r="J434" s="8">
        <f t="shared" si="50"/>
        <v>-444.5</v>
      </c>
      <c r="K434" s="8" t="e">
        <f t="shared" si="51"/>
        <v>#DIV/0!</v>
      </c>
      <c r="L434" s="6" t="s">
        <v>447</v>
      </c>
      <c r="M434" s="5" t="s">
        <v>28</v>
      </c>
      <c r="N434" s="5" t="s">
        <v>58</v>
      </c>
      <c r="O434" s="5" t="s">
        <v>41</v>
      </c>
      <c r="P434" s="5" t="s">
        <v>139</v>
      </c>
      <c r="Q434" s="9">
        <v>45159</v>
      </c>
      <c r="R434" s="5" t="s">
        <v>32</v>
      </c>
      <c r="S434" s="5">
        <v>2021</v>
      </c>
      <c r="T434" s="5">
        <v>22</v>
      </c>
      <c r="U434" s="5">
        <v>11</v>
      </c>
      <c r="V434" s="5">
        <v>2021</v>
      </c>
      <c r="W434" s="5" t="s">
        <v>1175</v>
      </c>
      <c r="X434" s="5" t="s">
        <v>1176</v>
      </c>
      <c r="Y434" s="5">
        <v>5</v>
      </c>
      <c r="Z434" s="10" t="s">
        <v>45</v>
      </c>
      <c r="AA434" s="10" t="s">
        <v>139</v>
      </c>
      <c r="AB434" s="10" t="s">
        <v>41</v>
      </c>
      <c r="AC434" s="10">
        <v>3</v>
      </c>
      <c r="AE434" s="10">
        <f t="shared" si="52"/>
        <v>227.66666666666666</v>
      </c>
      <c r="AF434" s="10">
        <f t="shared" si="53"/>
        <v>186.31781382740891</v>
      </c>
      <c r="AG434" s="10">
        <f t="shared" si="54"/>
        <v>2845</v>
      </c>
      <c r="AH434" s="9">
        <v>45159</v>
      </c>
      <c r="AI434">
        <f t="shared" si="55"/>
        <v>683</v>
      </c>
      <c r="AK434" s="10" t="s">
        <v>58</v>
      </c>
      <c r="AL434">
        <v>683</v>
      </c>
    </row>
    <row r="435" spans="1:38" ht="15.75" customHeight="1" x14ac:dyDescent="0.35">
      <c r="A435" s="5">
        <v>434</v>
      </c>
      <c r="B435" s="5" t="s">
        <v>148</v>
      </c>
      <c r="C435" s="5" t="s">
        <v>94</v>
      </c>
      <c r="D435" s="5" t="s">
        <v>69</v>
      </c>
      <c r="E435" s="5">
        <f t="shared" si="48"/>
        <v>934</v>
      </c>
      <c r="F435" s="6" t="s">
        <v>1177</v>
      </c>
      <c r="G435" s="5">
        <v>7</v>
      </c>
      <c r="H435" s="7" t="s">
        <v>460</v>
      </c>
      <c r="I435" s="8" t="e">
        <f t="shared" si="49"/>
        <v>#VALUE!</v>
      </c>
      <c r="J435" s="8">
        <f t="shared" si="50"/>
        <v>-444.5</v>
      </c>
      <c r="K435" s="8" t="e">
        <f t="shared" si="51"/>
        <v>#DIV/0!</v>
      </c>
      <c r="L435" s="6" t="s">
        <v>311</v>
      </c>
      <c r="M435" s="5" t="s">
        <v>28</v>
      </c>
      <c r="N435" s="5" t="s">
        <v>58</v>
      </c>
      <c r="O435" s="5" t="s">
        <v>41</v>
      </c>
      <c r="P435" s="5" t="s">
        <v>73</v>
      </c>
      <c r="Q435" s="9">
        <v>45160</v>
      </c>
      <c r="R435" s="5" t="s">
        <v>65</v>
      </c>
      <c r="S435" s="5">
        <v>2022</v>
      </c>
      <c r="T435" s="5">
        <v>18</v>
      </c>
      <c r="U435" s="5">
        <v>1</v>
      </c>
      <c r="V435" s="5">
        <v>2021</v>
      </c>
      <c r="W435" s="5" t="s">
        <v>707</v>
      </c>
      <c r="X435" s="5" t="s">
        <v>1178</v>
      </c>
      <c r="Y435" s="5">
        <v>6</v>
      </c>
      <c r="Z435" s="10" t="s">
        <v>148</v>
      </c>
      <c r="AA435" s="10" t="s">
        <v>73</v>
      </c>
      <c r="AB435" s="10" t="s">
        <v>41</v>
      </c>
      <c r="AC435" s="10">
        <v>7</v>
      </c>
      <c r="AE435" s="10">
        <f t="shared" si="52"/>
        <v>133.42857142857142</v>
      </c>
      <c r="AF435" s="10">
        <f t="shared" si="53"/>
        <v>186.24488816102576</v>
      </c>
      <c r="AG435" s="10">
        <f t="shared" si="54"/>
        <v>2842</v>
      </c>
      <c r="AH435" s="9">
        <v>45160</v>
      </c>
      <c r="AI435">
        <f t="shared" si="55"/>
        <v>933.99999999999989</v>
      </c>
      <c r="AK435" s="10" t="s">
        <v>58</v>
      </c>
      <c r="AL435">
        <v>934</v>
      </c>
    </row>
    <row r="436" spans="1:38" ht="15.75" customHeight="1" x14ac:dyDescent="0.35">
      <c r="A436" s="5">
        <v>435</v>
      </c>
      <c r="B436" s="5" t="s">
        <v>82</v>
      </c>
      <c r="C436" s="5" t="s">
        <v>23</v>
      </c>
      <c r="D436" s="5" t="s">
        <v>24</v>
      </c>
      <c r="E436" s="5">
        <f t="shared" si="48"/>
        <v>610</v>
      </c>
      <c r="F436" s="6" t="s">
        <v>1179</v>
      </c>
      <c r="G436" s="5">
        <v>8</v>
      </c>
      <c r="H436" s="7" t="s">
        <v>296</v>
      </c>
      <c r="I436" s="8" t="e">
        <f t="shared" si="49"/>
        <v>#VALUE!</v>
      </c>
      <c r="J436" s="8">
        <f t="shared" si="50"/>
        <v>-444.5</v>
      </c>
      <c r="K436" s="8" t="e">
        <f t="shared" si="51"/>
        <v>#DIV/0!</v>
      </c>
      <c r="L436" s="6" t="s">
        <v>261</v>
      </c>
      <c r="M436" s="5" t="s">
        <v>28</v>
      </c>
      <c r="N436" s="5" t="s">
        <v>29</v>
      </c>
      <c r="O436" s="5" t="s">
        <v>59</v>
      </c>
      <c r="P436" s="5" t="s">
        <v>139</v>
      </c>
      <c r="Q436" s="9">
        <v>45161</v>
      </c>
      <c r="R436" s="5" t="s">
        <v>32</v>
      </c>
      <c r="S436" s="5">
        <v>2021</v>
      </c>
      <c r="T436" s="5">
        <v>5</v>
      </c>
      <c r="U436" s="5">
        <v>11</v>
      </c>
      <c r="V436" s="5">
        <v>2022</v>
      </c>
      <c r="W436" s="5" t="s">
        <v>1180</v>
      </c>
      <c r="X436" s="5" t="s">
        <v>548</v>
      </c>
      <c r="Y436" s="5">
        <v>1</v>
      </c>
      <c r="Z436" s="10" t="s">
        <v>82</v>
      </c>
      <c r="AA436" s="10" t="s">
        <v>139</v>
      </c>
      <c r="AB436" s="10" t="s">
        <v>59</v>
      </c>
      <c r="AC436" s="10">
        <v>8</v>
      </c>
      <c r="AE436" s="10">
        <f t="shared" si="52"/>
        <v>76.25</v>
      </c>
      <c r="AF436" s="10">
        <f t="shared" si="53"/>
        <v>186.33820320825623</v>
      </c>
      <c r="AG436" s="10">
        <f t="shared" si="54"/>
        <v>2835</v>
      </c>
      <c r="AH436" s="9">
        <v>45161</v>
      </c>
      <c r="AI436">
        <f t="shared" si="55"/>
        <v>610</v>
      </c>
      <c r="AK436" s="10" t="s">
        <v>29</v>
      </c>
      <c r="AL436">
        <v>610</v>
      </c>
    </row>
    <row r="437" spans="1:38" ht="15.75" customHeight="1" x14ac:dyDescent="0.35">
      <c r="A437" s="5">
        <v>436</v>
      </c>
      <c r="B437" s="5" t="s">
        <v>100</v>
      </c>
      <c r="C437" s="5" t="s">
        <v>101</v>
      </c>
      <c r="D437" s="5" t="s">
        <v>36</v>
      </c>
      <c r="E437" s="5">
        <f t="shared" si="48"/>
        <v>468</v>
      </c>
      <c r="F437" s="6" t="s">
        <v>733</v>
      </c>
      <c r="G437" s="5">
        <v>8</v>
      </c>
      <c r="H437" s="7" t="s">
        <v>108</v>
      </c>
      <c r="I437" s="8" t="e">
        <f t="shared" si="49"/>
        <v>#VALUE!</v>
      </c>
      <c r="J437" s="8">
        <f t="shared" si="50"/>
        <v>-444.5</v>
      </c>
      <c r="K437" s="8" t="e">
        <f t="shared" si="51"/>
        <v>#DIV/0!</v>
      </c>
      <c r="L437" s="6" t="s">
        <v>486</v>
      </c>
      <c r="M437" s="5" t="s">
        <v>28</v>
      </c>
      <c r="N437" s="5" t="s">
        <v>50</v>
      </c>
      <c r="O437" s="5" t="s">
        <v>41</v>
      </c>
      <c r="P437" s="5" t="s">
        <v>42</v>
      </c>
      <c r="Q437" s="9">
        <v>45162</v>
      </c>
      <c r="R437" s="5" t="s">
        <v>32</v>
      </c>
      <c r="S437" s="5">
        <v>2020</v>
      </c>
      <c r="T437" s="5">
        <v>30</v>
      </c>
      <c r="U437" s="5">
        <v>1</v>
      </c>
      <c r="V437" s="5">
        <v>2020</v>
      </c>
      <c r="W437" s="5" t="s">
        <v>1181</v>
      </c>
      <c r="X437" s="5" t="s">
        <v>1182</v>
      </c>
      <c r="Y437" s="5">
        <v>3</v>
      </c>
      <c r="Z437" s="10" t="s">
        <v>100</v>
      </c>
      <c r="AA437" s="10" t="s">
        <v>42</v>
      </c>
      <c r="AB437" s="10" t="s">
        <v>41</v>
      </c>
      <c r="AC437" s="10">
        <v>8</v>
      </c>
      <c r="AE437" s="10">
        <f t="shared" si="52"/>
        <v>58.5</v>
      </c>
      <c r="AF437" s="10">
        <f t="shared" si="53"/>
        <v>186.53304958561597</v>
      </c>
      <c r="AG437" s="10">
        <f t="shared" si="54"/>
        <v>2827</v>
      </c>
      <c r="AH437" s="9">
        <v>45162</v>
      </c>
      <c r="AI437">
        <f t="shared" si="55"/>
        <v>468</v>
      </c>
      <c r="AK437" s="10" t="s">
        <v>50</v>
      </c>
      <c r="AL437">
        <v>468</v>
      </c>
    </row>
    <row r="438" spans="1:38" ht="15.75" customHeight="1" x14ac:dyDescent="0.35">
      <c r="A438" s="5">
        <v>437</v>
      </c>
      <c r="B438" s="5" t="s">
        <v>238</v>
      </c>
      <c r="C438" s="5" t="s">
        <v>46</v>
      </c>
      <c r="D438" s="5" t="s">
        <v>55</v>
      </c>
      <c r="E438" s="5">
        <f t="shared" si="48"/>
        <v>683</v>
      </c>
      <c r="F438" s="6" t="s">
        <v>556</v>
      </c>
      <c r="G438" s="5">
        <v>9</v>
      </c>
      <c r="H438" s="7" t="s">
        <v>200</v>
      </c>
      <c r="I438" s="8" t="e">
        <f t="shared" si="49"/>
        <v>#VALUE!</v>
      </c>
      <c r="J438" s="8">
        <f t="shared" si="50"/>
        <v>-444.5</v>
      </c>
      <c r="K438" s="8" t="e">
        <f t="shared" si="51"/>
        <v>#DIV/0!</v>
      </c>
      <c r="L438" s="6" t="s">
        <v>353</v>
      </c>
      <c r="M438" s="5" t="s">
        <v>28</v>
      </c>
      <c r="N438" s="5" t="s">
        <v>29</v>
      </c>
      <c r="O438" s="5" t="s">
        <v>138</v>
      </c>
      <c r="P438" s="5" t="s">
        <v>73</v>
      </c>
      <c r="Q438" s="9">
        <v>45163</v>
      </c>
      <c r="R438" s="5" t="s">
        <v>32</v>
      </c>
      <c r="S438" s="5">
        <v>2021</v>
      </c>
      <c r="T438" s="5">
        <v>6</v>
      </c>
      <c r="U438" s="5">
        <v>3</v>
      </c>
      <c r="V438" s="5">
        <v>2021</v>
      </c>
      <c r="W438" s="5" t="s">
        <v>1183</v>
      </c>
      <c r="X438" s="5" t="s">
        <v>548</v>
      </c>
      <c r="Y438" s="5">
        <v>3</v>
      </c>
      <c r="Z438" s="10" t="s">
        <v>238</v>
      </c>
      <c r="AA438" s="10" t="s">
        <v>73</v>
      </c>
      <c r="AB438" s="10" t="s">
        <v>138</v>
      </c>
      <c r="AC438" s="10">
        <v>9</v>
      </c>
      <c r="AE438" s="10">
        <f t="shared" si="52"/>
        <v>75.888888888888886</v>
      </c>
      <c r="AF438" s="10">
        <f t="shared" si="53"/>
        <v>186.76005853878195</v>
      </c>
      <c r="AG438" s="10">
        <f t="shared" si="54"/>
        <v>2819</v>
      </c>
      <c r="AH438" s="9">
        <v>45163</v>
      </c>
      <c r="AI438">
        <f t="shared" si="55"/>
        <v>683</v>
      </c>
      <c r="AK438" s="10" t="s">
        <v>29</v>
      </c>
      <c r="AL438">
        <v>683</v>
      </c>
    </row>
    <row r="439" spans="1:38" ht="15.75" customHeight="1" x14ac:dyDescent="0.35">
      <c r="A439" s="5">
        <v>438</v>
      </c>
      <c r="B439" s="5" t="s">
        <v>82</v>
      </c>
      <c r="C439" s="5" t="s">
        <v>94</v>
      </c>
      <c r="D439" s="5" t="s">
        <v>69</v>
      </c>
      <c r="E439" s="5">
        <f t="shared" si="48"/>
        <v>110</v>
      </c>
      <c r="F439" s="6" t="s">
        <v>397</v>
      </c>
      <c r="G439" s="5">
        <v>1</v>
      </c>
      <c r="H439" s="7" t="s">
        <v>200</v>
      </c>
      <c r="I439" s="8" t="e">
        <f t="shared" si="49"/>
        <v>#VALUE!</v>
      </c>
      <c r="J439" s="8">
        <f t="shared" si="50"/>
        <v>-444.5</v>
      </c>
      <c r="K439" s="8" t="e">
        <f t="shared" si="51"/>
        <v>#DIV/0!</v>
      </c>
      <c r="L439" s="6" t="s">
        <v>447</v>
      </c>
      <c r="M439" s="5" t="s">
        <v>39</v>
      </c>
      <c r="N439" s="5" t="s">
        <v>29</v>
      </c>
      <c r="O439" s="5" t="s">
        <v>30</v>
      </c>
      <c r="P439" s="5" t="s">
        <v>31</v>
      </c>
      <c r="Q439" s="9">
        <v>45164</v>
      </c>
      <c r="R439" s="5" t="s">
        <v>32</v>
      </c>
      <c r="S439" s="5">
        <v>2021</v>
      </c>
      <c r="T439" s="5">
        <v>26</v>
      </c>
      <c r="U439" s="5">
        <v>8</v>
      </c>
      <c r="V439" s="5">
        <v>2021</v>
      </c>
      <c r="W439" s="5" t="s">
        <v>284</v>
      </c>
      <c r="X439" s="5" t="s">
        <v>458</v>
      </c>
      <c r="Y439" s="5">
        <v>4</v>
      </c>
      <c r="Z439" s="10" t="s">
        <v>82</v>
      </c>
      <c r="AA439" s="10" t="s">
        <v>31</v>
      </c>
      <c r="AB439" s="10" t="s">
        <v>30</v>
      </c>
      <c r="AC439" s="10">
        <v>1</v>
      </c>
      <c r="AE439" s="10">
        <f t="shared" si="52"/>
        <v>110</v>
      </c>
      <c r="AF439" s="10">
        <f t="shared" si="53"/>
        <v>186.95698779215655</v>
      </c>
      <c r="AG439" s="10">
        <f t="shared" si="54"/>
        <v>2810</v>
      </c>
      <c r="AH439" s="9">
        <v>45164</v>
      </c>
      <c r="AI439">
        <f t="shared" si="55"/>
        <v>110</v>
      </c>
      <c r="AK439" s="10" t="s">
        <v>29</v>
      </c>
      <c r="AL439">
        <v>110</v>
      </c>
    </row>
    <row r="440" spans="1:38" ht="15.75" customHeight="1" x14ac:dyDescent="0.35">
      <c r="A440" s="5">
        <v>439</v>
      </c>
      <c r="B440" s="5" t="s">
        <v>255</v>
      </c>
      <c r="C440" s="5" t="s">
        <v>88</v>
      </c>
      <c r="D440" s="5" t="s">
        <v>47</v>
      </c>
      <c r="E440" s="5">
        <f t="shared" si="48"/>
        <v>209</v>
      </c>
      <c r="F440" s="6" t="s">
        <v>1184</v>
      </c>
      <c r="G440" s="5">
        <v>3</v>
      </c>
      <c r="H440" s="7" t="s">
        <v>310</v>
      </c>
      <c r="I440" s="8" t="e">
        <f t="shared" si="49"/>
        <v>#VALUE!</v>
      </c>
      <c r="J440" s="8">
        <f t="shared" si="50"/>
        <v>-444.5</v>
      </c>
      <c r="K440" s="8" t="e">
        <f t="shared" si="51"/>
        <v>#DIV/0!</v>
      </c>
      <c r="L440" s="6" t="s">
        <v>166</v>
      </c>
      <c r="M440" s="5" t="s">
        <v>28</v>
      </c>
      <c r="N440" s="5" t="s">
        <v>40</v>
      </c>
      <c r="O440" s="5" t="s">
        <v>41</v>
      </c>
      <c r="P440" s="5" t="s">
        <v>42</v>
      </c>
      <c r="Q440" s="9">
        <v>45165</v>
      </c>
      <c r="R440" s="5" t="s">
        <v>32</v>
      </c>
      <c r="S440" s="5">
        <v>2021</v>
      </c>
      <c r="T440" s="5">
        <v>9</v>
      </c>
      <c r="U440" s="5">
        <v>3</v>
      </c>
      <c r="V440" s="5">
        <v>2022</v>
      </c>
      <c r="W440" s="5" t="s">
        <v>1185</v>
      </c>
      <c r="X440" s="5" t="s">
        <v>964</v>
      </c>
      <c r="Y440" s="5">
        <v>2</v>
      </c>
      <c r="Z440" s="10" t="s">
        <v>255</v>
      </c>
      <c r="AA440" s="10" t="s">
        <v>42</v>
      </c>
      <c r="AB440" s="10" t="s">
        <v>41</v>
      </c>
      <c r="AC440" s="10">
        <v>3</v>
      </c>
      <c r="AE440" s="10">
        <f t="shared" si="52"/>
        <v>69.666666666666671</v>
      </c>
      <c r="AF440" s="10">
        <f t="shared" si="53"/>
        <v>187.09392193413547</v>
      </c>
      <c r="AG440" s="10">
        <f t="shared" si="54"/>
        <v>2809</v>
      </c>
      <c r="AH440" s="9">
        <v>45165</v>
      </c>
      <c r="AI440">
        <f t="shared" si="55"/>
        <v>209</v>
      </c>
      <c r="AK440" s="10" t="s">
        <v>40</v>
      </c>
      <c r="AL440">
        <v>209</v>
      </c>
    </row>
    <row r="441" spans="1:38" ht="15.75" customHeight="1" x14ac:dyDescent="0.35">
      <c r="A441" s="5">
        <v>440</v>
      </c>
      <c r="B441" s="5" t="s">
        <v>45</v>
      </c>
      <c r="C441" s="5" t="s">
        <v>88</v>
      </c>
      <c r="D441" s="5" t="s">
        <v>55</v>
      </c>
      <c r="E441" s="5">
        <f t="shared" si="48"/>
        <v>291</v>
      </c>
      <c r="F441" s="6" t="s">
        <v>848</v>
      </c>
      <c r="G441" s="5">
        <v>2</v>
      </c>
      <c r="H441" s="7" t="s">
        <v>182</v>
      </c>
      <c r="I441" s="8" t="e">
        <f t="shared" si="49"/>
        <v>#VALUE!</v>
      </c>
      <c r="J441" s="8">
        <f t="shared" si="50"/>
        <v>-444.5</v>
      </c>
      <c r="K441" s="8" t="e">
        <f t="shared" si="51"/>
        <v>#DIV/0!</v>
      </c>
      <c r="L441" s="6" t="s">
        <v>388</v>
      </c>
      <c r="M441" s="5" t="s">
        <v>39</v>
      </c>
      <c r="N441" s="5" t="s">
        <v>50</v>
      </c>
      <c r="O441" s="5" t="s">
        <v>138</v>
      </c>
      <c r="P441" s="5" t="s">
        <v>73</v>
      </c>
      <c r="Q441" s="9">
        <v>45166</v>
      </c>
      <c r="R441" s="5" t="s">
        <v>32</v>
      </c>
      <c r="S441" s="5">
        <v>2021</v>
      </c>
      <c r="T441" s="5">
        <v>8</v>
      </c>
      <c r="U441" s="5">
        <v>6</v>
      </c>
      <c r="V441" s="5">
        <v>2021</v>
      </c>
      <c r="W441" s="5" t="s">
        <v>161</v>
      </c>
      <c r="X441" s="5" t="s">
        <v>783</v>
      </c>
      <c r="Y441" s="5">
        <v>1</v>
      </c>
      <c r="Z441" s="10" t="s">
        <v>45</v>
      </c>
      <c r="AA441" s="10" t="s">
        <v>73</v>
      </c>
      <c r="AB441" s="10" t="s">
        <v>138</v>
      </c>
      <c r="AC441" s="10">
        <v>2</v>
      </c>
      <c r="AE441" s="10">
        <f t="shared" si="52"/>
        <v>145.5</v>
      </c>
      <c r="AF441" s="10">
        <f t="shared" si="53"/>
        <v>187.30323967971026</v>
      </c>
      <c r="AG441" s="10">
        <f t="shared" si="54"/>
        <v>2806</v>
      </c>
      <c r="AH441" s="9">
        <v>45166</v>
      </c>
      <c r="AI441">
        <f t="shared" si="55"/>
        <v>291</v>
      </c>
      <c r="AK441" s="10" t="s">
        <v>50</v>
      </c>
      <c r="AL441">
        <v>291</v>
      </c>
    </row>
    <row r="442" spans="1:38" ht="15.75" customHeight="1" x14ac:dyDescent="0.35">
      <c r="A442" s="5">
        <v>441</v>
      </c>
      <c r="B442" s="5" t="s">
        <v>82</v>
      </c>
      <c r="C442" s="5" t="s">
        <v>88</v>
      </c>
      <c r="D442" s="5" t="s">
        <v>36</v>
      </c>
      <c r="E442" s="5">
        <f t="shared" si="48"/>
        <v>479</v>
      </c>
      <c r="F442" s="6" t="s">
        <v>432</v>
      </c>
      <c r="G442" s="5">
        <v>7</v>
      </c>
      <c r="H442" s="7" t="s">
        <v>244</v>
      </c>
      <c r="I442" s="8" t="e">
        <f t="shared" si="49"/>
        <v>#VALUE!</v>
      </c>
      <c r="J442" s="8">
        <f t="shared" si="50"/>
        <v>-444.5</v>
      </c>
      <c r="K442" s="8" t="e">
        <f t="shared" si="51"/>
        <v>#DIV/0!</v>
      </c>
      <c r="L442" s="6" t="s">
        <v>799</v>
      </c>
      <c r="M442" s="5" t="s">
        <v>28</v>
      </c>
      <c r="N442" s="5" t="s">
        <v>58</v>
      </c>
      <c r="O442" s="5" t="s">
        <v>59</v>
      </c>
      <c r="P442" s="5" t="s">
        <v>139</v>
      </c>
      <c r="Q442" s="9">
        <v>45167</v>
      </c>
      <c r="R442" s="5" t="s">
        <v>65</v>
      </c>
      <c r="S442" s="5">
        <v>2022</v>
      </c>
      <c r="T442" s="5">
        <v>12</v>
      </c>
      <c r="U442" s="5">
        <v>12</v>
      </c>
      <c r="V442" s="5">
        <v>2022</v>
      </c>
      <c r="W442" s="5" t="s">
        <v>1186</v>
      </c>
      <c r="X442" s="5" t="s">
        <v>431</v>
      </c>
      <c r="Y442" s="5">
        <v>6</v>
      </c>
      <c r="Z442" s="10" t="s">
        <v>82</v>
      </c>
      <c r="AA442" s="10" t="s">
        <v>139</v>
      </c>
      <c r="AB442" s="10" t="s">
        <v>59</v>
      </c>
      <c r="AC442" s="10">
        <v>7</v>
      </c>
      <c r="AE442" s="10">
        <f t="shared" si="52"/>
        <v>68.428571428571431</v>
      </c>
      <c r="AF442" s="10">
        <f t="shared" si="53"/>
        <v>187.37788832199547</v>
      </c>
      <c r="AG442" s="10">
        <f t="shared" si="54"/>
        <v>2804</v>
      </c>
      <c r="AH442" s="9">
        <v>45167</v>
      </c>
      <c r="AI442">
        <f t="shared" si="55"/>
        <v>479</v>
      </c>
      <c r="AK442" s="10" t="s">
        <v>58</v>
      </c>
      <c r="AL442">
        <v>479</v>
      </c>
    </row>
    <row r="443" spans="1:38" ht="15.75" customHeight="1" x14ac:dyDescent="0.35">
      <c r="A443" s="5">
        <v>442</v>
      </c>
      <c r="B443" s="5" t="s">
        <v>124</v>
      </c>
      <c r="C443" s="5" t="s">
        <v>94</v>
      </c>
      <c r="D443" s="5" t="s">
        <v>55</v>
      </c>
      <c r="E443" s="5">
        <f t="shared" si="48"/>
        <v>212</v>
      </c>
      <c r="F443" s="6" t="s">
        <v>1187</v>
      </c>
      <c r="G443" s="5">
        <v>4</v>
      </c>
      <c r="H443" s="7" t="s">
        <v>78</v>
      </c>
      <c r="I443" s="8" t="e">
        <f t="shared" si="49"/>
        <v>#VALUE!</v>
      </c>
      <c r="J443" s="8">
        <f t="shared" si="50"/>
        <v>-444.5</v>
      </c>
      <c r="K443" s="8" t="e">
        <f t="shared" si="51"/>
        <v>#DIV/0!</v>
      </c>
      <c r="L443" s="6" t="s">
        <v>1142</v>
      </c>
      <c r="M443" s="5" t="s">
        <v>28</v>
      </c>
      <c r="N443" s="5" t="s">
        <v>29</v>
      </c>
      <c r="O443" s="5" t="s">
        <v>41</v>
      </c>
      <c r="P443" s="5" t="s">
        <v>31</v>
      </c>
      <c r="Q443" s="9">
        <v>45168</v>
      </c>
      <c r="R443" s="5" t="s">
        <v>32</v>
      </c>
      <c r="S443" s="5">
        <v>2021</v>
      </c>
      <c r="T443" s="5">
        <v>24</v>
      </c>
      <c r="U443" s="5">
        <v>4</v>
      </c>
      <c r="V443" s="5">
        <v>2020</v>
      </c>
      <c r="W443" s="5" t="s">
        <v>1188</v>
      </c>
      <c r="X443" s="5" t="s">
        <v>876</v>
      </c>
      <c r="Y443" s="5">
        <v>3</v>
      </c>
      <c r="Z443" s="10" t="s">
        <v>124</v>
      </c>
      <c r="AA443" s="10" t="s">
        <v>31</v>
      </c>
      <c r="AB443" s="10" t="s">
        <v>41</v>
      </c>
      <c r="AC443" s="10">
        <v>4</v>
      </c>
      <c r="AE443" s="10">
        <f t="shared" si="52"/>
        <v>53</v>
      </c>
      <c r="AF443" s="10">
        <f t="shared" si="53"/>
        <v>187.59067779765456</v>
      </c>
      <c r="AG443" s="10">
        <f t="shared" si="54"/>
        <v>2797</v>
      </c>
      <c r="AH443" s="9">
        <v>45168</v>
      </c>
      <c r="AI443">
        <f t="shared" si="55"/>
        <v>212</v>
      </c>
      <c r="AK443" s="10" t="s">
        <v>29</v>
      </c>
      <c r="AL443">
        <v>212</v>
      </c>
    </row>
    <row r="444" spans="1:38" ht="15.75" customHeight="1" x14ac:dyDescent="0.35">
      <c r="A444" s="5">
        <v>443</v>
      </c>
      <c r="B444" s="5" t="s">
        <v>45</v>
      </c>
      <c r="C444" s="5" t="s">
        <v>23</v>
      </c>
      <c r="D444" s="5" t="s">
        <v>24</v>
      </c>
      <c r="E444" s="5">
        <f t="shared" si="48"/>
        <v>477</v>
      </c>
      <c r="F444" s="6" t="s">
        <v>1189</v>
      </c>
      <c r="G444" s="5">
        <v>7</v>
      </c>
      <c r="H444" s="7" t="s">
        <v>216</v>
      </c>
      <c r="I444" s="8" t="e">
        <f t="shared" si="49"/>
        <v>#VALUE!</v>
      </c>
      <c r="J444" s="8">
        <f t="shared" si="50"/>
        <v>-444.5</v>
      </c>
      <c r="K444" s="8" t="e">
        <f t="shared" si="51"/>
        <v>#DIV/0!</v>
      </c>
      <c r="L444" s="6" t="s">
        <v>318</v>
      </c>
      <c r="M444" s="5" t="s">
        <v>39</v>
      </c>
      <c r="N444" s="5" t="s">
        <v>40</v>
      </c>
      <c r="O444" s="5" t="s">
        <v>41</v>
      </c>
      <c r="P444" s="5" t="s">
        <v>31</v>
      </c>
      <c r="Q444" s="9">
        <v>45169</v>
      </c>
      <c r="R444" s="5" t="s">
        <v>32</v>
      </c>
      <c r="S444" s="5">
        <v>2022</v>
      </c>
      <c r="T444" s="5">
        <v>28</v>
      </c>
      <c r="U444" s="5">
        <v>9</v>
      </c>
      <c r="V444" s="5">
        <v>2021</v>
      </c>
      <c r="W444" s="5" t="s">
        <v>1190</v>
      </c>
      <c r="X444" s="5" t="s">
        <v>1009</v>
      </c>
      <c r="Y444" s="5">
        <v>2</v>
      </c>
      <c r="Z444" s="10" t="s">
        <v>45</v>
      </c>
      <c r="AA444" s="10" t="s">
        <v>31</v>
      </c>
      <c r="AB444" s="10" t="s">
        <v>41</v>
      </c>
      <c r="AC444" s="10">
        <v>7</v>
      </c>
      <c r="AE444" s="10">
        <f t="shared" si="52"/>
        <v>68.142857142857139</v>
      </c>
      <c r="AF444" s="10">
        <f t="shared" si="53"/>
        <v>187.83187972919157</v>
      </c>
      <c r="AG444" s="10">
        <f t="shared" si="54"/>
        <v>2793</v>
      </c>
      <c r="AH444" s="9">
        <v>45169</v>
      </c>
      <c r="AI444">
        <f t="shared" si="55"/>
        <v>477</v>
      </c>
      <c r="AK444" s="10" t="s">
        <v>40</v>
      </c>
      <c r="AL444">
        <v>477</v>
      </c>
    </row>
    <row r="445" spans="1:38" ht="15.75" customHeight="1" x14ac:dyDescent="0.35">
      <c r="A445" s="5">
        <v>444</v>
      </c>
      <c r="B445" s="5" t="s">
        <v>82</v>
      </c>
      <c r="C445" s="5" t="s">
        <v>54</v>
      </c>
      <c r="D445" s="5" t="s">
        <v>55</v>
      </c>
      <c r="E445" s="5">
        <f t="shared" si="48"/>
        <v>105</v>
      </c>
      <c r="F445" s="6" t="s">
        <v>591</v>
      </c>
      <c r="G445" s="5">
        <v>8</v>
      </c>
      <c r="H445" s="7" t="s">
        <v>78</v>
      </c>
      <c r="I445" s="8" t="e">
        <f t="shared" si="49"/>
        <v>#VALUE!</v>
      </c>
      <c r="J445" s="8">
        <f t="shared" si="50"/>
        <v>-444.5</v>
      </c>
      <c r="K445" s="8" t="e">
        <f t="shared" si="51"/>
        <v>#DIV/0!</v>
      </c>
      <c r="L445" s="6" t="s">
        <v>79</v>
      </c>
      <c r="M445" s="5" t="s">
        <v>28</v>
      </c>
      <c r="N445" s="5" t="s">
        <v>50</v>
      </c>
      <c r="O445" s="5" t="s">
        <v>138</v>
      </c>
      <c r="P445" s="5" t="s">
        <v>31</v>
      </c>
      <c r="Q445" s="9">
        <v>45170</v>
      </c>
      <c r="R445" s="5" t="s">
        <v>32</v>
      </c>
      <c r="S445" s="5">
        <v>2021</v>
      </c>
      <c r="T445" s="5">
        <v>17</v>
      </c>
      <c r="U445" s="5">
        <v>4</v>
      </c>
      <c r="V445" s="5">
        <v>2022</v>
      </c>
      <c r="W445" s="5" t="s">
        <v>1083</v>
      </c>
      <c r="X445" s="5" t="s">
        <v>1091</v>
      </c>
      <c r="Y445" s="5">
        <v>6</v>
      </c>
      <c r="Z445" s="10" t="s">
        <v>82</v>
      </c>
      <c r="AA445" s="10" t="s">
        <v>31</v>
      </c>
      <c r="AB445" s="10" t="s">
        <v>138</v>
      </c>
      <c r="AC445" s="10">
        <v>8</v>
      </c>
      <c r="AE445" s="10">
        <f t="shared" si="52"/>
        <v>13.125</v>
      </c>
      <c r="AF445" s="10">
        <f t="shared" si="53"/>
        <v>188.04676127782051</v>
      </c>
      <c r="AG445" s="10">
        <f t="shared" si="54"/>
        <v>2786</v>
      </c>
      <c r="AH445" s="9">
        <v>45170</v>
      </c>
      <c r="AI445">
        <f t="shared" si="55"/>
        <v>105</v>
      </c>
      <c r="AK445" s="10" t="s">
        <v>50</v>
      </c>
      <c r="AL445">
        <v>105</v>
      </c>
    </row>
    <row r="446" spans="1:38" ht="15.75" customHeight="1" x14ac:dyDescent="0.35">
      <c r="A446" s="5">
        <v>445</v>
      </c>
      <c r="B446" s="5" t="s">
        <v>100</v>
      </c>
      <c r="C446" s="5" t="s">
        <v>94</v>
      </c>
      <c r="D446" s="5" t="s">
        <v>47</v>
      </c>
      <c r="E446" s="5">
        <f t="shared" si="48"/>
        <v>600</v>
      </c>
      <c r="F446" s="6" t="s">
        <v>1191</v>
      </c>
      <c r="G446" s="5">
        <v>5</v>
      </c>
      <c r="H446" s="7" t="s">
        <v>90</v>
      </c>
      <c r="I446" s="8" t="e">
        <f t="shared" si="49"/>
        <v>#VALUE!</v>
      </c>
      <c r="J446" s="8">
        <f t="shared" si="50"/>
        <v>-444.5</v>
      </c>
      <c r="K446" s="8" t="e">
        <f t="shared" si="51"/>
        <v>#DIV/0!</v>
      </c>
      <c r="L446" s="6" t="s">
        <v>133</v>
      </c>
      <c r="M446" s="5" t="s">
        <v>39</v>
      </c>
      <c r="N446" s="5" t="s">
        <v>40</v>
      </c>
      <c r="O446" s="5" t="s">
        <v>41</v>
      </c>
      <c r="P446" s="5" t="s">
        <v>31</v>
      </c>
      <c r="Q446" s="9">
        <v>44441</v>
      </c>
      <c r="R446" s="5" t="s">
        <v>32</v>
      </c>
      <c r="S446" s="5">
        <v>2022</v>
      </c>
      <c r="T446" s="5">
        <v>9</v>
      </c>
      <c r="U446" s="5">
        <v>8</v>
      </c>
      <c r="V446" s="5">
        <v>2020</v>
      </c>
      <c r="W446" s="5" t="s">
        <v>1192</v>
      </c>
      <c r="X446" s="5" t="s">
        <v>1193</v>
      </c>
      <c r="Y446" s="5">
        <v>2</v>
      </c>
      <c r="Z446" s="10" t="s">
        <v>100</v>
      </c>
      <c r="AA446" s="10" t="s">
        <v>31</v>
      </c>
      <c r="AB446" s="10" t="s">
        <v>41</v>
      </c>
      <c r="AC446" s="10">
        <v>5</v>
      </c>
      <c r="AE446" s="10">
        <f t="shared" si="52"/>
        <v>120</v>
      </c>
      <c r="AF446" s="10">
        <f t="shared" si="53"/>
        <v>188.36136876213314</v>
      </c>
      <c r="AG446" s="10">
        <f t="shared" si="54"/>
        <v>2778</v>
      </c>
      <c r="AH446" s="9">
        <v>44441</v>
      </c>
      <c r="AI446">
        <f t="shared" si="55"/>
        <v>600</v>
      </c>
      <c r="AK446" s="10" t="s">
        <v>40</v>
      </c>
      <c r="AL446">
        <v>600</v>
      </c>
    </row>
    <row r="447" spans="1:38" ht="15.75" customHeight="1" x14ac:dyDescent="0.35">
      <c r="A447" s="5">
        <v>446</v>
      </c>
      <c r="B447" s="5" t="s">
        <v>62</v>
      </c>
      <c r="C447" s="5" t="s">
        <v>101</v>
      </c>
      <c r="D447" s="5" t="s">
        <v>24</v>
      </c>
      <c r="E447" s="5">
        <f t="shared" si="48"/>
        <v>396</v>
      </c>
      <c r="F447" s="6" t="s">
        <v>1194</v>
      </c>
      <c r="G447" s="5">
        <v>1</v>
      </c>
      <c r="H447" s="7" t="s">
        <v>208</v>
      </c>
      <c r="I447" s="8" t="e">
        <f t="shared" si="49"/>
        <v>#VALUE!</v>
      </c>
      <c r="J447" s="8">
        <f t="shared" si="50"/>
        <v>-444.5</v>
      </c>
      <c r="K447" s="8" t="e">
        <f t="shared" si="51"/>
        <v>#DIV/0!</v>
      </c>
      <c r="L447" s="6" t="s">
        <v>1112</v>
      </c>
      <c r="M447" s="5" t="s">
        <v>28</v>
      </c>
      <c r="N447" s="5" t="s">
        <v>29</v>
      </c>
      <c r="O447" s="5" t="s">
        <v>138</v>
      </c>
      <c r="P447" s="5" t="s">
        <v>42</v>
      </c>
      <c r="Q447" s="9">
        <v>44442</v>
      </c>
      <c r="R447" s="5" t="s">
        <v>65</v>
      </c>
      <c r="S447" s="5">
        <v>2021</v>
      </c>
      <c r="T447" s="5">
        <v>21</v>
      </c>
      <c r="U447" s="5">
        <v>3</v>
      </c>
      <c r="V447" s="5">
        <v>2022</v>
      </c>
      <c r="W447" s="5" t="s">
        <v>1195</v>
      </c>
      <c r="X447" s="5" t="s">
        <v>1196</v>
      </c>
      <c r="Y447" s="5">
        <v>4</v>
      </c>
      <c r="Z447" s="10" t="s">
        <v>62</v>
      </c>
      <c r="AA447" s="10" t="s">
        <v>42</v>
      </c>
      <c r="AB447" s="10" t="s">
        <v>138</v>
      </c>
      <c r="AC447" s="10">
        <v>1</v>
      </c>
      <c r="AE447" s="10">
        <f t="shared" si="52"/>
        <v>396</v>
      </c>
      <c r="AF447" s="10">
        <f t="shared" si="53"/>
        <v>188.48454239954239</v>
      </c>
      <c r="AG447" s="10">
        <f t="shared" si="54"/>
        <v>2773</v>
      </c>
      <c r="AH447" s="9">
        <v>44442</v>
      </c>
      <c r="AI447">
        <f t="shared" si="55"/>
        <v>396</v>
      </c>
      <c r="AK447" s="10" t="s">
        <v>29</v>
      </c>
      <c r="AL447">
        <v>396</v>
      </c>
    </row>
    <row r="448" spans="1:38" ht="15.75" customHeight="1" x14ac:dyDescent="0.35">
      <c r="A448" s="5">
        <v>447</v>
      </c>
      <c r="B448" s="5" t="s">
        <v>22</v>
      </c>
      <c r="C448" s="5" t="s">
        <v>101</v>
      </c>
      <c r="D448" s="5" t="s">
        <v>24</v>
      </c>
      <c r="E448" s="5">
        <f t="shared" si="48"/>
        <v>536</v>
      </c>
      <c r="F448" s="6" t="s">
        <v>1197</v>
      </c>
      <c r="G448" s="5">
        <v>9</v>
      </c>
      <c r="H448" s="7" t="s">
        <v>126</v>
      </c>
      <c r="I448" s="8" t="e">
        <f t="shared" si="49"/>
        <v>#VALUE!</v>
      </c>
      <c r="J448" s="8">
        <f t="shared" si="50"/>
        <v>-444.5</v>
      </c>
      <c r="K448" s="8" t="e">
        <f t="shared" si="51"/>
        <v>#DIV/0!</v>
      </c>
      <c r="L448" s="6" t="s">
        <v>632</v>
      </c>
      <c r="M448" s="5" t="s">
        <v>28</v>
      </c>
      <c r="N448" s="5" t="s">
        <v>40</v>
      </c>
      <c r="O448" s="5" t="s">
        <v>138</v>
      </c>
      <c r="P448" s="5" t="s">
        <v>31</v>
      </c>
      <c r="Q448" s="9">
        <v>44443</v>
      </c>
      <c r="R448" s="5" t="s">
        <v>65</v>
      </c>
      <c r="S448" s="5">
        <v>2020</v>
      </c>
      <c r="T448" s="5">
        <v>2</v>
      </c>
      <c r="U448" s="5">
        <v>9</v>
      </c>
      <c r="V448" s="5">
        <v>2020</v>
      </c>
      <c r="W448" s="5" t="s">
        <v>651</v>
      </c>
      <c r="X448" s="5" t="s">
        <v>1198</v>
      </c>
      <c r="Y448" s="5">
        <v>6</v>
      </c>
      <c r="Z448" s="10" t="s">
        <v>22</v>
      </c>
      <c r="AA448" s="10" t="s">
        <v>31</v>
      </c>
      <c r="AB448" s="10" t="s">
        <v>138</v>
      </c>
      <c r="AC448" s="10">
        <v>9</v>
      </c>
      <c r="AE448" s="10">
        <f t="shared" si="52"/>
        <v>59.555555555555557</v>
      </c>
      <c r="AF448" s="10">
        <f t="shared" si="53"/>
        <v>188.10996576127442</v>
      </c>
      <c r="AG448" s="10">
        <f t="shared" si="54"/>
        <v>2772</v>
      </c>
      <c r="AH448" s="9">
        <v>44443</v>
      </c>
      <c r="AI448">
        <f t="shared" si="55"/>
        <v>536</v>
      </c>
      <c r="AK448" s="10" t="s">
        <v>40</v>
      </c>
      <c r="AL448">
        <v>536</v>
      </c>
    </row>
    <row r="449" spans="1:38" ht="15.75" customHeight="1" x14ac:dyDescent="0.35">
      <c r="A449" s="5">
        <v>448</v>
      </c>
      <c r="B449" s="5" t="s">
        <v>87</v>
      </c>
      <c r="C449" s="5" t="s">
        <v>23</v>
      </c>
      <c r="D449" s="5" t="s">
        <v>36</v>
      </c>
      <c r="E449" s="5">
        <f t="shared" si="48"/>
        <v>549</v>
      </c>
      <c r="F449" s="6" t="s">
        <v>946</v>
      </c>
      <c r="G449" s="5">
        <v>3</v>
      </c>
      <c r="H449" s="7" t="s">
        <v>200</v>
      </c>
      <c r="I449" s="8" t="e">
        <f t="shared" si="49"/>
        <v>#VALUE!</v>
      </c>
      <c r="J449" s="8">
        <f t="shared" si="50"/>
        <v>-444.5</v>
      </c>
      <c r="K449" s="8" t="e">
        <f t="shared" si="51"/>
        <v>#DIV/0!</v>
      </c>
      <c r="L449" s="6" t="s">
        <v>749</v>
      </c>
      <c r="M449" s="5" t="s">
        <v>39</v>
      </c>
      <c r="N449" s="5" t="s">
        <v>40</v>
      </c>
      <c r="O449" s="5" t="s">
        <v>30</v>
      </c>
      <c r="P449" s="5" t="s">
        <v>31</v>
      </c>
      <c r="Q449" s="9">
        <v>44444</v>
      </c>
      <c r="R449" s="5" t="s">
        <v>32</v>
      </c>
      <c r="S449" s="5">
        <v>2020</v>
      </c>
      <c r="T449" s="5">
        <v>26</v>
      </c>
      <c r="U449" s="5">
        <v>8</v>
      </c>
      <c r="V449" s="5">
        <v>2022</v>
      </c>
      <c r="W449" s="5" t="s">
        <v>1041</v>
      </c>
      <c r="X449" s="5" t="s">
        <v>1089</v>
      </c>
      <c r="Y449" s="5">
        <v>3</v>
      </c>
      <c r="Z449" s="10" t="s">
        <v>87</v>
      </c>
      <c r="AA449" s="10" t="s">
        <v>31</v>
      </c>
      <c r="AB449" s="10" t="s">
        <v>30</v>
      </c>
      <c r="AC449" s="10">
        <v>3</v>
      </c>
      <c r="AE449" s="10">
        <f t="shared" si="52"/>
        <v>183</v>
      </c>
      <c r="AF449" s="10">
        <f t="shared" si="53"/>
        <v>188.34243304916902</v>
      </c>
      <c r="AG449" s="10">
        <f t="shared" si="54"/>
        <v>2763</v>
      </c>
      <c r="AH449" s="9">
        <v>44444</v>
      </c>
      <c r="AI449">
        <f t="shared" si="55"/>
        <v>549</v>
      </c>
      <c r="AK449" s="10" t="s">
        <v>40</v>
      </c>
      <c r="AL449">
        <v>549</v>
      </c>
    </row>
    <row r="450" spans="1:38" ht="15.75" customHeight="1" x14ac:dyDescent="0.35">
      <c r="A450" s="5">
        <v>449</v>
      </c>
      <c r="B450" s="5" t="s">
        <v>142</v>
      </c>
      <c r="C450" s="5" t="s">
        <v>88</v>
      </c>
      <c r="D450" s="5" t="s">
        <v>95</v>
      </c>
      <c r="E450" s="5">
        <f t="shared" ref="E450:E513" si="56">VALUE(SUBSTITUTE(F450, "Rs", " "))</f>
        <v>896</v>
      </c>
      <c r="F450" s="6" t="s">
        <v>505</v>
      </c>
      <c r="G450" s="5">
        <v>4</v>
      </c>
      <c r="H450" s="7" t="s">
        <v>650</v>
      </c>
      <c r="I450" s="8" t="e">
        <f t="shared" ref="I450:I513" si="57">VALUE(SUBSTITUTE(L450,"RS",""))</f>
        <v>#VALUE!</v>
      </c>
      <c r="J450" s="8">
        <f t="shared" ref="J450:J513" si="58">IF(ISERROR(I450), $K$2, I450)</f>
        <v>-444.5</v>
      </c>
      <c r="K450" s="8" t="e">
        <f t="shared" ref="K450:K513" si="59">_xlfn.AGGREGATE(1,6, I450:I1449)</f>
        <v>#DIV/0!</v>
      </c>
      <c r="L450" s="6" t="s">
        <v>429</v>
      </c>
      <c r="M450" s="5" t="s">
        <v>39</v>
      </c>
      <c r="N450" s="5" t="s">
        <v>50</v>
      </c>
      <c r="O450" s="5" t="s">
        <v>41</v>
      </c>
      <c r="P450" s="5" t="s">
        <v>42</v>
      </c>
      <c r="Q450" s="9">
        <v>44445</v>
      </c>
      <c r="R450" s="5" t="s">
        <v>32</v>
      </c>
      <c r="S450" s="5">
        <v>2021</v>
      </c>
      <c r="T450" s="5">
        <v>15</v>
      </c>
      <c r="U450" s="5">
        <v>7</v>
      </c>
      <c r="V450" s="5">
        <v>2020</v>
      </c>
      <c r="W450" s="5" t="s">
        <v>690</v>
      </c>
      <c r="X450" s="5" t="s">
        <v>918</v>
      </c>
      <c r="Y450" s="5">
        <v>1</v>
      </c>
      <c r="Z450" s="10" t="s">
        <v>142</v>
      </c>
      <c r="AA450" s="10" t="s">
        <v>42</v>
      </c>
      <c r="AB450" s="10" t="s">
        <v>41</v>
      </c>
      <c r="AC450" s="10">
        <v>4</v>
      </c>
      <c r="AE450" s="10">
        <f t="shared" ref="AE450:AE513" si="60">E450/AC450</f>
        <v>224</v>
      </c>
      <c r="AF450" s="10">
        <f t="shared" si="53"/>
        <v>188.35211136991026</v>
      </c>
      <c r="AG450" s="10">
        <f t="shared" si="54"/>
        <v>2760</v>
      </c>
      <c r="AH450" s="9">
        <v>44445</v>
      </c>
      <c r="AI450">
        <f t="shared" si="55"/>
        <v>896</v>
      </c>
      <c r="AK450" s="10" t="s">
        <v>50</v>
      </c>
      <c r="AL450">
        <v>896</v>
      </c>
    </row>
    <row r="451" spans="1:38" ht="15.75" customHeight="1" x14ac:dyDescent="0.35">
      <c r="A451" s="5">
        <v>450</v>
      </c>
      <c r="B451" s="5" t="s">
        <v>76</v>
      </c>
      <c r="C451" s="5" t="s">
        <v>94</v>
      </c>
      <c r="D451" s="5" t="s">
        <v>55</v>
      </c>
      <c r="E451" s="5">
        <f t="shared" si="56"/>
        <v>489</v>
      </c>
      <c r="F451" s="6" t="s">
        <v>1199</v>
      </c>
      <c r="G451" s="5">
        <v>3</v>
      </c>
      <c r="H451" s="7" t="s">
        <v>108</v>
      </c>
      <c r="I451" s="8" t="e">
        <f t="shared" si="57"/>
        <v>#VALUE!</v>
      </c>
      <c r="J451" s="8">
        <f t="shared" si="58"/>
        <v>-444.5</v>
      </c>
      <c r="K451" s="8" t="e">
        <f t="shared" si="59"/>
        <v>#DIV/0!</v>
      </c>
      <c r="L451" s="6" t="s">
        <v>1125</v>
      </c>
      <c r="M451" s="5" t="s">
        <v>39</v>
      </c>
      <c r="N451" s="5" t="s">
        <v>40</v>
      </c>
      <c r="O451" s="5" t="s">
        <v>41</v>
      </c>
      <c r="P451" s="5" t="s">
        <v>139</v>
      </c>
      <c r="Q451" s="9">
        <v>44446</v>
      </c>
      <c r="R451" s="5" t="s">
        <v>32</v>
      </c>
      <c r="S451" s="5">
        <v>2021</v>
      </c>
      <c r="T451" s="5">
        <v>10</v>
      </c>
      <c r="U451" s="5">
        <v>3</v>
      </c>
      <c r="V451" s="5">
        <v>2022</v>
      </c>
      <c r="W451" s="5" t="s">
        <v>91</v>
      </c>
      <c r="X451" s="5" t="s">
        <v>531</v>
      </c>
      <c r="Y451" s="5">
        <v>5</v>
      </c>
      <c r="Z451" s="10" t="s">
        <v>76</v>
      </c>
      <c r="AA451" s="10" t="s">
        <v>139</v>
      </c>
      <c r="AB451" s="10" t="s">
        <v>41</v>
      </c>
      <c r="AC451" s="10">
        <v>3</v>
      </c>
      <c r="AE451" s="10">
        <f t="shared" si="60"/>
        <v>163</v>
      </c>
      <c r="AF451" s="10">
        <f t="shared" ref="AF451:AF514" si="61">AVERAGE(AE451:AE1450)</f>
        <v>188.28741465733299</v>
      </c>
      <c r="AG451" s="10">
        <f t="shared" ref="AG451:AG514" si="62">SUM(AC451:AC1450)</f>
        <v>2756</v>
      </c>
      <c r="AH451" s="9">
        <v>44446</v>
      </c>
      <c r="AI451">
        <f t="shared" ref="AI451:AI514" si="63">AC451*AE451</f>
        <v>489</v>
      </c>
      <c r="AK451" s="10" t="s">
        <v>40</v>
      </c>
      <c r="AL451">
        <v>489</v>
      </c>
    </row>
    <row r="452" spans="1:38" ht="15.75" customHeight="1" x14ac:dyDescent="0.35">
      <c r="A452" s="5">
        <v>451</v>
      </c>
      <c r="B452" s="5" t="s">
        <v>93</v>
      </c>
      <c r="C452" s="5" t="s">
        <v>23</v>
      </c>
      <c r="D452" s="5" t="s">
        <v>95</v>
      </c>
      <c r="E452" s="5">
        <f t="shared" si="56"/>
        <v>332</v>
      </c>
      <c r="F452" s="6" t="s">
        <v>1200</v>
      </c>
      <c r="G452" s="5">
        <v>9</v>
      </c>
      <c r="H452" s="7" t="s">
        <v>208</v>
      </c>
      <c r="I452" s="8" t="e">
        <f t="shared" si="57"/>
        <v>#VALUE!</v>
      </c>
      <c r="J452" s="8">
        <f t="shared" si="58"/>
        <v>-444.5</v>
      </c>
      <c r="K452" s="8" t="e">
        <f t="shared" si="59"/>
        <v>#DIV/0!</v>
      </c>
      <c r="L452" s="6" t="s">
        <v>826</v>
      </c>
      <c r="M452" s="5" t="s">
        <v>28</v>
      </c>
      <c r="N452" s="5" t="s">
        <v>58</v>
      </c>
      <c r="O452" s="5" t="s">
        <v>30</v>
      </c>
      <c r="P452" s="5" t="s">
        <v>139</v>
      </c>
      <c r="Q452" s="9">
        <v>44447</v>
      </c>
      <c r="R452" s="5" t="s">
        <v>65</v>
      </c>
      <c r="S452" s="5">
        <v>2021</v>
      </c>
      <c r="T452" s="5">
        <v>26</v>
      </c>
      <c r="U452" s="5">
        <v>6</v>
      </c>
      <c r="V452" s="5">
        <v>2022</v>
      </c>
      <c r="W452" s="5" t="s">
        <v>1201</v>
      </c>
      <c r="X452" s="5" t="s">
        <v>990</v>
      </c>
      <c r="Y452" s="5">
        <v>5</v>
      </c>
      <c r="Z452" s="10" t="s">
        <v>93</v>
      </c>
      <c r="AA452" s="10" t="s">
        <v>139</v>
      </c>
      <c r="AB452" s="10" t="s">
        <v>30</v>
      </c>
      <c r="AC452" s="10">
        <v>9</v>
      </c>
      <c r="AE452" s="10">
        <f t="shared" si="60"/>
        <v>36.888888888888886</v>
      </c>
      <c r="AF452" s="10">
        <f t="shared" si="61"/>
        <v>188.33339177489177</v>
      </c>
      <c r="AG452" s="10">
        <f t="shared" si="62"/>
        <v>2753</v>
      </c>
      <c r="AH452" s="9">
        <v>44447</v>
      </c>
      <c r="AI452">
        <f t="shared" si="63"/>
        <v>332</v>
      </c>
      <c r="AK452" s="10" t="s">
        <v>58</v>
      </c>
      <c r="AL452">
        <v>332</v>
      </c>
    </row>
    <row r="453" spans="1:38" ht="15.75" customHeight="1" x14ac:dyDescent="0.35">
      <c r="A453" s="5">
        <v>452</v>
      </c>
      <c r="B453" s="5" t="s">
        <v>130</v>
      </c>
      <c r="C453" s="5" t="s">
        <v>54</v>
      </c>
      <c r="D453" s="5" t="s">
        <v>36</v>
      </c>
      <c r="E453" s="5">
        <f t="shared" si="56"/>
        <v>686</v>
      </c>
      <c r="F453" s="6" t="s">
        <v>1202</v>
      </c>
      <c r="G453" s="5">
        <v>1</v>
      </c>
      <c r="H453" s="7" t="s">
        <v>84</v>
      </c>
      <c r="I453" s="8" t="e">
        <f t="shared" si="57"/>
        <v>#VALUE!</v>
      </c>
      <c r="J453" s="8">
        <f t="shared" si="58"/>
        <v>-444.5</v>
      </c>
      <c r="K453" s="8" t="e">
        <f t="shared" si="59"/>
        <v>#DIV/0!</v>
      </c>
      <c r="L453" s="6" t="s">
        <v>268</v>
      </c>
      <c r="M453" s="5" t="s">
        <v>28</v>
      </c>
      <c r="N453" s="5" t="s">
        <v>50</v>
      </c>
      <c r="O453" s="5" t="s">
        <v>138</v>
      </c>
      <c r="P453" s="5" t="s">
        <v>31</v>
      </c>
      <c r="Q453" s="9">
        <v>44448</v>
      </c>
      <c r="R453" s="5" t="s">
        <v>32</v>
      </c>
      <c r="S453" s="5">
        <v>2021</v>
      </c>
      <c r="T453" s="5">
        <v>5</v>
      </c>
      <c r="U453" s="5">
        <v>2</v>
      </c>
      <c r="V453" s="5">
        <v>2021</v>
      </c>
      <c r="W453" s="5" t="s">
        <v>1203</v>
      </c>
      <c r="X453" s="5" t="s">
        <v>1008</v>
      </c>
      <c r="Y453" s="5">
        <v>6</v>
      </c>
      <c r="Z453" s="10" t="s">
        <v>130</v>
      </c>
      <c r="AA453" s="10" t="s">
        <v>31</v>
      </c>
      <c r="AB453" s="10" t="s">
        <v>138</v>
      </c>
      <c r="AC453" s="10">
        <v>1</v>
      </c>
      <c r="AE453" s="10">
        <f t="shared" si="60"/>
        <v>686</v>
      </c>
      <c r="AF453" s="10">
        <f t="shared" si="61"/>
        <v>188.60924697140547</v>
      </c>
      <c r="AG453" s="10">
        <f t="shared" si="62"/>
        <v>2744</v>
      </c>
      <c r="AH453" s="9">
        <v>44448</v>
      </c>
      <c r="AI453">
        <f t="shared" si="63"/>
        <v>686</v>
      </c>
      <c r="AK453" s="10" t="s">
        <v>50</v>
      </c>
      <c r="AL453">
        <v>686</v>
      </c>
    </row>
    <row r="454" spans="1:38" ht="15.75" customHeight="1" x14ac:dyDescent="0.35">
      <c r="A454" s="5">
        <v>453</v>
      </c>
      <c r="B454" s="5" t="s">
        <v>53</v>
      </c>
      <c r="C454" s="5" t="s">
        <v>46</v>
      </c>
      <c r="D454" s="5" t="s">
        <v>24</v>
      </c>
      <c r="E454" s="5">
        <f t="shared" si="56"/>
        <v>747</v>
      </c>
      <c r="F454" s="6" t="s">
        <v>391</v>
      </c>
      <c r="G454" s="5">
        <v>7</v>
      </c>
      <c r="H454" s="7" t="s">
        <v>117</v>
      </c>
      <c r="I454" s="8" t="e">
        <f t="shared" si="57"/>
        <v>#VALUE!</v>
      </c>
      <c r="J454" s="8">
        <f t="shared" si="58"/>
        <v>-444.5</v>
      </c>
      <c r="K454" s="8" t="e">
        <f t="shared" si="59"/>
        <v>#DIV/0!</v>
      </c>
      <c r="L454" s="6" t="s">
        <v>311</v>
      </c>
      <c r="M454" s="5" t="s">
        <v>39</v>
      </c>
      <c r="N454" s="5" t="s">
        <v>50</v>
      </c>
      <c r="O454" s="5" t="s">
        <v>41</v>
      </c>
      <c r="P454" s="5" t="s">
        <v>139</v>
      </c>
      <c r="Q454" s="9">
        <v>44449</v>
      </c>
      <c r="R454" s="5" t="s">
        <v>32</v>
      </c>
      <c r="S454" s="5">
        <v>2020</v>
      </c>
      <c r="T454" s="5">
        <v>7</v>
      </c>
      <c r="U454" s="5">
        <v>9</v>
      </c>
      <c r="V454" s="5">
        <v>2021</v>
      </c>
      <c r="W454" s="5" t="s">
        <v>1204</v>
      </c>
      <c r="X454" s="5" t="s">
        <v>1205</v>
      </c>
      <c r="Y454" s="5">
        <v>4</v>
      </c>
      <c r="Z454" s="10" t="s">
        <v>53</v>
      </c>
      <c r="AA454" s="10" t="s">
        <v>139</v>
      </c>
      <c r="AB454" s="10" t="s">
        <v>41</v>
      </c>
      <c r="AC454" s="10">
        <v>7</v>
      </c>
      <c r="AE454" s="10">
        <f t="shared" si="60"/>
        <v>106.71428571428571</v>
      </c>
      <c r="AF454" s="10">
        <f t="shared" si="61"/>
        <v>187.7015996118642</v>
      </c>
      <c r="AG454" s="10">
        <f t="shared" si="62"/>
        <v>2743</v>
      </c>
      <c r="AH454" s="9">
        <v>44449</v>
      </c>
      <c r="AI454">
        <f t="shared" si="63"/>
        <v>747</v>
      </c>
      <c r="AK454" s="10" t="s">
        <v>50</v>
      </c>
      <c r="AL454">
        <v>747</v>
      </c>
    </row>
    <row r="455" spans="1:38" ht="15.75" customHeight="1" x14ac:dyDescent="0.35">
      <c r="A455" s="5">
        <v>454</v>
      </c>
      <c r="B455" s="5" t="s">
        <v>255</v>
      </c>
      <c r="C455" s="5" t="s">
        <v>101</v>
      </c>
      <c r="D455" s="5" t="s">
        <v>24</v>
      </c>
      <c r="E455" s="5">
        <f t="shared" si="56"/>
        <v>897</v>
      </c>
      <c r="F455" s="6" t="s">
        <v>793</v>
      </c>
      <c r="G455" s="5">
        <v>7</v>
      </c>
      <c r="H455" s="7" t="s">
        <v>174</v>
      </c>
      <c r="I455" s="8" t="e">
        <f t="shared" si="57"/>
        <v>#VALUE!</v>
      </c>
      <c r="J455" s="8">
        <f t="shared" si="58"/>
        <v>-444.5</v>
      </c>
      <c r="K455" s="8" t="e">
        <f t="shared" si="59"/>
        <v>#DIV/0!</v>
      </c>
      <c r="L455" s="6" t="s">
        <v>481</v>
      </c>
      <c r="M455" s="5" t="s">
        <v>39</v>
      </c>
      <c r="N455" s="5" t="s">
        <v>58</v>
      </c>
      <c r="O455" s="5" t="s">
        <v>138</v>
      </c>
      <c r="P455" s="5" t="s">
        <v>42</v>
      </c>
      <c r="Q455" s="9">
        <v>44450</v>
      </c>
      <c r="R455" s="5" t="s">
        <v>32</v>
      </c>
      <c r="S455" s="5">
        <v>2021</v>
      </c>
      <c r="T455" s="5">
        <v>2</v>
      </c>
      <c r="U455" s="5">
        <v>10</v>
      </c>
      <c r="V455" s="5">
        <v>2022</v>
      </c>
      <c r="W455" s="5" t="s">
        <v>1206</v>
      </c>
      <c r="X455" s="5" t="s">
        <v>399</v>
      </c>
      <c r="Y455" s="5">
        <v>6</v>
      </c>
      <c r="Z455" s="10" t="s">
        <v>255</v>
      </c>
      <c r="AA455" s="10" t="s">
        <v>42</v>
      </c>
      <c r="AB455" s="10" t="s">
        <v>138</v>
      </c>
      <c r="AC455" s="10">
        <v>7</v>
      </c>
      <c r="AE455" s="10">
        <f t="shared" si="60"/>
        <v>128.14285714285714</v>
      </c>
      <c r="AF455" s="10">
        <f t="shared" si="61"/>
        <v>187.84965685847769</v>
      </c>
      <c r="AG455" s="10">
        <f t="shared" si="62"/>
        <v>2736</v>
      </c>
      <c r="AH455" s="9">
        <v>44450</v>
      </c>
      <c r="AI455">
        <f t="shared" si="63"/>
        <v>897</v>
      </c>
      <c r="AK455" s="10" t="s">
        <v>58</v>
      </c>
      <c r="AL455">
        <v>897</v>
      </c>
    </row>
    <row r="456" spans="1:38" ht="15.75" customHeight="1" x14ac:dyDescent="0.35">
      <c r="A456" s="5">
        <v>455</v>
      </c>
      <c r="B456" s="5" t="s">
        <v>142</v>
      </c>
      <c r="C456" s="5" t="s">
        <v>46</v>
      </c>
      <c r="D456" s="5" t="s">
        <v>36</v>
      </c>
      <c r="E456" s="5">
        <f t="shared" si="56"/>
        <v>968</v>
      </c>
      <c r="F456" s="6" t="s">
        <v>1207</v>
      </c>
      <c r="G456" s="5">
        <v>6</v>
      </c>
      <c r="H456" s="7" t="s">
        <v>57</v>
      </c>
      <c r="I456" s="8" t="e">
        <f t="shared" si="57"/>
        <v>#VALUE!</v>
      </c>
      <c r="J456" s="8">
        <f t="shared" si="58"/>
        <v>-444.5</v>
      </c>
      <c r="K456" s="8" t="e">
        <f t="shared" si="59"/>
        <v>#DIV/0!</v>
      </c>
      <c r="L456" s="6" t="s">
        <v>230</v>
      </c>
      <c r="M456" s="5" t="s">
        <v>39</v>
      </c>
      <c r="N456" s="5" t="s">
        <v>58</v>
      </c>
      <c r="O456" s="5" t="s">
        <v>59</v>
      </c>
      <c r="P456" s="5" t="s">
        <v>31</v>
      </c>
      <c r="Q456" s="9">
        <v>44451</v>
      </c>
      <c r="R456" s="5" t="s">
        <v>32</v>
      </c>
      <c r="S456" s="5">
        <v>2020</v>
      </c>
      <c r="T456" s="5">
        <v>21</v>
      </c>
      <c r="U456" s="5">
        <v>3</v>
      </c>
      <c r="V456" s="5">
        <v>2020</v>
      </c>
      <c r="W456" s="5" t="s">
        <v>788</v>
      </c>
      <c r="X456" s="5" t="s">
        <v>458</v>
      </c>
      <c r="Y456" s="5">
        <v>2</v>
      </c>
      <c r="Z456" s="10" t="s">
        <v>142</v>
      </c>
      <c r="AA456" s="10" t="s">
        <v>31</v>
      </c>
      <c r="AB456" s="10" t="s">
        <v>59</v>
      </c>
      <c r="AC456" s="10">
        <v>6</v>
      </c>
      <c r="AE456" s="10">
        <f t="shared" si="60"/>
        <v>161.33333333333334</v>
      </c>
      <c r="AF456" s="10">
        <f t="shared" si="61"/>
        <v>187.95900997150997</v>
      </c>
      <c r="AG456" s="10">
        <f t="shared" si="62"/>
        <v>2729</v>
      </c>
      <c r="AH456" s="9">
        <v>44451</v>
      </c>
      <c r="AI456">
        <f t="shared" si="63"/>
        <v>968</v>
      </c>
      <c r="AK456" s="10" t="s">
        <v>58</v>
      </c>
      <c r="AL456">
        <v>968</v>
      </c>
    </row>
    <row r="457" spans="1:38" ht="15.75" customHeight="1" x14ac:dyDescent="0.35">
      <c r="A457" s="5">
        <v>456</v>
      </c>
      <c r="B457" s="5" t="s">
        <v>35</v>
      </c>
      <c r="C457" s="5" t="s">
        <v>46</v>
      </c>
      <c r="D457" s="5" t="s">
        <v>24</v>
      </c>
      <c r="E457" s="5">
        <f t="shared" si="56"/>
        <v>438</v>
      </c>
      <c r="F457" s="6" t="s">
        <v>325</v>
      </c>
      <c r="G457" s="5">
        <v>8</v>
      </c>
      <c r="H457" s="7" t="s">
        <v>84</v>
      </c>
      <c r="I457" s="8" t="e">
        <f t="shared" si="57"/>
        <v>#VALUE!</v>
      </c>
      <c r="J457" s="8">
        <f t="shared" si="58"/>
        <v>-444.5</v>
      </c>
      <c r="K457" s="8" t="e">
        <f t="shared" si="59"/>
        <v>#DIV/0!</v>
      </c>
      <c r="L457" s="6" t="s">
        <v>56</v>
      </c>
      <c r="M457" s="5" t="s">
        <v>28</v>
      </c>
      <c r="N457" s="5" t="s">
        <v>29</v>
      </c>
      <c r="O457" s="5" t="s">
        <v>30</v>
      </c>
      <c r="P457" s="5" t="s">
        <v>73</v>
      </c>
      <c r="Q457" s="9">
        <v>44452</v>
      </c>
      <c r="R457" s="5" t="s">
        <v>32</v>
      </c>
      <c r="S457" s="5">
        <v>2022</v>
      </c>
      <c r="T457" s="5">
        <v>1</v>
      </c>
      <c r="U457" s="5">
        <v>12</v>
      </c>
      <c r="V457" s="5">
        <v>2021</v>
      </c>
      <c r="W457" s="5" t="s">
        <v>1208</v>
      </c>
      <c r="X457" s="5" t="s">
        <v>551</v>
      </c>
      <c r="Y457" s="5">
        <v>1</v>
      </c>
      <c r="Z457" s="10" t="s">
        <v>35</v>
      </c>
      <c r="AA457" s="10" t="s">
        <v>73</v>
      </c>
      <c r="AB457" s="10" t="s">
        <v>30</v>
      </c>
      <c r="AC457" s="10">
        <v>8</v>
      </c>
      <c r="AE457" s="10">
        <f t="shared" si="60"/>
        <v>54.75</v>
      </c>
      <c r="AF457" s="10">
        <f t="shared" si="61"/>
        <v>188.00786442405709</v>
      </c>
      <c r="AG457" s="10">
        <f t="shared" si="62"/>
        <v>2723</v>
      </c>
      <c r="AH457" s="9">
        <v>44452</v>
      </c>
      <c r="AI457">
        <f t="shared" si="63"/>
        <v>438</v>
      </c>
      <c r="AK457" s="10" t="s">
        <v>29</v>
      </c>
      <c r="AL457">
        <v>438</v>
      </c>
    </row>
    <row r="458" spans="1:38" ht="15.75" customHeight="1" x14ac:dyDescent="0.35">
      <c r="A458" s="5">
        <v>457</v>
      </c>
      <c r="B458" s="5" t="s">
        <v>93</v>
      </c>
      <c r="C458" s="5" t="s">
        <v>54</v>
      </c>
      <c r="D458" s="5" t="s">
        <v>95</v>
      </c>
      <c r="E458" s="5">
        <f t="shared" si="56"/>
        <v>147</v>
      </c>
      <c r="F458" s="6" t="s">
        <v>274</v>
      </c>
      <c r="G458" s="5">
        <v>4</v>
      </c>
      <c r="H458" s="7" t="s">
        <v>296</v>
      </c>
      <c r="I458" s="8" t="e">
        <f t="shared" si="57"/>
        <v>#VALUE!</v>
      </c>
      <c r="J458" s="8">
        <f t="shared" si="58"/>
        <v>-444.5</v>
      </c>
      <c r="K458" s="8" t="e">
        <f t="shared" si="59"/>
        <v>#DIV/0!</v>
      </c>
      <c r="L458" s="6" t="s">
        <v>720</v>
      </c>
      <c r="M458" s="5" t="s">
        <v>39</v>
      </c>
      <c r="N458" s="5" t="s">
        <v>50</v>
      </c>
      <c r="O458" s="5" t="s">
        <v>30</v>
      </c>
      <c r="P458" s="5" t="s">
        <v>31</v>
      </c>
      <c r="Q458" s="9">
        <v>44453</v>
      </c>
      <c r="R458" s="5" t="s">
        <v>65</v>
      </c>
      <c r="S458" s="5">
        <v>2020</v>
      </c>
      <c r="T458" s="5">
        <v>9</v>
      </c>
      <c r="U458" s="5">
        <v>9</v>
      </c>
      <c r="V458" s="5">
        <v>2020</v>
      </c>
      <c r="W458" s="5" t="s">
        <v>1209</v>
      </c>
      <c r="X458" s="5" t="s">
        <v>1145</v>
      </c>
      <c r="Y458" s="5">
        <v>4</v>
      </c>
      <c r="Z458" s="10" t="s">
        <v>93</v>
      </c>
      <c r="AA458" s="10" t="s">
        <v>31</v>
      </c>
      <c r="AB458" s="10" t="s">
        <v>30</v>
      </c>
      <c r="AC458" s="10">
        <v>4</v>
      </c>
      <c r="AE458" s="10">
        <f t="shared" si="60"/>
        <v>36.75</v>
      </c>
      <c r="AF458" s="10">
        <f t="shared" si="61"/>
        <v>188.25282373366014</v>
      </c>
      <c r="AG458" s="10">
        <f t="shared" si="62"/>
        <v>2715</v>
      </c>
      <c r="AH458" s="9">
        <v>44453</v>
      </c>
      <c r="AI458">
        <f t="shared" si="63"/>
        <v>147</v>
      </c>
      <c r="AK458" s="10" t="s">
        <v>50</v>
      </c>
      <c r="AL458">
        <v>147</v>
      </c>
    </row>
    <row r="459" spans="1:38" ht="15.75" customHeight="1" x14ac:dyDescent="0.35">
      <c r="A459" s="5">
        <v>458</v>
      </c>
      <c r="B459" s="5" t="s">
        <v>76</v>
      </c>
      <c r="C459" s="5" t="s">
        <v>94</v>
      </c>
      <c r="D459" s="5" t="s">
        <v>95</v>
      </c>
      <c r="E459" s="5">
        <f t="shared" si="56"/>
        <v>544</v>
      </c>
      <c r="F459" s="6" t="s">
        <v>1210</v>
      </c>
      <c r="G459" s="5">
        <v>7</v>
      </c>
      <c r="H459" s="7" t="s">
        <v>244</v>
      </c>
      <c r="I459" s="8" t="e">
        <f t="shared" si="57"/>
        <v>#VALUE!</v>
      </c>
      <c r="J459" s="8">
        <f t="shared" si="58"/>
        <v>-444.5</v>
      </c>
      <c r="K459" s="8" t="e">
        <f t="shared" si="59"/>
        <v>#DIV/0!</v>
      </c>
      <c r="L459" s="6" t="s">
        <v>808</v>
      </c>
      <c r="M459" s="5" t="s">
        <v>39</v>
      </c>
      <c r="N459" s="5" t="s">
        <v>40</v>
      </c>
      <c r="O459" s="5" t="s">
        <v>138</v>
      </c>
      <c r="P459" s="5" t="s">
        <v>73</v>
      </c>
      <c r="Q459" s="9">
        <v>44454</v>
      </c>
      <c r="R459" s="5" t="s">
        <v>65</v>
      </c>
      <c r="S459" s="5">
        <v>2021</v>
      </c>
      <c r="T459" s="5">
        <v>14</v>
      </c>
      <c r="U459" s="5">
        <v>9</v>
      </c>
      <c r="V459" s="5">
        <v>2021</v>
      </c>
      <c r="W459" s="5" t="s">
        <v>1190</v>
      </c>
      <c r="X459" s="5" t="s">
        <v>938</v>
      </c>
      <c r="Y459" s="5">
        <v>4</v>
      </c>
      <c r="Z459" s="10" t="s">
        <v>76</v>
      </c>
      <c r="AA459" s="10" t="s">
        <v>73</v>
      </c>
      <c r="AB459" s="10" t="s">
        <v>138</v>
      </c>
      <c r="AC459" s="10">
        <v>7</v>
      </c>
      <c r="AE459" s="10">
        <f t="shared" si="60"/>
        <v>77.714285714285708</v>
      </c>
      <c r="AF459" s="10">
        <f t="shared" si="61"/>
        <v>188.53183445876817</v>
      </c>
      <c r="AG459" s="10">
        <f t="shared" si="62"/>
        <v>2711</v>
      </c>
      <c r="AH459" s="9">
        <v>44454</v>
      </c>
      <c r="AI459">
        <f t="shared" si="63"/>
        <v>544</v>
      </c>
      <c r="AK459" s="10" t="s">
        <v>40</v>
      </c>
      <c r="AL459">
        <v>544</v>
      </c>
    </row>
    <row r="460" spans="1:38" ht="15.75" customHeight="1" x14ac:dyDescent="0.35">
      <c r="A460" s="5">
        <v>459</v>
      </c>
      <c r="B460" s="5" t="s">
        <v>93</v>
      </c>
      <c r="C460" s="5" t="s">
        <v>54</v>
      </c>
      <c r="D460" s="5" t="s">
        <v>55</v>
      </c>
      <c r="E460" s="5">
        <f t="shared" si="56"/>
        <v>419</v>
      </c>
      <c r="F460" s="6" t="s">
        <v>967</v>
      </c>
      <c r="G460" s="5">
        <v>9</v>
      </c>
      <c r="H460" s="7" t="s">
        <v>126</v>
      </c>
      <c r="I460" s="8" t="e">
        <f t="shared" si="57"/>
        <v>#VALUE!</v>
      </c>
      <c r="J460" s="8">
        <f t="shared" si="58"/>
        <v>-444.5</v>
      </c>
      <c r="K460" s="8" t="e">
        <f t="shared" si="59"/>
        <v>#DIV/0!</v>
      </c>
      <c r="L460" s="6" t="s">
        <v>799</v>
      </c>
      <c r="M460" s="5" t="s">
        <v>28</v>
      </c>
      <c r="N460" s="5" t="s">
        <v>58</v>
      </c>
      <c r="O460" s="5" t="s">
        <v>59</v>
      </c>
      <c r="P460" s="5" t="s">
        <v>73</v>
      </c>
      <c r="Q460" s="9">
        <v>44455</v>
      </c>
      <c r="R460" s="5" t="s">
        <v>65</v>
      </c>
      <c r="S460" s="5">
        <v>2022</v>
      </c>
      <c r="T460" s="5">
        <v>15</v>
      </c>
      <c r="U460" s="5">
        <v>9</v>
      </c>
      <c r="V460" s="5">
        <v>2020</v>
      </c>
      <c r="W460" s="5" t="s">
        <v>1211</v>
      </c>
      <c r="X460" s="5" t="s">
        <v>1212</v>
      </c>
      <c r="Y460" s="5">
        <v>3</v>
      </c>
      <c r="Z460" s="10" t="s">
        <v>93</v>
      </c>
      <c r="AA460" s="10" t="s">
        <v>73</v>
      </c>
      <c r="AB460" s="10" t="s">
        <v>59</v>
      </c>
      <c r="AC460" s="10">
        <v>9</v>
      </c>
      <c r="AE460" s="10">
        <f t="shared" si="60"/>
        <v>46.555555555555557</v>
      </c>
      <c r="AF460" s="10">
        <f t="shared" si="61"/>
        <v>188.73629488080596</v>
      </c>
      <c r="AG460" s="10">
        <f t="shared" si="62"/>
        <v>2704</v>
      </c>
      <c r="AH460" s="9">
        <v>44455</v>
      </c>
      <c r="AI460">
        <f t="shared" si="63"/>
        <v>419</v>
      </c>
      <c r="AK460" s="10" t="s">
        <v>58</v>
      </c>
      <c r="AL460">
        <v>419</v>
      </c>
    </row>
    <row r="461" spans="1:38" ht="15.75" customHeight="1" x14ac:dyDescent="0.35">
      <c r="A461" s="5">
        <v>460</v>
      </c>
      <c r="B461" s="5" t="s">
        <v>130</v>
      </c>
      <c r="C461" s="5" t="s">
        <v>23</v>
      </c>
      <c r="D461" s="5" t="s">
        <v>69</v>
      </c>
      <c r="E461" s="5">
        <f t="shared" si="56"/>
        <v>735</v>
      </c>
      <c r="F461" s="6" t="s">
        <v>1213</v>
      </c>
      <c r="G461" s="5">
        <v>6</v>
      </c>
      <c r="H461" s="7" t="s">
        <v>244</v>
      </c>
      <c r="I461" s="8" t="e">
        <f t="shared" si="57"/>
        <v>#VALUE!</v>
      </c>
      <c r="J461" s="8">
        <f t="shared" si="58"/>
        <v>-444.5</v>
      </c>
      <c r="K461" s="8" t="e">
        <f t="shared" si="59"/>
        <v>#DIV/0!</v>
      </c>
      <c r="L461" s="6" t="s">
        <v>858</v>
      </c>
      <c r="M461" s="5" t="s">
        <v>39</v>
      </c>
      <c r="N461" s="5" t="s">
        <v>29</v>
      </c>
      <c r="O461" s="5" t="s">
        <v>138</v>
      </c>
      <c r="P461" s="5" t="s">
        <v>73</v>
      </c>
      <c r="Q461" s="9">
        <v>44456</v>
      </c>
      <c r="R461" s="5" t="s">
        <v>32</v>
      </c>
      <c r="S461" s="5">
        <v>2020</v>
      </c>
      <c r="T461" s="5">
        <v>12</v>
      </c>
      <c r="U461" s="5">
        <v>8</v>
      </c>
      <c r="V461" s="5">
        <v>2020</v>
      </c>
      <c r="W461" s="5" t="s">
        <v>1214</v>
      </c>
      <c r="X461" s="5" t="s">
        <v>152</v>
      </c>
      <c r="Y461" s="5">
        <v>5</v>
      </c>
      <c r="Z461" s="10" t="s">
        <v>130</v>
      </c>
      <c r="AA461" s="10" t="s">
        <v>73</v>
      </c>
      <c r="AB461" s="10" t="s">
        <v>138</v>
      </c>
      <c r="AC461" s="10">
        <v>6</v>
      </c>
      <c r="AE461" s="10">
        <f t="shared" si="60"/>
        <v>122.5</v>
      </c>
      <c r="AF461" s="10">
        <f t="shared" si="61"/>
        <v>188.99910585922598</v>
      </c>
      <c r="AG461" s="10">
        <f t="shared" si="62"/>
        <v>2695</v>
      </c>
      <c r="AH461" s="9">
        <v>44456</v>
      </c>
      <c r="AI461">
        <f t="shared" si="63"/>
        <v>735</v>
      </c>
      <c r="AK461" s="10" t="s">
        <v>29</v>
      </c>
      <c r="AL461">
        <v>735</v>
      </c>
    </row>
    <row r="462" spans="1:38" ht="15.75" customHeight="1" x14ac:dyDescent="0.35">
      <c r="A462" s="5">
        <v>461</v>
      </c>
      <c r="B462" s="5" t="s">
        <v>87</v>
      </c>
      <c r="C462" s="5" t="s">
        <v>46</v>
      </c>
      <c r="D462" s="5" t="s">
        <v>95</v>
      </c>
      <c r="E462" s="5">
        <f t="shared" si="56"/>
        <v>550</v>
      </c>
      <c r="F462" s="6" t="s">
        <v>1215</v>
      </c>
      <c r="G462" s="5">
        <v>3</v>
      </c>
      <c r="H462" s="7" t="s">
        <v>278</v>
      </c>
      <c r="I462" s="8" t="e">
        <f t="shared" si="57"/>
        <v>#VALUE!</v>
      </c>
      <c r="J462" s="8">
        <f t="shared" si="58"/>
        <v>-444.5</v>
      </c>
      <c r="K462" s="8" t="e">
        <f t="shared" si="59"/>
        <v>#DIV/0!</v>
      </c>
      <c r="L462" s="6" t="s">
        <v>372</v>
      </c>
      <c r="M462" s="5" t="s">
        <v>39</v>
      </c>
      <c r="N462" s="5" t="s">
        <v>29</v>
      </c>
      <c r="O462" s="5" t="s">
        <v>59</v>
      </c>
      <c r="P462" s="5" t="s">
        <v>139</v>
      </c>
      <c r="Q462" s="9">
        <v>44457</v>
      </c>
      <c r="R462" s="5" t="s">
        <v>65</v>
      </c>
      <c r="S462" s="5">
        <v>2020</v>
      </c>
      <c r="T462" s="5">
        <v>6</v>
      </c>
      <c r="U462" s="5">
        <v>4</v>
      </c>
      <c r="V462" s="5">
        <v>2022</v>
      </c>
      <c r="W462" s="5" t="s">
        <v>963</v>
      </c>
      <c r="X462" s="5" t="s">
        <v>600</v>
      </c>
      <c r="Y462" s="5">
        <v>6</v>
      </c>
      <c r="Z462" s="10" t="s">
        <v>87</v>
      </c>
      <c r="AA462" s="10" t="s">
        <v>139</v>
      </c>
      <c r="AB462" s="10" t="s">
        <v>59</v>
      </c>
      <c r="AC462" s="10">
        <v>3</v>
      </c>
      <c r="AE462" s="10">
        <f t="shared" si="60"/>
        <v>183.33333333333334</v>
      </c>
      <c r="AF462" s="10">
        <f t="shared" si="61"/>
        <v>189.12225235155788</v>
      </c>
      <c r="AG462" s="10">
        <f t="shared" si="62"/>
        <v>2689</v>
      </c>
      <c r="AH462" s="9">
        <v>44457</v>
      </c>
      <c r="AI462">
        <f t="shared" si="63"/>
        <v>550</v>
      </c>
      <c r="AK462" s="10" t="s">
        <v>29</v>
      </c>
      <c r="AL462">
        <v>550</v>
      </c>
    </row>
    <row r="463" spans="1:38" ht="15.75" customHeight="1" x14ac:dyDescent="0.35">
      <c r="A463" s="5">
        <v>462</v>
      </c>
      <c r="B463" s="5" t="s">
        <v>142</v>
      </c>
      <c r="C463" s="5" t="s">
        <v>46</v>
      </c>
      <c r="D463" s="5" t="s">
        <v>36</v>
      </c>
      <c r="E463" s="5">
        <f t="shared" si="56"/>
        <v>397</v>
      </c>
      <c r="F463" s="6" t="s">
        <v>1216</v>
      </c>
      <c r="G463" s="5">
        <v>9</v>
      </c>
      <c r="H463" s="7" t="s">
        <v>264</v>
      </c>
      <c r="I463" s="8" t="e">
        <f t="shared" si="57"/>
        <v>#VALUE!</v>
      </c>
      <c r="J463" s="8">
        <f t="shared" si="58"/>
        <v>-444.5</v>
      </c>
      <c r="K463" s="8" t="e">
        <f t="shared" si="59"/>
        <v>#DIV/0!</v>
      </c>
      <c r="L463" s="6" t="s">
        <v>133</v>
      </c>
      <c r="M463" s="5" t="s">
        <v>28</v>
      </c>
      <c r="N463" s="5" t="s">
        <v>58</v>
      </c>
      <c r="O463" s="5" t="s">
        <v>138</v>
      </c>
      <c r="P463" s="5" t="s">
        <v>42</v>
      </c>
      <c r="Q463" s="9">
        <v>44458</v>
      </c>
      <c r="R463" s="5" t="s">
        <v>65</v>
      </c>
      <c r="S463" s="5">
        <v>2021</v>
      </c>
      <c r="T463" s="5">
        <v>25</v>
      </c>
      <c r="U463" s="5">
        <v>9</v>
      </c>
      <c r="V463" s="5">
        <v>2021</v>
      </c>
      <c r="W463" s="5" t="s">
        <v>619</v>
      </c>
      <c r="X463" s="5" t="s">
        <v>1217</v>
      </c>
      <c r="Y463" s="5">
        <v>6</v>
      </c>
      <c r="Z463" s="10" t="s">
        <v>142</v>
      </c>
      <c r="AA463" s="10" t="s">
        <v>42</v>
      </c>
      <c r="AB463" s="10" t="s">
        <v>138</v>
      </c>
      <c r="AC463" s="10">
        <v>9</v>
      </c>
      <c r="AE463" s="10">
        <f t="shared" si="60"/>
        <v>44.111111111111114</v>
      </c>
      <c r="AF463" s="10">
        <f t="shared" si="61"/>
        <v>189.13299246105365</v>
      </c>
      <c r="AG463" s="10">
        <f t="shared" si="62"/>
        <v>2686</v>
      </c>
      <c r="AH463" s="9">
        <v>44458</v>
      </c>
      <c r="AI463">
        <f t="shared" si="63"/>
        <v>397</v>
      </c>
      <c r="AK463" s="10" t="s">
        <v>58</v>
      </c>
      <c r="AL463">
        <v>397</v>
      </c>
    </row>
    <row r="464" spans="1:38" ht="15.75" customHeight="1" x14ac:dyDescent="0.35">
      <c r="A464" s="5">
        <v>463</v>
      </c>
      <c r="B464" s="5" t="s">
        <v>142</v>
      </c>
      <c r="C464" s="5" t="s">
        <v>88</v>
      </c>
      <c r="D464" s="5" t="s">
        <v>47</v>
      </c>
      <c r="E464" s="5">
        <f t="shared" si="56"/>
        <v>641</v>
      </c>
      <c r="F464" s="6" t="s">
        <v>1218</v>
      </c>
      <c r="G464" s="5">
        <v>2</v>
      </c>
      <c r="H464" s="7" t="s">
        <v>97</v>
      </c>
      <c r="I464" s="8" t="e">
        <f t="shared" si="57"/>
        <v>#VALUE!</v>
      </c>
      <c r="J464" s="8">
        <f t="shared" si="58"/>
        <v>-444.5</v>
      </c>
      <c r="K464" s="8" t="e">
        <f t="shared" si="59"/>
        <v>#DIV/0!</v>
      </c>
      <c r="L464" s="6" t="s">
        <v>252</v>
      </c>
      <c r="M464" s="5" t="s">
        <v>39</v>
      </c>
      <c r="N464" s="5" t="s">
        <v>29</v>
      </c>
      <c r="O464" s="5" t="s">
        <v>59</v>
      </c>
      <c r="P464" s="5" t="s">
        <v>42</v>
      </c>
      <c r="Q464" s="9">
        <v>44459</v>
      </c>
      <c r="R464" s="5" t="s">
        <v>65</v>
      </c>
      <c r="S464" s="5">
        <v>2022</v>
      </c>
      <c r="T464" s="5">
        <v>28</v>
      </c>
      <c r="U464" s="5">
        <v>7</v>
      </c>
      <c r="V464" s="5">
        <v>2021</v>
      </c>
      <c r="W464" s="5" t="s">
        <v>1219</v>
      </c>
      <c r="X464" s="5" t="s">
        <v>1220</v>
      </c>
      <c r="Y464" s="5">
        <v>1</v>
      </c>
      <c r="Z464" s="10" t="s">
        <v>142</v>
      </c>
      <c r="AA464" s="10" t="s">
        <v>42</v>
      </c>
      <c r="AB464" s="10" t="s">
        <v>59</v>
      </c>
      <c r="AC464" s="10">
        <v>2</v>
      </c>
      <c r="AE464" s="10">
        <f t="shared" si="60"/>
        <v>320.5</v>
      </c>
      <c r="AF464" s="10">
        <f t="shared" si="61"/>
        <v>189.40254986133237</v>
      </c>
      <c r="AG464" s="10">
        <f t="shared" si="62"/>
        <v>2677</v>
      </c>
      <c r="AH464" s="9">
        <v>44459</v>
      </c>
      <c r="AI464">
        <f t="shared" si="63"/>
        <v>641</v>
      </c>
      <c r="AK464" s="10" t="s">
        <v>29</v>
      </c>
      <c r="AL464">
        <v>641</v>
      </c>
    </row>
    <row r="465" spans="1:38" ht="15.75" customHeight="1" x14ac:dyDescent="0.35">
      <c r="A465" s="5">
        <v>464</v>
      </c>
      <c r="B465" s="5" t="s">
        <v>255</v>
      </c>
      <c r="C465" s="5" t="s">
        <v>88</v>
      </c>
      <c r="D465" s="5" t="s">
        <v>69</v>
      </c>
      <c r="E465" s="5">
        <f t="shared" si="56"/>
        <v>196</v>
      </c>
      <c r="F465" s="6" t="s">
        <v>290</v>
      </c>
      <c r="G465" s="5">
        <v>5</v>
      </c>
      <c r="H465" s="7" t="s">
        <v>108</v>
      </c>
      <c r="I465" s="8" t="e">
        <f t="shared" si="57"/>
        <v>#VALUE!</v>
      </c>
      <c r="J465" s="8">
        <f t="shared" si="58"/>
        <v>-444.5</v>
      </c>
      <c r="K465" s="8" t="e">
        <f t="shared" si="59"/>
        <v>#DIV/0!</v>
      </c>
      <c r="L465" s="6" t="s">
        <v>1221</v>
      </c>
      <c r="M465" s="5" t="s">
        <v>28</v>
      </c>
      <c r="N465" s="5" t="s">
        <v>58</v>
      </c>
      <c r="O465" s="5" t="s">
        <v>138</v>
      </c>
      <c r="P465" s="5" t="s">
        <v>42</v>
      </c>
      <c r="Q465" s="9">
        <v>44460</v>
      </c>
      <c r="R465" s="5" t="s">
        <v>32</v>
      </c>
      <c r="S465" s="5">
        <v>2020</v>
      </c>
      <c r="T465" s="5">
        <v>14</v>
      </c>
      <c r="U465" s="5">
        <v>7</v>
      </c>
      <c r="V465" s="5">
        <v>2021</v>
      </c>
      <c r="W465" s="5" t="s">
        <v>1222</v>
      </c>
      <c r="X465" s="5" t="s">
        <v>537</v>
      </c>
      <c r="Y465" s="5">
        <v>3</v>
      </c>
      <c r="Z465" s="10" t="s">
        <v>255</v>
      </c>
      <c r="AA465" s="10" t="s">
        <v>42</v>
      </c>
      <c r="AB465" s="10" t="s">
        <v>138</v>
      </c>
      <c r="AC465" s="10">
        <v>5</v>
      </c>
      <c r="AE465" s="10">
        <f t="shared" si="60"/>
        <v>39.200000000000003</v>
      </c>
      <c r="AF465" s="10">
        <f t="shared" si="61"/>
        <v>189.1584205314652</v>
      </c>
      <c r="AG465" s="10">
        <f t="shared" si="62"/>
        <v>2675</v>
      </c>
      <c r="AH465" s="9">
        <v>44460</v>
      </c>
      <c r="AI465">
        <f t="shared" si="63"/>
        <v>196</v>
      </c>
      <c r="AK465" s="10" t="s">
        <v>58</v>
      </c>
      <c r="AL465">
        <v>196</v>
      </c>
    </row>
    <row r="466" spans="1:38" ht="15.75" customHeight="1" x14ac:dyDescent="0.35">
      <c r="A466" s="5">
        <v>465</v>
      </c>
      <c r="B466" s="5" t="s">
        <v>53</v>
      </c>
      <c r="C466" s="5" t="s">
        <v>46</v>
      </c>
      <c r="D466" s="5" t="s">
        <v>47</v>
      </c>
      <c r="E466" s="5">
        <f t="shared" si="56"/>
        <v>661</v>
      </c>
      <c r="F466" s="6" t="s">
        <v>125</v>
      </c>
      <c r="G466" s="5">
        <v>1</v>
      </c>
      <c r="H466" s="7" t="s">
        <v>90</v>
      </c>
      <c r="I466" s="8" t="e">
        <f t="shared" si="57"/>
        <v>#VALUE!</v>
      </c>
      <c r="J466" s="8">
        <f t="shared" si="58"/>
        <v>-444.5</v>
      </c>
      <c r="K466" s="8" t="e">
        <f t="shared" si="59"/>
        <v>#DIV/0!</v>
      </c>
      <c r="L466" s="6" t="s">
        <v>217</v>
      </c>
      <c r="M466" s="5" t="s">
        <v>39</v>
      </c>
      <c r="N466" s="5" t="s">
        <v>40</v>
      </c>
      <c r="O466" s="5" t="s">
        <v>59</v>
      </c>
      <c r="P466" s="5" t="s">
        <v>42</v>
      </c>
      <c r="Q466" s="9">
        <v>44461</v>
      </c>
      <c r="R466" s="5" t="s">
        <v>65</v>
      </c>
      <c r="S466" s="5">
        <v>2022</v>
      </c>
      <c r="T466" s="5">
        <v>27</v>
      </c>
      <c r="U466" s="5">
        <v>8</v>
      </c>
      <c r="V466" s="5">
        <v>2020</v>
      </c>
      <c r="W466" s="5" t="s">
        <v>939</v>
      </c>
      <c r="X466" s="5" t="s">
        <v>540</v>
      </c>
      <c r="Y466" s="5">
        <v>3</v>
      </c>
      <c r="Z466" s="10" t="s">
        <v>53</v>
      </c>
      <c r="AA466" s="10" t="s">
        <v>42</v>
      </c>
      <c r="AB466" s="10" t="s">
        <v>59</v>
      </c>
      <c r="AC466" s="10">
        <v>1</v>
      </c>
      <c r="AE466" s="10">
        <f t="shared" si="60"/>
        <v>661</v>
      </c>
      <c r="AF466" s="10">
        <f t="shared" si="61"/>
        <v>189.43819370409852</v>
      </c>
      <c r="AG466" s="10">
        <f t="shared" si="62"/>
        <v>2670</v>
      </c>
      <c r="AH466" s="9">
        <v>44461</v>
      </c>
      <c r="AI466">
        <f t="shared" si="63"/>
        <v>661</v>
      </c>
      <c r="AK466" s="10" t="s">
        <v>40</v>
      </c>
      <c r="AL466">
        <v>661</v>
      </c>
    </row>
    <row r="467" spans="1:38" ht="15.75" customHeight="1" x14ac:dyDescent="0.35">
      <c r="A467" s="5">
        <v>466</v>
      </c>
      <c r="B467" s="5" t="s">
        <v>76</v>
      </c>
      <c r="C467" s="5" t="s">
        <v>94</v>
      </c>
      <c r="D467" s="5" t="s">
        <v>24</v>
      </c>
      <c r="E467" s="5">
        <f t="shared" si="56"/>
        <v>800</v>
      </c>
      <c r="F467" s="6" t="s">
        <v>83</v>
      </c>
      <c r="G467" s="5">
        <v>5</v>
      </c>
      <c r="H467" s="7" t="s">
        <v>257</v>
      </c>
      <c r="I467" s="8" t="e">
        <f t="shared" si="57"/>
        <v>#VALUE!</v>
      </c>
      <c r="J467" s="8">
        <f t="shared" si="58"/>
        <v>-444.5</v>
      </c>
      <c r="K467" s="8" t="e">
        <f t="shared" si="59"/>
        <v>#DIV/0!</v>
      </c>
      <c r="L467" s="6" t="s">
        <v>344</v>
      </c>
      <c r="M467" s="5" t="s">
        <v>28</v>
      </c>
      <c r="N467" s="5" t="s">
        <v>29</v>
      </c>
      <c r="O467" s="5" t="s">
        <v>41</v>
      </c>
      <c r="P467" s="5" t="s">
        <v>31</v>
      </c>
      <c r="Q467" s="9">
        <v>44462</v>
      </c>
      <c r="R467" s="5" t="s">
        <v>32</v>
      </c>
      <c r="S467" s="5">
        <v>2021</v>
      </c>
      <c r="T467" s="5">
        <v>11</v>
      </c>
      <c r="U467" s="5">
        <v>10</v>
      </c>
      <c r="V467" s="5">
        <v>2020</v>
      </c>
      <c r="W467" s="5" t="s">
        <v>1223</v>
      </c>
      <c r="X467" s="5" t="s">
        <v>223</v>
      </c>
      <c r="Y467" s="5">
        <v>3</v>
      </c>
      <c r="Z467" s="10" t="s">
        <v>76</v>
      </c>
      <c r="AA467" s="10" t="s">
        <v>31</v>
      </c>
      <c r="AB467" s="10" t="s">
        <v>41</v>
      </c>
      <c r="AC467" s="10">
        <v>5</v>
      </c>
      <c r="AE467" s="10">
        <f t="shared" si="60"/>
        <v>160</v>
      </c>
      <c r="AF467" s="10">
        <f t="shared" si="61"/>
        <v>188.55676976709688</v>
      </c>
      <c r="AG467" s="10">
        <f t="shared" si="62"/>
        <v>2669</v>
      </c>
      <c r="AH467" s="9">
        <v>44462</v>
      </c>
      <c r="AI467">
        <f t="shared" si="63"/>
        <v>800</v>
      </c>
      <c r="AK467" s="10" t="s">
        <v>29</v>
      </c>
      <c r="AL467">
        <v>800</v>
      </c>
    </row>
    <row r="468" spans="1:38" ht="15.75" customHeight="1" x14ac:dyDescent="0.35">
      <c r="A468" s="5">
        <v>467</v>
      </c>
      <c r="B468" s="5" t="s">
        <v>22</v>
      </c>
      <c r="C468" s="5" t="s">
        <v>46</v>
      </c>
      <c r="D468" s="5" t="s">
        <v>69</v>
      </c>
      <c r="E468" s="5">
        <f t="shared" si="56"/>
        <v>920</v>
      </c>
      <c r="F468" s="6" t="s">
        <v>1224</v>
      </c>
      <c r="G468" s="5">
        <v>8</v>
      </c>
      <c r="H468" s="7" t="s">
        <v>57</v>
      </c>
      <c r="I468" s="8" t="e">
        <f t="shared" si="57"/>
        <v>#VALUE!</v>
      </c>
      <c r="J468" s="8">
        <f t="shared" si="58"/>
        <v>-444.5</v>
      </c>
      <c r="K468" s="8" t="e">
        <f t="shared" si="59"/>
        <v>#DIV/0!</v>
      </c>
      <c r="L468" s="6" t="s">
        <v>677</v>
      </c>
      <c r="M468" s="5" t="s">
        <v>39</v>
      </c>
      <c r="N468" s="5" t="s">
        <v>40</v>
      </c>
      <c r="O468" s="5" t="s">
        <v>59</v>
      </c>
      <c r="P468" s="5" t="s">
        <v>31</v>
      </c>
      <c r="Q468" s="9">
        <v>44463</v>
      </c>
      <c r="R468" s="5" t="s">
        <v>65</v>
      </c>
      <c r="S468" s="5">
        <v>2021</v>
      </c>
      <c r="T468" s="5">
        <v>3</v>
      </c>
      <c r="U468" s="5">
        <v>12</v>
      </c>
      <c r="V468" s="5">
        <v>2021</v>
      </c>
      <c r="W468" s="5" t="s">
        <v>1225</v>
      </c>
      <c r="X468" s="5" t="s">
        <v>865</v>
      </c>
      <c r="Y468" s="5">
        <v>4</v>
      </c>
      <c r="Z468" s="10" t="s">
        <v>22</v>
      </c>
      <c r="AA468" s="10" t="s">
        <v>31</v>
      </c>
      <c r="AB468" s="10" t="s">
        <v>59</v>
      </c>
      <c r="AC468" s="10">
        <v>8</v>
      </c>
      <c r="AE468" s="10">
        <f t="shared" si="60"/>
        <v>115</v>
      </c>
      <c r="AF468" s="10">
        <f t="shared" si="61"/>
        <v>188.610246864039</v>
      </c>
      <c r="AG468" s="10">
        <f t="shared" si="62"/>
        <v>2664</v>
      </c>
      <c r="AH468" s="9">
        <v>44463</v>
      </c>
      <c r="AI468">
        <f t="shared" si="63"/>
        <v>920</v>
      </c>
      <c r="AK468" s="10" t="s">
        <v>40</v>
      </c>
      <c r="AL468">
        <v>920</v>
      </c>
    </row>
    <row r="469" spans="1:38" ht="15.75" customHeight="1" x14ac:dyDescent="0.35">
      <c r="A469" s="5">
        <v>468</v>
      </c>
      <c r="B469" s="5" t="s">
        <v>35</v>
      </c>
      <c r="C469" s="5" t="s">
        <v>101</v>
      </c>
      <c r="D469" s="5" t="s">
        <v>24</v>
      </c>
      <c r="E469" s="5">
        <f t="shared" si="56"/>
        <v>637</v>
      </c>
      <c r="F469" s="6" t="s">
        <v>1226</v>
      </c>
      <c r="G469" s="5">
        <v>1</v>
      </c>
      <c r="H469" s="7" t="s">
        <v>113</v>
      </c>
      <c r="I469" s="8" t="e">
        <f t="shared" si="57"/>
        <v>#VALUE!</v>
      </c>
      <c r="J469" s="8">
        <f t="shared" si="58"/>
        <v>-444.5</v>
      </c>
      <c r="K469" s="8" t="e">
        <f t="shared" si="59"/>
        <v>#DIV/0!</v>
      </c>
      <c r="L469" s="6" t="s">
        <v>578</v>
      </c>
      <c r="M469" s="5" t="s">
        <v>28</v>
      </c>
      <c r="N469" s="5" t="s">
        <v>50</v>
      </c>
      <c r="O469" s="5" t="s">
        <v>30</v>
      </c>
      <c r="P469" s="5" t="s">
        <v>31</v>
      </c>
      <c r="Q469" s="9">
        <v>44464</v>
      </c>
      <c r="R469" s="5" t="s">
        <v>65</v>
      </c>
      <c r="S469" s="5">
        <v>2021</v>
      </c>
      <c r="T469" s="5">
        <v>3</v>
      </c>
      <c r="U469" s="5">
        <v>7</v>
      </c>
      <c r="V469" s="5">
        <v>2022</v>
      </c>
      <c r="W469" s="5" t="s">
        <v>920</v>
      </c>
      <c r="X469" s="5" t="s">
        <v>308</v>
      </c>
      <c r="Y469" s="5">
        <v>4</v>
      </c>
      <c r="Z469" s="10" t="s">
        <v>35</v>
      </c>
      <c r="AA469" s="10" t="s">
        <v>31</v>
      </c>
      <c r="AB469" s="10" t="s">
        <v>30</v>
      </c>
      <c r="AC469" s="10">
        <v>1</v>
      </c>
      <c r="AE469" s="10">
        <f t="shared" si="60"/>
        <v>637</v>
      </c>
      <c r="AF469" s="10">
        <f t="shared" si="61"/>
        <v>188.74835239286458</v>
      </c>
      <c r="AG469" s="10">
        <f t="shared" si="62"/>
        <v>2656</v>
      </c>
      <c r="AH469" s="9">
        <v>44464</v>
      </c>
      <c r="AI469">
        <f t="shared" si="63"/>
        <v>637</v>
      </c>
      <c r="AK469" s="10" t="s">
        <v>50</v>
      </c>
      <c r="AL469">
        <v>637</v>
      </c>
    </row>
    <row r="470" spans="1:38" ht="15.75" customHeight="1" x14ac:dyDescent="0.35">
      <c r="A470" s="5">
        <v>469</v>
      </c>
      <c r="B470" s="5" t="s">
        <v>255</v>
      </c>
      <c r="C470" s="5" t="s">
        <v>23</v>
      </c>
      <c r="D470" s="5" t="s">
        <v>24</v>
      </c>
      <c r="E470" s="5">
        <f t="shared" si="56"/>
        <v>648</v>
      </c>
      <c r="F470" s="6" t="s">
        <v>207</v>
      </c>
      <c r="G470" s="5">
        <v>2</v>
      </c>
      <c r="H470" s="7" t="s">
        <v>296</v>
      </c>
      <c r="I470" s="8" t="e">
        <f t="shared" si="57"/>
        <v>#VALUE!</v>
      </c>
      <c r="J470" s="8">
        <f t="shared" si="58"/>
        <v>-444.5</v>
      </c>
      <c r="K470" s="8" t="e">
        <f t="shared" si="59"/>
        <v>#DIV/0!</v>
      </c>
      <c r="L470" s="6" t="s">
        <v>799</v>
      </c>
      <c r="M470" s="5" t="s">
        <v>39</v>
      </c>
      <c r="N470" s="5" t="s">
        <v>40</v>
      </c>
      <c r="O470" s="5" t="s">
        <v>30</v>
      </c>
      <c r="P470" s="5" t="s">
        <v>42</v>
      </c>
      <c r="Q470" s="9">
        <v>44465</v>
      </c>
      <c r="R470" s="5" t="s">
        <v>32</v>
      </c>
      <c r="S470" s="5">
        <v>2021</v>
      </c>
      <c r="T470" s="5">
        <v>10</v>
      </c>
      <c r="U470" s="5">
        <v>7</v>
      </c>
      <c r="V470" s="5">
        <v>2022</v>
      </c>
      <c r="W470" s="5" t="s">
        <v>303</v>
      </c>
      <c r="X470" s="5" t="s">
        <v>652</v>
      </c>
      <c r="Y470" s="5">
        <v>3</v>
      </c>
      <c r="Z470" s="10" t="s">
        <v>255</v>
      </c>
      <c r="AA470" s="10" t="s">
        <v>42</v>
      </c>
      <c r="AB470" s="10" t="s">
        <v>30</v>
      </c>
      <c r="AC470" s="10">
        <v>2</v>
      </c>
      <c r="AE470" s="10">
        <f t="shared" si="60"/>
        <v>324</v>
      </c>
      <c r="AF470" s="10">
        <f t="shared" si="61"/>
        <v>187.90577410788876</v>
      </c>
      <c r="AG470" s="10">
        <f t="shared" si="62"/>
        <v>2655</v>
      </c>
      <c r="AH470" s="9">
        <v>44465</v>
      </c>
      <c r="AI470">
        <f t="shared" si="63"/>
        <v>648</v>
      </c>
      <c r="AK470" s="10" t="s">
        <v>40</v>
      </c>
      <c r="AL470">
        <v>648</v>
      </c>
    </row>
    <row r="471" spans="1:38" ht="15.75" customHeight="1" x14ac:dyDescent="0.35">
      <c r="A471" s="5">
        <v>470</v>
      </c>
      <c r="B471" s="5" t="s">
        <v>82</v>
      </c>
      <c r="C471" s="5" t="s">
        <v>94</v>
      </c>
      <c r="D471" s="5" t="s">
        <v>95</v>
      </c>
      <c r="E471" s="5">
        <f t="shared" si="56"/>
        <v>759</v>
      </c>
      <c r="F471" s="6" t="s">
        <v>1227</v>
      </c>
      <c r="G471" s="5">
        <v>5</v>
      </c>
      <c r="H471" s="7" t="s">
        <v>182</v>
      </c>
      <c r="I471" s="8" t="e">
        <f t="shared" si="57"/>
        <v>#VALUE!</v>
      </c>
      <c r="J471" s="8">
        <f t="shared" si="58"/>
        <v>-444.5</v>
      </c>
      <c r="K471" s="8" t="e">
        <f t="shared" si="59"/>
        <v>#DIV/0!</v>
      </c>
      <c r="L471" s="6" t="s">
        <v>1101</v>
      </c>
      <c r="M471" s="5" t="s">
        <v>28</v>
      </c>
      <c r="N471" s="5" t="s">
        <v>29</v>
      </c>
      <c r="O471" s="5" t="s">
        <v>59</v>
      </c>
      <c r="P471" s="5" t="s">
        <v>42</v>
      </c>
      <c r="Q471" s="9">
        <v>44466</v>
      </c>
      <c r="R471" s="5" t="s">
        <v>32</v>
      </c>
      <c r="S471" s="5">
        <v>2021</v>
      </c>
      <c r="T471" s="5">
        <v>1</v>
      </c>
      <c r="U471" s="5">
        <v>4</v>
      </c>
      <c r="V471" s="5">
        <v>2022</v>
      </c>
      <c r="W471" s="5" t="s">
        <v>1228</v>
      </c>
      <c r="X471" s="5" t="s">
        <v>1229</v>
      </c>
      <c r="Y471" s="5">
        <v>3</v>
      </c>
      <c r="Z471" s="10" t="s">
        <v>82</v>
      </c>
      <c r="AA471" s="10" t="s">
        <v>42</v>
      </c>
      <c r="AB471" s="10" t="s">
        <v>59</v>
      </c>
      <c r="AC471" s="10">
        <v>5</v>
      </c>
      <c r="AE471" s="10">
        <f t="shared" si="60"/>
        <v>151.80000000000001</v>
      </c>
      <c r="AF471" s="10">
        <f t="shared" si="61"/>
        <v>187.64947613069077</v>
      </c>
      <c r="AG471" s="10">
        <f t="shared" si="62"/>
        <v>2653</v>
      </c>
      <c r="AH471" s="9">
        <v>44466</v>
      </c>
      <c r="AI471">
        <f t="shared" si="63"/>
        <v>759</v>
      </c>
      <c r="AK471" s="10" t="s">
        <v>29</v>
      </c>
      <c r="AL471">
        <v>759</v>
      </c>
    </row>
    <row r="472" spans="1:38" ht="15.75" customHeight="1" x14ac:dyDescent="0.35">
      <c r="A472" s="5">
        <v>471</v>
      </c>
      <c r="B472" s="5" t="s">
        <v>100</v>
      </c>
      <c r="C472" s="5" t="s">
        <v>54</v>
      </c>
      <c r="D472" s="5" t="s">
        <v>36</v>
      </c>
      <c r="E472" s="5">
        <f t="shared" si="56"/>
        <v>964</v>
      </c>
      <c r="F472" s="6" t="s">
        <v>1230</v>
      </c>
      <c r="G472" s="5">
        <v>1</v>
      </c>
      <c r="H472" s="7" t="s">
        <v>117</v>
      </c>
      <c r="I472" s="8" t="e">
        <f t="shared" si="57"/>
        <v>#VALUE!</v>
      </c>
      <c r="J472" s="8">
        <f t="shared" si="58"/>
        <v>-444.5</v>
      </c>
      <c r="K472" s="8" t="e">
        <f t="shared" si="59"/>
        <v>#DIV/0!</v>
      </c>
      <c r="L472" s="6" t="s">
        <v>851</v>
      </c>
      <c r="M472" s="5" t="s">
        <v>39</v>
      </c>
      <c r="N472" s="5" t="s">
        <v>50</v>
      </c>
      <c r="O472" s="5" t="s">
        <v>59</v>
      </c>
      <c r="P472" s="5" t="s">
        <v>42</v>
      </c>
      <c r="Q472" s="9">
        <v>44467</v>
      </c>
      <c r="R472" s="5" t="s">
        <v>65</v>
      </c>
      <c r="S472" s="5">
        <v>2022</v>
      </c>
      <c r="T472" s="5">
        <v>2</v>
      </c>
      <c r="U472" s="5">
        <v>12</v>
      </c>
      <c r="V472" s="5">
        <v>2022</v>
      </c>
      <c r="W472" s="5" t="s">
        <v>1231</v>
      </c>
      <c r="X472" s="5" t="s">
        <v>99</v>
      </c>
      <c r="Y472" s="5">
        <v>5</v>
      </c>
      <c r="Z472" s="10" t="s">
        <v>100</v>
      </c>
      <c r="AA472" s="10" t="s">
        <v>42</v>
      </c>
      <c r="AB472" s="10" t="s">
        <v>59</v>
      </c>
      <c r="AC472" s="10">
        <v>1</v>
      </c>
      <c r="AE472" s="10">
        <f t="shared" si="60"/>
        <v>964</v>
      </c>
      <c r="AF472" s="10">
        <f t="shared" si="61"/>
        <v>187.71711665169209</v>
      </c>
      <c r="AG472" s="10">
        <f t="shared" si="62"/>
        <v>2648</v>
      </c>
      <c r="AH472" s="9">
        <v>44467</v>
      </c>
      <c r="AI472">
        <f t="shared" si="63"/>
        <v>964</v>
      </c>
      <c r="AK472" s="10" t="s">
        <v>50</v>
      </c>
      <c r="AL472">
        <v>964</v>
      </c>
    </row>
    <row r="473" spans="1:38" ht="15.75" customHeight="1" x14ac:dyDescent="0.35">
      <c r="A473" s="5">
        <v>472</v>
      </c>
      <c r="B473" s="5" t="s">
        <v>124</v>
      </c>
      <c r="C473" s="5" t="s">
        <v>88</v>
      </c>
      <c r="D473" s="5" t="s">
        <v>47</v>
      </c>
      <c r="E473" s="5">
        <f t="shared" si="56"/>
        <v>345</v>
      </c>
      <c r="F473" s="6" t="s">
        <v>194</v>
      </c>
      <c r="G473" s="5">
        <v>1</v>
      </c>
      <c r="H473" s="7" t="s">
        <v>174</v>
      </c>
      <c r="I473" s="8" t="e">
        <f t="shared" si="57"/>
        <v>#VALUE!</v>
      </c>
      <c r="J473" s="8">
        <f t="shared" si="58"/>
        <v>-444.5</v>
      </c>
      <c r="K473" s="8" t="e">
        <f t="shared" si="59"/>
        <v>#DIV/0!</v>
      </c>
      <c r="L473" s="6" t="s">
        <v>225</v>
      </c>
      <c r="M473" s="5" t="s">
        <v>28</v>
      </c>
      <c r="N473" s="5" t="s">
        <v>50</v>
      </c>
      <c r="O473" s="5" t="s">
        <v>30</v>
      </c>
      <c r="P473" s="5" t="s">
        <v>42</v>
      </c>
      <c r="Q473" s="9">
        <v>44468</v>
      </c>
      <c r="R473" s="5" t="s">
        <v>65</v>
      </c>
      <c r="S473" s="5">
        <v>2022</v>
      </c>
      <c r="T473" s="5">
        <v>14</v>
      </c>
      <c r="U473" s="5">
        <v>8</v>
      </c>
      <c r="V473" s="5">
        <v>2020</v>
      </c>
      <c r="W473" s="5" t="s">
        <v>1232</v>
      </c>
      <c r="X473" s="5" t="s">
        <v>1157</v>
      </c>
      <c r="Y473" s="5">
        <v>1</v>
      </c>
      <c r="Z473" s="10" t="s">
        <v>124</v>
      </c>
      <c r="AA473" s="10" t="s">
        <v>42</v>
      </c>
      <c r="AB473" s="10" t="s">
        <v>30</v>
      </c>
      <c r="AC473" s="10">
        <v>1</v>
      </c>
      <c r="AE473" s="10">
        <f t="shared" si="60"/>
        <v>345</v>
      </c>
      <c r="AF473" s="10">
        <f t="shared" si="61"/>
        <v>186.24966318600528</v>
      </c>
      <c r="AG473" s="10">
        <f t="shared" si="62"/>
        <v>2647</v>
      </c>
      <c r="AH473" s="9">
        <v>44468</v>
      </c>
      <c r="AI473">
        <f t="shared" si="63"/>
        <v>345</v>
      </c>
      <c r="AK473" s="10" t="s">
        <v>50</v>
      </c>
      <c r="AL473">
        <v>345</v>
      </c>
    </row>
    <row r="474" spans="1:38" ht="15.75" customHeight="1" x14ac:dyDescent="0.35">
      <c r="A474" s="5">
        <v>473</v>
      </c>
      <c r="B474" s="5" t="s">
        <v>163</v>
      </c>
      <c r="C474" s="5" t="s">
        <v>54</v>
      </c>
      <c r="D474" s="5" t="s">
        <v>95</v>
      </c>
      <c r="E474" s="5">
        <f t="shared" si="56"/>
        <v>703</v>
      </c>
      <c r="F474" s="6" t="s">
        <v>676</v>
      </c>
      <c r="G474" s="5">
        <v>1</v>
      </c>
      <c r="H474" s="7" t="s">
        <v>71</v>
      </c>
      <c r="I474" s="8" t="e">
        <f t="shared" si="57"/>
        <v>#VALUE!</v>
      </c>
      <c r="J474" s="8">
        <f t="shared" si="58"/>
        <v>-444.5</v>
      </c>
      <c r="K474" s="8" t="e">
        <f t="shared" si="59"/>
        <v>#DIV/0!</v>
      </c>
      <c r="L474" s="6" t="s">
        <v>802</v>
      </c>
      <c r="M474" s="5" t="s">
        <v>39</v>
      </c>
      <c r="N474" s="5" t="s">
        <v>29</v>
      </c>
      <c r="O474" s="5" t="s">
        <v>30</v>
      </c>
      <c r="P474" s="5" t="s">
        <v>73</v>
      </c>
      <c r="Q474" s="9">
        <v>44469</v>
      </c>
      <c r="R474" s="5" t="s">
        <v>32</v>
      </c>
      <c r="S474" s="5">
        <v>2022</v>
      </c>
      <c r="T474" s="5">
        <v>15</v>
      </c>
      <c r="U474" s="5">
        <v>7</v>
      </c>
      <c r="V474" s="5">
        <v>2022</v>
      </c>
      <c r="W474" s="5" t="s">
        <v>1233</v>
      </c>
      <c r="X474" s="5" t="s">
        <v>1234</v>
      </c>
      <c r="Y474" s="5">
        <v>3</v>
      </c>
      <c r="Z474" s="10" t="s">
        <v>163</v>
      </c>
      <c r="AA474" s="10" t="s">
        <v>73</v>
      </c>
      <c r="AB474" s="10" t="s">
        <v>30</v>
      </c>
      <c r="AC474" s="10">
        <v>1</v>
      </c>
      <c r="AE474" s="10">
        <f t="shared" si="60"/>
        <v>703</v>
      </c>
      <c r="AF474" s="10">
        <f t="shared" si="61"/>
        <v>185.94899966931209</v>
      </c>
      <c r="AG474" s="10">
        <f t="shared" si="62"/>
        <v>2646</v>
      </c>
      <c r="AH474" s="9">
        <v>44469</v>
      </c>
      <c r="AI474">
        <f t="shared" si="63"/>
        <v>703</v>
      </c>
      <c r="AK474" s="10" t="s">
        <v>29</v>
      </c>
      <c r="AL474">
        <v>703</v>
      </c>
    </row>
    <row r="475" spans="1:38" ht="15.75" customHeight="1" x14ac:dyDescent="0.35">
      <c r="A475" s="5">
        <v>474</v>
      </c>
      <c r="B475" s="5" t="s">
        <v>35</v>
      </c>
      <c r="C475" s="5" t="s">
        <v>23</v>
      </c>
      <c r="D475" s="5" t="s">
        <v>55</v>
      </c>
      <c r="E475" s="5">
        <f t="shared" si="56"/>
        <v>254</v>
      </c>
      <c r="F475" s="6" t="s">
        <v>1235</v>
      </c>
      <c r="G475" s="5">
        <v>4</v>
      </c>
      <c r="H475" s="7" t="s">
        <v>97</v>
      </c>
      <c r="I475" s="8" t="e">
        <f t="shared" si="57"/>
        <v>#VALUE!</v>
      </c>
      <c r="J475" s="8">
        <f t="shared" si="58"/>
        <v>-444.5</v>
      </c>
      <c r="K475" s="8" t="e">
        <f t="shared" si="59"/>
        <v>#DIV/0!</v>
      </c>
      <c r="L475" s="6" t="s">
        <v>252</v>
      </c>
      <c r="M475" s="5" t="s">
        <v>28</v>
      </c>
      <c r="N475" s="5" t="s">
        <v>58</v>
      </c>
      <c r="O475" s="5" t="s">
        <v>138</v>
      </c>
      <c r="P475" s="5" t="s">
        <v>139</v>
      </c>
      <c r="Q475" s="9">
        <v>44470</v>
      </c>
      <c r="R475" s="5" t="s">
        <v>32</v>
      </c>
      <c r="S475" s="5">
        <v>2021</v>
      </c>
      <c r="T475" s="5">
        <v>29</v>
      </c>
      <c r="U475" s="5">
        <v>2</v>
      </c>
      <c r="V475" s="5">
        <v>2022</v>
      </c>
      <c r="W475" s="5" t="s">
        <v>1236</v>
      </c>
      <c r="X475" s="5" t="s">
        <v>894</v>
      </c>
      <c r="Y475" s="5">
        <v>2</v>
      </c>
      <c r="Z475" s="10" t="s">
        <v>35</v>
      </c>
      <c r="AA475" s="10" t="s">
        <v>139</v>
      </c>
      <c r="AB475" s="10" t="s">
        <v>138</v>
      </c>
      <c r="AC475" s="10">
        <v>4</v>
      </c>
      <c r="AE475" s="10">
        <f t="shared" si="60"/>
        <v>63.5</v>
      </c>
      <c r="AF475" s="10">
        <f t="shared" si="61"/>
        <v>184.96787822655941</v>
      </c>
      <c r="AG475" s="10">
        <f t="shared" si="62"/>
        <v>2645</v>
      </c>
      <c r="AH475" s="9">
        <v>44470</v>
      </c>
      <c r="AI475">
        <f t="shared" si="63"/>
        <v>254</v>
      </c>
      <c r="AK475" s="10" t="s">
        <v>58</v>
      </c>
      <c r="AL475">
        <v>254</v>
      </c>
    </row>
    <row r="476" spans="1:38" ht="15.75" customHeight="1" x14ac:dyDescent="0.35">
      <c r="A476" s="5">
        <v>475</v>
      </c>
      <c r="B476" s="5" t="s">
        <v>148</v>
      </c>
      <c r="C476" s="5" t="s">
        <v>101</v>
      </c>
      <c r="D476" s="5" t="s">
        <v>36</v>
      </c>
      <c r="E476" s="5">
        <f t="shared" si="56"/>
        <v>668</v>
      </c>
      <c r="F476" s="6" t="s">
        <v>1237</v>
      </c>
      <c r="G476" s="5">
        <v>9</v>
      </c>
      <c r="H476" s="7" t="s">
        <v>650</v>
      </c>
      <c r="I476" s="8" t="e">
        <f t="shared" si="57"/>
        <v>#VALUE!</v>
      </c>
      <c r="J476" s="8">
        <f t="shared" si="58"/>
        <v>-444.5</v>
      </c>
      <c r="K476" s="8" t="e">
        <f t="shared" si="59"/>
        <v>#DIV/0!</v>
      </c>
      <c r="L476" s="6" t="s">
        <v>286</v>
      </c>
      <c r="M476" s="5" t="s">
        <v>28</v>
      </c>
      <c r="N476" s="5" t="s">
        <v>50</v>
      </c>
      <c r="O476" s="5" t="s">
        <v>30</v>
      </c>
      <c r="P476" s="5" t="s">
        <v>139</v>
      </c>
      <c r="Q476" s="9">
        <v>44471</v>
      </c>
      <c r="R476" s="5" t="s">
        <v>32</v>
      </c>
      <c r="S476" s="5">
        <v>2022</v>
      </c>
      <c r="T476" s="5">
        <v>8</v>
      </c>
      <c r="U476" s="5">
        <v>7</v>
      </c>
      <c r="V476" s="5">
        <v>2022</v>
      </c>
      <c r="W476" s="5" t="s">
        <v>1238</v>
      </c>
      <c r="X476" s="5" t="s">
        <v>385</v>
      </c>
      <c r="Y476" s="5">
        <v>1</v>
      </c>
      <c r="Z476" s="10" t="s">
        <v>148</v>
      </c>
      <c r="AA476" s="10" t="s">
        <v>139</v>
      </c>
      <c r="AB476" s="10" t="s">
        <v>30</v>
      </c>
      <c r="AC476" s="10">
        <v>9</v>
      </c>
      <c r="AE476" s="10">
        <f t="shared" si="60"/>
        <v>74.222222222222229</v>
      </c>
      <c r="AF476" s="10">
        <f t="shared" si="61"/>
        <v>185.19880575170495</v>
      </c>
      <c r="AG476" s="10">
        <f t="shared" si="62"/>
        <v>2641</v>
      </c>
      <c r="AH476" s="9">
        <v>44471</v>
      </c>
      <c r="AI476">
        <f t="shared" si="63"/>
        <v>668</v>
      </c>
      <c r="AK476" s="10" t="s">
        <v>50</v>
      </c>
      <c r="AL476">
        <v>668</v>
      </c>
    </row>
    <row r="477" spans="1:38" ht="15.75" customHeight="1" x14ac:dyDescent="0.35">
      <c r="A477" s="5">
        <v>476</v>
      </c>
      <c r="B477" s="5" t="s">
        <v>45</v>
      </c>
      <c r="C477" s="5" t="s">
        <v>94</v>
      </c>
      <c r="D477" s="5" t="s">
        <v>36</v>
      </c>
      <c r="E477" s="5">
        <f t="shared" si="56"/>
        <v>412</v>
      </c>
      <c r="F477" s="6" t="s">
        <v>396</v>
      </c>
      <c r="G477" s="5">
        <v>7</v>
      </c>
      <c r="H477" s="7" t="s">
        <v>244</v>
      </c>
      <c r="I477" s="8" t="e">
        <f t="shared" si="57"/>
        <v>#VALUE!</v>
      </c>
      <c r="J477" s="8">
        <f t="shared" si="58"/>
        <v>-444.5</v>
      </c>
      <c r="K477" s="8" t="e">
        <f t="shared" si="59"/>
        <v>#DIV/0!</v>
      </c>
      <c r="L477" s="6" t="s">
        <v>541</v>
      </c>
      <c r="M477" s="5" t="s">
        <v>39</v>
      </c>
      <c r="N477" s="5" t="s">
        <v>29</v>
      </c>
      <c r="O477" s="5" t="s">
        <v>41</v>
      </c>
      <c r="P477" s="5" t="s">
        <v>31</v>
      </c>
      <c r="Q477" s="9">
        <v>44472</v>
      </c>
      <c r="R477" s="5" t="s">
        <v>32</v>
      </c>
      <c r="S477" s="5">
        <v>2021</v>
      </c>
      <c r="T477" s="5">
        <v>2</v>
      </c>
      <c r="U477" s="5">
        <v>1</v>
      </c>
      <c r="V477" s="5">
        <v>2020</v>
      </c>
      <c r="W477" s="5" t="s">
        <v>713</v>
      </c>
      <c r="X477" s="5" t="s">
        <v>1239</v>
      </c>
      <c r="Y477" s="5">
        <v>6</v>
      </c>
      <c r="Z477" s="10" t="s">
        <v>45</v>
      </c>
      <c r="AA477" s="10" t="s">
        <v>31</v>
      </c>
      <c r="AB477" s="10" t="s">
        <v>41</v>
      </c>
      <c r="AC477" s="10">
        <v>7</v>
      </c>
      <c r="AE477" s="10">
        <f t="shared" si="60"/>
        <v>58.857142857142854</v>
      </c>
      <c r="AF477" s="10">
        <f t="shared" si="61"/>
        <v>185.41018972033251</v>
      </c>
      <c r="AG477" s="10">
        <f t="shared" si="62"/>
        <v>2632</v>
      </c>
      <c r="AH477" s="9">
        <v>44472</v>
      </c>
      <c r="AI477">
        <f t="shared" si="63"/>
        <v>412</v>
      </c>
      <c r="AK477" s="10" t="s">
        <v>29</v>
      </c>
      <c r="AL477">
        <v>412</v>
      </c>
    </row>
    <row r="478" spans="1:38" ht="15.75" customHeight="1" x14ac:dyDescent="0.35">
      <c r="A478" s="5">
        <v>477</v>
      </c>
      <c r="B478" s="5" t="s">
        <v>238</v>
      </c>
      <c r="C478" s="5" t="s">
        <v>94</v>
      </c>
      <c r="D478" s="5" t="s">
        <v>47</v>
      </c>
      <c r="E478" s="5">
        <f t="shared" si="56"/>
        <v>896</v>
      </c>
      <c r="F478" s="6" t="s">
        <v>505</v>
      </c>
      <c r="G478" s="5">
        <v>3</v>
      </c>
      <c r="H478" s="7" t="s">
        <v>78</v>
      </c>
      <c r="I478" s="8" t="e">
        <f t="shared" si="57"/>
        <v>#VALUE!</v>
      </c>
      <c r="J478" s="8">
        <f t="shared" si="58"/>
        <v>-444.5</v>
      </c>
      <c r="K478" s="8" t="e">
        <f t="shared" si="59"/>
        <v>#DIV/0!</v>
      </c>
      <c r="L478" s="6" t="s">
        <v>647</v>
      </c>
      <c r="M478" s="5" t="s">
        <v>39</v>
      </c>
      <c r="N478" s="5" t="s">
        <v>29</v>
      </c>
      <c r="O478" s="5" t="s">
        <v>41</v>
      </c>
      <c r="P478" s="5" t="s">
        <v>73</v>
      </c>
      <c r="Q478" s="9">
        <v>44473</v>
      </c>
      <c r="R478" s="5" t="s">
        <v>65</v>
      </c>
      <c r="S478" s="5">
        <v>2022</v>
      </c>
      <c r="T478" s="5">
        <v>19</v>
      </c>
      <c r="U478" s="5">
        <v>7</v>
      </c>
      <c r="V478" s="5">
        <v>2020</v>
      </c>
      <c r="W478" s="5" t="s">
        <v>1240</v>
      </c>
      <c r="X478" s="5" t="s">
        <v>488</v>
      </c>
      <c r="Y478" s="5">
        <v>2</v>
      </c>
      <c r="Z478" s="10" t="s">
        <v>238</v>
      </c>
      <c r="AA478" s="10" t="s">
        <v>73</v>
      </c>
      <c r="AB478" s="10" t="s">
        <v>41</v>
      </c>
      <c r="AC478" s="10">
        <v>3</v>
      </c>
      <c r="AE478" s="10">
        <f t="shared" si="60"/>
        <v>298.66666666666669</v>
      </c>
      <c r="AF478" s="10">
        <f t="shared" si="61"/>
        <v>185.65170316854474</v>
      </c>
      <c r="AG478" s="10">
        <f t="shared" si="62"/>
        <v>2625</v>
      </c>
      <c r="AH478" s="9">
        <v>44473</v>
      </c>
      <c r="AI478">
        <f t="shared" si="63"/>
        <v>896</v>
      </c>
      <c r="AK478" s="10" t="s">
        <v>29</v>
      </c>
      <c r="AL478">
        <v>896</v>
      </c>
    </row>
    <row r="479" spans="1:38" ht="15.75" customHeight="1" x14ac:dyDescent="0.35">
      <c r="A479" s="5">
        <v>478</v>
      </c>
      <c r="B479" s="5" t="s">
        <v>247</v>
      </c>
      <c r="C479" s="5" t="s">
        <v>94</v>
      </c>
      <c r="D479" s="5" t="s">
        <v>36</v>
      </c>
      <c r="E479" s="5">
        <f t="shared" si="56"/>
        <v>566</v>
      </c>
      <c r="F479" s="6" t="s">
        <v>1241</v>
      </c>
      <c r="G479" s="5">
        <v>1</v>
      </c>
      <c r="H479" s="7" t="s">
        <v>126</v>
      </c>
      <c r="I479" s="8" t="e">
        <f t="shared" si="57"/>
        <v>#VALUE!</v>
      </c>
      <c r="J479" s="8">
        <f t="shared" si="58"/>
        <v>-444.5</v>
      </c>
      <c r="K479" s="8" t="e">
        <f t="shared" si="59"/>
        <v>#DIV/0!</v>
      </c>
      <c r="L479" s="6" t="s">
        <v>353</v>
      </c>
      <c r="M479" s="5" t="s">
        <v>39</v>
      </c>
      <c r="N479" s="5" t="s">
        <v>50</v>
      </c>
      <c r="O479" s="5" t="s">
        <v>30</v>
      </c>
      <c r="P479" s="5" t="s">
        <v>139</v>
      </c>
      <c r="Q479" s="9">
        <v>44474</v>
      </c>
      <c r="R479" s="5" t="s">
        <v>32</v>
      </c>
      <c r="S479" s="5">
        <v>2021</v>
      </c>
      <c r="T479" s="5">
        <v>24</v>
      </c>
      <c r="U479" s="5">
        <v>4</v>
      </c>
      <c r="V479" s="5">
        <v>2020</v>
      </c>
      <c r="W479" s="5" t="s">
        <v>1242</v>
      </c>
      <c r="X479" s="5" t="s">
        <v>1243</v>
      </c>
      <c r="Y479" s="5">
        <v>6</v>
      </c>
      <c r="Z479" s="10" t="s">
        <v>247</v>
      </c>
      <c r="AA479" s="10" t="s">
        <v>139</v>
      </c>
      <c r="AB479" s="10" t="s">
        <v>30</v>
      </c>
      <c r="AC479" s="10">
        <v>1</v>
      </c>
      <c r="AE479" s="10">
        <f t="shared" si="60"/>
        <v>566</v>
      </c>
      <c r="AF479" s="10">
        <f t="shared" si="61"/>
        <v>185.43561337218125</v>
      </c>
      <c r="AG479" s="10">
        <f t="shared" si="62"/>
        <v>2622</v>
      </c>
      <c r="AH479" s="9">
        <v>44474</v>
      </c>
      <c r="AI479">
        <f t="shared" si="63"/>
        <v>566</v>
      </c>
      <c r="AK479" s="10" t="s">
        <v>50</v>
      </c>
      <c r="AL479">
        <v>566</v>
      </c>
    </row>
    <row r="480" spans="1:38" ht="15.75" customHeight="1" x14ac:dyDescent="0.35">
      <c r="A480" s="5">
        <v>479</v>
      </c>
      <c r="B480" s="5" t="s">
        <v>142</v>
      </c>
      <c r="C480" s="5" t="s">
        <v>88</v>
      </c>
      <c r="D480" s="5" t="s">
        <v>47</v>
      </c>
      <c r="E480" s="5">
        <f t="shared" si="56"/>
        <v>361</v>
      </c>
      <c r="F480" s="6" t="s">
        <v>1244</v>
      </c>
      <c r="G480" s="5">
        <v>7</v>
      </c>
      <c r="H480" s="7" t="s">
        <v>515</v>
      </c>
      <c r="I480" s="8" t="e">
        <f t="shared" si="57"/>
        <v>#VALUE!</v>
      </c>
      <c r="J480" s="8">
        <f t="shared" si="58"/>
        <v>-444.5</v>
      </c>
      <c r="K480" s="8" t="e">
        <f t="shared" si="59"/>
        <v>#DIV/0!</v>
      </c>
      <c r="L480" s="6" t="s">
        <v>677</v>
      </c>
      <c r="M480" s="5" t="s">
        <v>28</v>
      </c>
      <c r="N480" s="5" t="s">
        <v>58</v>
      </c>
      <c r="O480" s="5" t="s">
        <v>138</v>
      </c>
      <c r="P480" s="5" t="s">
        <v>31</v>
      </c>
      <c r="Q480" s="9">
        <v>44475</v>
      </c>
      <c r="R480" s="5" t="s">
        <v>65</v>
      </c>
      <c r="S480" s="5">
        <v>2022</v>
      </c>
      <c r="T480" s="5">
        <v>27</v>
      </c>
      <c r="U480" s="5">
        <v>12</v>
      </c>
      <c r="V480" s="5">
        <v>2022</v>
      </c>
      <c r="W480" s="5" t="s">
        <v>1245</v>
      </c>
      <c r="X480" s="5" t="s">
        <v>75</v>
      </c>
      <c r="Y480" s="5">
        <v>6</v>
      </c>
      <c r="Z480" s="10" t="s">
        <v>142</v>
      </c>
      <c r="AA480" s="10" t="s">
        <v>31</v>
      </c>
      <c r="AB480" s="10" t="s">
        <v>138</v>
      </c>
      <c r="AC480" s="10">
        <v>7</v>
      </c>
      <c r="AE480" s="10">
        <f t="shared" si="60"/>
        <v>51.571428571428569</v>
      </c>
      <c r="AF480" s="10">
        <f t="shared" si="61"/>
        <v>184.70656282308576</v>
      </c>
      <c r="AG480" s="10">
        <f t="shared" si="62"/>
        <v>2621</v>
      </c>
      <c r="AH480" s="9">
        <v>44475</v>
      </c>
      <c r="AI480">
        <f t="shared" si="63"/>
        <v>361</v>
      </c>
      <c r="AK480" s="10" t="s">
        <v>58</v>
      </c>
      <c r="AL480">
        <v>361</v>
      </c>
    </row>
    <row r="481" spans="1:38" ht="15.75" customHeight="1" x14ac:dyDescent="0.35">
      <c r="A481" s="5">
        <v>480</v>
      </c>
      <c r="B481" s="5" t="s">
        <v>68</v>
      </c>
      <c r="C481" s="5" t="s">
        <v>54</v>
      </c>
      <c r="D481" s="5" t="s">
        <v>36</v>
      </c>
      <c r="E481" s="5">
        <f t="shared" si="56"/>
        <v>697</v>
      </c>
      <c r="F481" s="6" t="s">
        <v>1246</v>
      </c>
      <c r="G481" s="5">
        <v>6</v>
      </c>
      <c r="H481" s="7" t="s">
        <v>278</v>
      </c>
      <c r="I481" s="8" t="e">
        <f t="shared" si="57"/>
        <v>#VALUE!</v>
      </c>
      <c r="J481" s="8">
        <f t="shared" si="58"/>
        <v>-444.5</v>
      </c>
      <c r="K481" s="8" t="e">
        <f t="shared" si="59"/>
        <v>#DIV/0!</v>
      </c>
      <c r="L481" s="6" t="s">
        <v>486</v>
      </c>
      <c r="M481" s="5" t="s">
        <v>39</v>
      </c>
      <c r="N481" s="5" t="s">
        <v>29</v>
      </c>
      <c r="O481" s="5" t="s">
        <v>59</v>
      </c>
      <c r="P481" s="5" t="s">
        <v>139</v>
      </c>
      <c r="Q481" s="9">
        <v>44476</v>
      </c>
      <c r="R481" s="5" t="s">
        <v>32</v>
      </c>
      <c r="S481" s="5">
        <v>2022</v>
      </c>
      <c r="T481" s="5">
        <v>10</v>
      </c>
      <c r="U481" s="5">
        <v>1</v>
      </c>
      <c r="V481" s="5">
        <v>2022</v>
      </c>
      <c r="W481" s="5" t="s">
        <v>794</v>
      </c>
      <c r="X481" s="5" t="s">
        <v>1247</v>
      </c>
      <c r="Y481" s="5">
        <v>4</v>
      </c>
      <c r="Z481" s="10" t="s">
        <v>68</v>
      </c>
      <c r="AA481" s="10" t="s">
        <v>139</v>
      </c>
      <c r="AB481" s="10" t="s">
        <v>59</v>
      </c>
      <c r="AC481" s="10">
        <v>6</v>
      </c>
      <c r="AE481" s="10">
        <f t="shared" si="60"/>
        <v>116.16666666666667</v>
      </c>
      <c r="AF481" s="10">
        <f t="shared" si="61"/>
        <v>184.96210050878955</v>
      </c>
      <c r="AG481" s="10">
        <f t="shared" si="62"/>
        <v>2614</v>
      </c>
      <c r="AH481" s="9">
        <v>44476</v>
      </c>
      <c r="AI481">
        <f t="shared" si="63"/>
        <v>697</v>
      </c>
      <c r="AK481" s="10" t="s">
        <v>29</v>
      </c>
      <c r="AL481">
        <v>697</v>
      </c>
    </row>
    <row r="482" spans="1:38" ht="15.75" customHeight="1" x14ac:dyDescent="0.35">
      <c r="A482" s="5">
        <v>481</v>
      </c>
      <c r="B482" s="5" t="s">
        <v>100</v>
      </c>
      <c r="C482" s="5" t="s">
        <v>23</v>
      </c>
      <c r="D482" s="5" t="s">
        <v>69</v>
      </c>
      <c r="E482" s="5">
        <f t="shared" si="56"/>
        <v>390</v>
      </c>
      <c r="F482" s="6" t="s">
        <v>1079</v>
      </c>
      <c r="G482" s="5">
        <v>7</v>
      </c>
      <c r="H482" s="7" t="s">
        <v>57</v>
      </c>
      <c r="I482" s="8" t="e">
        <f t="shared" si="57"/>
        <v>#VALUE!</v>
      </c>
      <c r="J482" s="8">
        <f t="shared" si="58"/>
        <v>-444.5</v>
      </c>
      <c r="K482" s="8" t="e">
        <f t="shared" si="59"/>
        <v>#DIV/0!</v>
      </c>
      <c r="L482" s="6" t="s">
        <v>594</v>
      </c>
      <c r="M482" s="5" t="s">
        <v>39</v>
      </c>
      <c r="N482" s="5" t="s">
        <v>50</v>
      </c>
      <c r="O482" s="5" t="s">
        <v>138</v>
      </c>
      <c r="P482" s="5" t="s">
        <v>42</v>
      </c>
      <c r="Q482" s="9">
        <v>44477</v>
      </c>
      <c r="R482" s="5" t="s">
        <v>65</v>
      </c>
      <c r="S482" s="5">
        <v>2020</v>
      </c>
      <c r="T482" s="5">
        <v>16</v>
      </c>
      <c r="U482" s="5">
        <v>4</v>
      </c>
      <c r="V482" s="5">
        <v>2021</v>
      </c>
      <c r="W482" s="5" t="s">
        <v>1034</v>
      </c>
      <c r="X482" s="5" t="s">
        <v>1248</v>
      </c>
      <c r="Y482" s="5">
        <v>5</v>
      </c>
      <c r="Z482" s="10" t="s">
        <v>100</v>
      </c>
      <c r="AA482" s="10" t="s">
        <v>42</v>
      </c>
      <c r="AB482" s="10" t="s">
        <v>138</v>
      </c>
      <c r="AC482" s="10">
        <v>7</v>
      </c>
      <c r="AE482" s="10">
        <f t="shared" si="60"/>
        <v>55.714285714285715</v>
      </c>
      <c r="AF482" s="10">
        <f t="shared" si="61"/>
        <v>185.09439942002442</v>
      </c>
      <c r="AG482" s="10">
        <f t="shared" si="62"/>
        <v>2608</v>
      </c>
      <c r="AH482" s="9">
        <v>44477</v>
      </c>
      <c r="AI482">
        <f t="shared" si="63"/>
        <v>390</v>
      </c>
      <c r="AK482" s="10" t="s">
        <v>50</v>
      </c>
      <c r="AL482">
        <v>390</v>
      </c>
    </row>
    <row r="483" spans="1:38" ht="15.75" customHeight="1" x14ac:dyDescent="0.35">
      <c r="A483" s="5">
        <v>482</v>
      </c>
      <c r="B483" s="5" t="s">
        <v>142</v>
      </c>
      <c r="C483" s="5" t="s">
        <v>101</v>
      </c>
      <c r="D483" s="5" t="s">
        <v>47</v>
      </c>
      <c r="E483" s="5">
        <f t="shared" si="56"/>
        <v>997</v>
      </c>
      <c r="F483" s="6" t="s">
        <v>612</v>
      </c>
      <c r="G483" s="5">
        <v>2</v>
      </c>
      <c r="H483" s="7" t="s">
        <v>460</v>
      </c>
      <c r="I483" s="8" t="e">
        <f t="shared" si="57"/>
        <v>#VALUE!</v>
      </c>
      <c r="J483" s="8">
        <f t="shared" si="58"/>
        <v>-444.5</v>
      </c>
      <c r="K483" s="8" t="e">
        <f t="shared" si="59"/>
        <v>#DIV/0!</v>
      </c>
      <c r="L483" s="6" t="s">
        <v>677</v>
      </c>
      <c r="M483" s="5" t="s">
        <v>28</v>
      </c>
      <c r="N483" s="5" t="s">
        <v>50</v>
      </c>
      <c r="O483" s="5" t="s">
        <v>59</v>
      </c>
      <c r="P483" s="5" t="s">
        <v>31</v>
      </c>
      <c r="Q483" s="9">
        <v>44478</v>
      </c>
      <c r="R483" s="5" t="s">
        <v>65</v>
      </c>
      <c r="S483" s="5">
        <v>2020</v>
      </c>
      <c r="T483" s="5">
        <v>8</v>
      </c>
      <c r="U483" s="5">
        <v>11</v>
      </c>
      <c r="V483" s="5">
        <v>2020</v>
      </c>
      <c r="W483" s="5" t="s">
        <v>823</v>
      </c>
      <c r="X483" s="5" t="s">
        <v>234</v>
      </c>
      <c r="Y483" s="5">
        <v>6</v>
      </c>
      <c r="Z483" s="10" t="s">
        <v>142</v>
      </c>
      <c r="AA483" s="10" t="s">
        <v>31</v>
      </c>
      <c r="AB483" s="10" t="s">
        <v>59</v>
      </c>
      <c r="AC483" s="10">
        <v>2</v>
      </c>
      <c r="AE483" s="10">
        <f t="shared" si="60"/>
        <v>498.5</v>
      </c>
      <c r="AF483" s="10">
        <f t="shared" si="61"/>
        <v>185.34368672966937</v>
      </c>
      <c r="AG483" s="10">
        <f t="shared" si="62"/>
        <v>2601</v>
      </c>
      <c r="AH483" s="9">
        <v>44478</v>
      </c>
      <c r="AI483">
        <f t="shared" si="63"/>
        <v>997</v>
      </c>
      <c r="AK483" s="10" t="s">
        <v>50</v>
      </c>
      <c r="AL483">
        <v>997</v>
      </c>
    </row>
    <row r="484" spans="1:38" ht="15.75" customHeight="1" x14ac:dyDescent="0.35">
      <c r="A484" s="5">
        <v>483</v>
      </c>
      <c r="B484" s="5" t="s">
        <v>35</v>
      </c>
      <c r="C484" s="5" t="s">
        <v>54</v>
      </c>
      <c r="D484" s="5" t="s">
        <v>55</v>
      </c>
      <c r="E484" s="5">
        <f t="shared" si="56"/>
        <v>705</v>
      </c>
      <c r="F484" s="6" t="s">
        <v>928</v>
      </c>
      <c r="G484" s="5">
        <v>5</v>
      </c>
      <c r="H484" s="7" t="s">
        <v>38</v>
      </c>
      <c r="I484" s="8" t="e">
        <f t="shared" si="57"/>
        <v>#VALUE!</v>
      </c>
      <c r="J484" s="8">
        <f t="shared" si="58"/>
        <v>-444.5</v>
      </c>
      <c r="K484" s="8" t="e">
        <f t="shared" si="59"/>
        <v>#DIV/0!</v>
      </c>
      <c r="L484" s="6" t="s">
        <v>228</v>
      </c>
      <c r="M484" s="5" t="s">
        <v>28</v>
      </c>
      <c r="N484" s="5" t="s">
        <v>40</v>
      </c>
      <c r="O484" s="5" t="s">
        <v>30</v>
      </c>
      <c r="P484" s="5" t="s">
        <v>139</v>
      </c>
      <c r="Q484" s="9">
        <v>44479</v>
      </c>
      <c r="R484" s="5" t="s">
        <v>65</v>
      </c>
      <c r="S484" s="5">
        <v>2020</v>
      </c>
      <c r="T484" s="5">
        <v>4</v>
      </c>
      <c r="U484" s="5">
        <v>2</v>
      </c>
      <c r="V484" s="5">
        <v>2020</v>
      </c>
      <c r="W484" s="5" t="s">
        <v>1249</v>
      </c>
      <c r="X484" s="5" t="s">
        <v>474</v>
      </c>
      <c r="Y484" s="5">
        <v>3</v>
      </c>
      <c r="Z484" s="10" t="s">
        <v>35</v>
      </c>
      <c r="AA484" s="10" t="s">
        <v>139</v>
      </c>
      <c r="AB484" s="10" t="s">
        <v>30</v>
      </c>
      <c r="AC484" s="10">
        <v>5</v>
      </c>
      <c r="AE484" s="10">
        <f t="shared" si="60"/>
        <v>141</v>
      </c>
      <c r="AF484" s="10">
        <f t="shared" si="61"/>
        <v>184.73913786235212</v>
      </c>
      <c r="AG484" s="10">
        <f t="shared" si="62"/>
        <v>2599</v>
      </c>
      <c r="AH484" s="9">
        <v>44479</v>
      </c>
      <c r="AI484">
        <f t="shared" si="63"/>
        <v>705</v>
      </c>
      <c r="AK484" s="10" t="s">
        <v>40</v>
      </c>
      <c r="AL484">
        <v>705</v>
      </c>
    </row>
    <row r="485" spans="1:38" ht="15.75" customHeight="1" x14ac:dyDescent="0.35">
      <c r="A485" s="5">
        <v>484</v>
      </c>
      <c r="B485" s="5" t="s">
        <v>76</v>
      </c>
      <c r="C485" s="5" t="s">
        <v>46</v>
      </c>
      <c r="D485" s="5" t="s">
        <v>95</v>
      </c>
      <c r="E485" s="5">
        <f t="shared" si="56"/>
        <v>849</v>
      </c>
      <c r="F485" s="6" t="s">
        <v>1057</v>
      </c>
      <c r="G485" s="5">
        <v>5</v>
      </c>
      <c r="H485" s="7" t="s">
        <v>182</v>
      </c>
      <c r="I485" s="8" t="e">
        <f t="shared" si="57"/>
        <v>#VALUE!</v>
      </c>
      <c r="J485" s="8">
        <f t="shared" si="58"/>
        <v>-444.5</v>
      </c>
      <c r="K485" s="8" t="e">
        <f t="shared" si="59"/>
        <v>#DIV/0!</v>
      </c>
      <c r="L485" s="6" t="s">
        <v>212</v>
      </c>
      <c r="M485" s="5" t="s">
        <v>39</v>
      </c>
      <c r="N485" s="5" t="s">
        <v>29</v>
      </c>
      <c r="O485" s="5" t="s">
        <v>41</v>
      </c>
      <c r="P485" s="5" t="s">
        <v>42</v>
      </c>
      <c r="Q485" s="9">
        <v>44480</v>
      </c>
      <c r="R485" s="5" t="s">
        <v>65</v>
      </c>
      <c r="S485" s="5">
        <v>2021</v>
      </c>
      <c r="T485" s="5">
        <v>16</v>
      </c>
      <c r="U485" s="5">
        <v>11</v>
      </c>
      <c r="V485" s="5">
        <v>2021</v>
      </c>
      <c r="W485" s="5" t="s">
        <v>845</v>
      </c>
      <c r="X485" s="5" t="s">
        <v>1250</v>
      </c>
      <c r="Y485" s="5">
        <v>6</v>
      </c>
      <c r="Z485" s="10" t="s">
        <v>76</v>
      </c>
      <c r="AA485" s="10" t="s">
        <v>42</v>
      </c>
      <c r="AB485" s="10" t="s">
        <v>41</v>
      </c>
      <c r="AC485" s="10">
        <v>5</v>
      </c>
      <c r="AE485" s="10">
        <f t="shared" si="60"/>
        <v>169.8</v>
      </c>
      <c r="AF485" s="10">
        <f t="shared" si="61"/>
        <v>184.82373967639924</v>
      </c>
      <c r="AG485" s="10">
        <f t="shared" si="62"/>
        <v>2594</v>
      </c>
      <c r="AH485" s="9">
        <v>44480</v>
      </c>
      <c r="AI485">
        <f t="shared" si="63"/>
        <v>849</v>
      </c>
      <c r="AK485" s="10" t="s">
        <v>29</v>
      </c>
      <c r="AL485">
        <v>849</v>
      </c>
    </row>
    <row r="486" spans="1:38" ht="15.75" customHeight="1" x14ac:dyDescent="0.35">
      <c r="A486" s="5">
        <v>485</v>
      </c>
      <c r="B486" s="5" t="s">
        <v>100</v>
      </c>
      <c r="C486" s="5" t="s">
        <v>46</v>
      </c>
      <c r="D486" s="5" t="s">
        <v>36</v>
      </c>
      <c r="E486" s="5">
        <f t="shared" si="56"/>
        <v>370</v>
      </c>
      <c r="F486" s="6" t="s">
        <v>1251</v>
      </c>
      <c r="G486" s="5">
        <v>3</v>
      </c>
      <c r="H486" s="7" t="s">
        <v>650</v>
      </c>
      <c r="I486" s="8" t="e">
        <f t="shared" si="57"/>
        <v>#VALUE!</v>
      </c>
      <c r="J486" s="8">
        <f t="shared" si="58"/>
        <v>-444.5</v>
      </c>
      <c r="K486" s="8" t="e">
        <f t="shared" si="59"/>
        <v>#DIV/0!</v>
      </c>
      <c r="L486" s="6" t="s">
        <v>478</v>
      </c>
      <c r="M486" s="5" t="s">
        <v>28</v>
      </c>
      <c r="N486" s="5" t="s">
        <v>29</v>
      </c>
      <c r="O486" s="5" t="s">
        <v>30</v>
      </c>
      <c r="P486" s="5" t="s">
        <v>73</v>
      </c>
      <c r="Q486" s="9">
        <v>44481</v>
      </c>
      <c r="R486" s="5" t="s">
        <v>65</v>
      </c>
      <c r="S486" s="5">
        <v>2022</v>
      </c>
      <c r="T486" s="5">
        <v>26</v>
      </c>
      <c r="U486" s="5">
        <v>2</v>
      </c>
      <c r="V486" s="5">
        <v>2021</v>
      </c>
      <c r="W486" s="5" t="s">
        <v>1252</v>
      </c>
      <c r="X486" s="5" t="s">
        <v>683</v>
      </c>
      <c r="Y486" s="5">
        <v>4</v>
      </c>
      <c r="Z486" s="10" t="s">
        <v>100</v>
      </c>
      <c r="AA486" s="10" t="s">
        <v>73</v>
      </c>
      <c r="AB486" s="10" t="s">
        <v>30</v>
      </c>
      <c r="AC486" s="10">
        <v>3</v>
      </c>
      <c r="AE486" s="10">
        <f t="shared" si="60"/>
        <v>123.33333333333333</v>
      </c>
      <c r="AF486" s="10">
        <f t="shared" si="61"/>
        <v>184.8528554509659</v>
      </c>
      <c r="AG486" s="10">
        <f t="shared" si="62"/>
        <v>2589</v>
      </c>
      <c r="AH486" s="9">
        <v>44481</v>
      </c>
      <c r="AI486">
        <f t="shared" si="63"/>
        <v>370</v>
      </c>
      <c r="AK486" s="10" t="s">
        <v>29</v>
      </c>
      <c r="AL486">
        <v>370</v>
      </c>
    </row>
    <row r="487" spans="1:38" ht="15.75" customHeight="1" x14ac:dyDescent="0.35">
      <c r="A487" s="5">
        <v>486</v>
      </c>
      <c r="B487" s="5" t="s">
        <v>247</v>
      </c>
      <c r="C487" s="5" t="s">
        <v>46</v>
      </c>
      <c r="D487" s="5" t="s">
        <v>95</v>
      </c>
      <c r="E487" s="5">
        <f t="shared" si="56"/>
        <v>334</v>
      </c>
      <c r="F487" s="6" t="s">
        <v>980</v>
      </c>
      <c r="G487" s="5">
        <v>3</v>
      </c>
      <c r="H487" s="7" t="s">
        <v>208</v>
      </c>
      <c r="I487" s="8" t="e">
        <f t="shared" si="57"/>
        <v>#VALUE!</v>
      </c>
      <c r="J487" s="8">
        <f t="shared" si="58"/>
        <v>-444.5</v>
      </c>
      <c r="K487" s="8" t="e">
        <f t="shared" si="59"/>
        <v>#DIV/0!</v>
      </c>
      <c r="L487" s="6" t="s">
        <v>268</v>
      </c>
      <c r="M487" s="5" t="s">
        <v>39</v>
      </c>
      <c r="N487" s="5" t="s">
        <v>29</v>
      </c>
      <c r="O487" s="5" t="s">
        <v>41</v>
      </c>
      <c r="P487" s="5" t="s">
        <v>42</v>
      </c>
      <c r="Q487" s="9">
        <v>44482</v>
      </c>
      <c r="R487" s="5" t="s">
        <v>32</v>
      </c>
      <c r="S487" s="5">
        <v>2022</v>
      </c>
      <c r="T487" s="5">
        <v>9</v>
      </c>
      <c r="U487" s="5">
        <v>4</v>
      </c>
      <c r="V487" s="5">
        <v>2022</v>
      </c>
      <c r="W487" s="5" t="s">
        <v>1253</v>
      </c>
      <c r="X487" s="5" t="s">
        <v>558</v>
      </c>
      <c r="Y487" s="5">
        <v>1</v>
      </c>
      <c r="Z487" s="10" t="s">
        <v>247</v>
      </c>
      <c r="AA487" s="10" t="s">
        <v>42</v>
      </c>
      <c r="AB487" s="10" t="s">
        <v>41</v>
      </c>
      <c r="AC487" s="10">
        <v>3</v>
      </c>
      <c r="AE487" s="10">
        <f t="shared" si="60"/>
        <v>111.33333333333333</v>
      </c>
      <c r="AF487" s="10">
        <f t="shared" si="61"/>
        <v>184.97231083371858</v>
      </c>
      <c r="AG487" s="10">
        <f t="shared" si="62"/>
        <v>2586</v>
      </c>
      <c r="AH487" s="9">
        <v>44482</v>
      </c>
      <c r="AI487">
        <f t="shared" si="63"/>
        <v>334</v>
      </c>
      <c r="AK487" s="10" t="s">
        <v>29</v>
      </c>
      <c r="AL487">
        <v>334</v>
      </c>
    </row>
    <row r="488" spans="1:38" ht="15.75" customHeight="1" x14ac:dyDescent="0.35">
      <c r="A488" s="5">
        <v>487</v>
      </c>
      <c r="B488" s="5" t="s">
        <v>87</v>
      </c>
      <c r="C488" s="5" t="s">
        <v>23</v>
      </c>
      <c r="D488" s="5" t="s">
        <v>69</v>
      </c>
      <c r="E488" s="5">
        <f t="shared" si="56"/>
        <v>642</v>
      </c>
      <c r="F488" s="6" t="s">
        <v>1254</v>
      </c>
      <c r="G488" s="5">
        <v>5</v>
      </c>
      <c r="H488" s="7" t="s">
        <v>144</v>
      </c>
      <c r="I488" s="8" t="e">
        <f t="shared" si="57"/>
        <v>#VALUE!</v>
      </c>
      <c r="J488" s="8">
        <f t="shared" si="58"/>
        <v>-444.5</v>
      </c>
      <c r="K488" s="8" t="e">
        <f t="shared" si="59"/>
        <v>#DIV/0!</v>
      </c>
      <c r="L488" s="6" t="s">
        <v>150</v>
      </c>
      <c r="M488" s="5" t="s">
        <v>39</v>
      </c>
      <c r="N488" s="5" t="s">
        <v>50</v>
      </c>
      <c r="O488" s="5" t="s">
        <v>138</v>
      </c>
      <c r="P488" s="5" t="s">
        <v>73</v>
      </c>
      <c r="Q488" s="9">
        <v>44483</v>
      </c>
      <c r="R488" s="5" t="s">
        <v>32</v>
      </c>
      <c r="S488" s="5">
        <v>2020</v>
      </c>
      <c r="T488" s="5">
        <v>5</v>
      </c>
      <c r="U488" s="5">
        <v>11</v>
      </c>
      <c r="V488" s="5">
        <v>2020</v>
      </c>
      <c r="W488" s="5" t="s">
        <v>1255</v>
      </c>
      <c r="X488" s="5" t="s">
        <v>1163</v>
      </c>
      <c r="Y488" s="5">
        <v>4</v>
      </c>
      <c r="Z488" s="10" t="s">
        <v>87</v>
      </c>
      <c r="AA488" s="10" t="s">
        <v>73</v>
      </c>
      <c r="AB488" s="10" t="s">
        <v>138</v>
      </c>
      <c r="AC488" s="10">
        <v>5</v>
      </c>
      <c r="AE488" s="10">
        <f t="shared" si="60"/>
        <v>128.4</v>
      </c>
      <c r="AF488" s="10">
        <f t="shared" si="61"/>
        <v>185.11557732691</v>
      </c>
      <c r="AG488" s="10">
        <f t="shared" si="62"/>
        <v>2583</v>
      </c>
      <c r="AH488" s="9">
        <v>44483</v>
      </c>
      <c r="AI488">
        <f t="shared" si="63"/>
        <v>642</v>
      </c>
      <c r="AK488" s="10" t="s">
        <v>50</v>
      </c>
      <c r="AL488">
        <v>642</v>
      </c>
    </row>
    <row r="489" spans="1:38" ht="15.75" customHeight="1" x14ac:dyDescent="0.35">
      <c r="A489" s="5">
        <v>488</v>
      </c>
      <c r="B489" s="5" t="s">
        <v>68</v>
      </c>
      <c r="C489" s="5" t="s">
        <v>94</v>
      </c>
      <c r="D489" s="5" t="s">
        <v>95</v>
      </c>
      <c r="E489" s="5">
        <f t="shared" si="56"/>
        <v>538</v>
      </c>
      <c r="F489" s="6" t="s">
        <v>1256</v>
      </c>
      <c r="G489" s="5">
        <v>4</v>
      </c>
      <c r="H489" s="7" t="s">
        <v>159</v>
      </c>
      <c r="I489" s="8" t="e">
        <f t="shared" si="57"/>
        <v>#VALUE!</v>
      </c>
      <c r="J489" s="8">
        <f t="shared" si="58"/>
        <v>-444.5</v>
      </c>
      <c r="K489" s="8" t="e">
        <f t="shared" si="59"/>
        <v>#DIV/0!</v>
      </c>
      <c r="L489" s="6" t="s">
        <v>1064</v>
      </c>
      <c r="M489" s="5" t="s">
        <v>28</v>
      </c>
      <c r="N489" s="5" t="s">
        <v>29</v>
      </c>
      <c r="O489" s="5" t="s">
        <v>138</v>
      </c>
      <c r="P489" s="5" t="s">
        <v>73</v>
      </c>
      <c r="Q489" s="9">
        <v>44484</v>
      </c>
      <c r="R489" s="5" t="s">
        <v>32</v>
      </c>
      <c r="S489" s="5">
        <v>2020</v>
      </c>
      <c r="T489" s="5">
        <v>14</v>
      </c>
      <c r="U489" s="5">
        <v>2</v>
      </c>
      <c r="V489" s="5">
        <v>2022</v>
      </c>
      <c r="W489" s="5" t="s">
        <v>497</v>
      </c>
      <c r="X489" s="5" t="s">
        <v>327</v>
      </c>
      <c r="Y489" s="5">
        <v>5</v>
      </c>
      <c r="Z489" s="10" t="s">
        <v>68</v>
      </c>
      <c r="AA489" s="10" t="s">
        <v>73</v>
      </c>
      <c r="AB489" s="10" t="s">
        <v>138</v>
      </c>
      <c r="AC489" s="10">
        <v>4</v>
      </c>
      <c r="AE489" s="10">
        <f t="shared" si="60"/>
        <v>134.5</v>
      </c>
      <c r="AF489" s="10">
        <f t="shared" si="61"/>
        <v>185.22613400785914</v>
      </c>
      <c r="AG489" s="10">
        <f t="shared" si="62"/>
        <v>2578</v>
      </c>
      <c r="AH489" s="9">
        <v>44484</v>
      </c>
      <c r="AI489">
        <f t="shared" si="63"/>
        <v>538</v>
      </c>
      <c r="AK489" s="10" t="s">
        <v>29</v>
      </c>
      <c r="AL489">
        <v>538</v>
      </c>
    </row>
    <row r="490" spans="1:38" ht="15.75" customHeight="1" x14ac:dyDescent="0.35">
      <c r="A490" s="5">
        <v>489</v>
      </c>
      <c r="B490" s="5" t="s">
        <v>62</v>
      </c>
      <c r="C490" s="5" t="s">
        <v>101</v>
      </c>
      <c r="D490" s="5" t="s">
        <v>55</v>
      </c>
      <c r="E490" s="5">
        <f t="shared" si="56"/>
        <v>895</v>
      </c>
      <c r="F490" s="6" t="s">
        <v>1257</v>
      </c>
      <c r="G490" s="5">
        <v>4</v>
      </c>
      <c r="H490" s="7" t="s">
        <v>78</v>
      </c>
      <c r="I490" s="8" t="e">
        <f t="shared" si="57"/>
        <v>#VALUE!</v>
      </c>
      <c r="J490" s="8">
        <f t="shared" si="58"/>
        <v>-444.5</v>
      </c>
      <c r="K490" s="8" t="e">
        <f t="shared" si="59"/>
        <v>#DIV/0!</v>
      </c>
      <c r="L490" s="6" t="s">
        <v>1258</v>
      </c>
      <c r="M490" s="5" t="s">
        <v>28</v>
      </c>
      <c r="N490" s="5" t="s">
        <v>40</v>
      </c>
      <c r="O490" s="5" t="s">
        <v>30</v>
      </c>
      <c r="P490" s="5" t="s">
        <v>139</v>
      </c>
      <c r="Q490" s="9">
        <v>44485</v>
      </c>
      <c r="R490" s="5" t="s">
        <v>32</v>
      </c>
      <c r="S490" s="5">
        <v>2020</v>
      </c>
      <c r="T490" s="5">
        <v>1</v>
      </c>
      <c r="U490" s="5">
        <v>11</v>
      </c>
      <c r="V490" s="5">
        <v>2022</v>
      </c>
      <c r="W490" s="5" t="s">
        <v>1167</v>
      </c>
      <c r="X490" s="5" t="s">
        <v>728</v>
      </c>
      <c r="Y490" s="5">
        <v>2</v>
      </c>
      <c r="Z490" s="10" t="s">
        <v>62</v>
      </c>
      <c r="AA490" s="10" t="s">
        <v>139</v>
      </c>
      <c r="AB490" s="10" t="s">
        <v>30</v>
      </c>
      <c r="AC490" s="10">
        <v>4</v>
      </c>
      <c r="AE490" s="10">
        <f t="shared" si="60"/>
        <v>223.75</v>
      </c>
      <c r="AF490" s="10">
        <f t="shared" si="61"/>
        <v>185.32520848834324</v>
      </c>
      <c r="AG490" s="10">
        <f t="shared" si="62"/>
        <v>2574</v>
      </c>
      <c r="AH490" s="9">
        <v>44485</v>
      </c>
      <c r="AI490">
        <f t="shared" si="63"/>
        <v>895</v>
      </c>
      <c r="AK490" s="10" t="s">
        <v>40</v>
      </c>
      <c r="AL490">
        <v>895</v>
      </c>
    </row>
    <row r="491" spans="1:38" ht="15.75" customHeight="1" x14ac:dyDescent="0.35">
      <c r="A491" s="5">
        <v>490</v>
      </c>
      <c r="B491" s="5" t="s">
        <v>76</v>
      </c>
      <c r="C491" s="5" t="s">
        <v>54</v>
      </c>
      <c r="D491" s="5" t="s">
        <v>36</v>
      </c>
      <c r="E491" s="5">
        <f t="shared" si="56"/>
        <v>491</v>
      </c>
      <c r="F491" s="6" t="s">
        <v>243</v>
      </c>
      <c r="G491" s="5">
        <v>7</v>
      </c>
      <c r="H491" s="7" t="s">
        <v>90</v>
      </c>
      <c r="I491" s="8" t="e">
        <f t="shared" si="57"/>
        <v>#VALUE!</v>
      </c>
      <c r="J491" s="8">
        <f t="shared" si="58"/>
        <v>-444.5</v>
      </c>
      <c r="K491" s="8" t="e">
        <f t="shared" si="59"/>
        <v>#DIV/0!</v>
      </c>
      <c r="L491" s="6" t="s">
        <v>1033</v>
      </c>
      <c r="M491" s="5" t="s">
        <v>28</v>
      </c>
      <c r="N491" s="5" t="s">
        <v>29</v>
      </c>
      <c r="O491" s="5" t="s">
        <v>138</v>
      </c>
      <c r="P491" s="5" t="s">
        <v>31</v>
      </c>
      <c r="Q491" s="9">
        <v>44486</v>
      </c>
      <c r="R491" s="5" t="s">
        <v>65</v>
      </c>
      <c r="S491" s="5">
        <v>2022</v>
      </c>
      <c r="T491" s="5">
        <v>15</v>
      </c>
      <c r="U491" s="5">
        <v>10</v>
      </c>
      <c r="V491" s="5">
        <v>2020</v>
      </c>
      <c r="W491" s="5" t="s">
        <v>1259</v>
      </c>
      <c r="X491" s="5" t="s">
        <v>1260</v>
      </c>
      <c r="Y491" s="5">
        <v>4</v>
      </c>
      <c r="Z491" s="10" t="s">
        <v>76</v>
      </c>
      <c r="AA491" s="10" t="s">
        <v>31</v>
      </c>
      <c r="AB491" s="10" t="s">
        <v>138</v>
      </c>
      <c r="AC491" s="10">
        <v>7</v>
      </c>
      <c r="AE491" s="10">
        <f t="shared" si="60"/>
        <v>70.142857142857139</v>
      </c>
      <c r="AF491" s="10">
        <f t="shared" si="61"/>
        <v>185.2500132016277</v>
      </c>
      <c r="AG491" s="10">
        <f t="shared" si="62"/>
        <v>2570</v>
      </c>
      <c r="AH491" s="9">
        <v>44486</v>
      </c>
      <c r="AI491">
        <f t="shared" si="63"/>
        <v>491</v>
      </c>
      <c r="AK491" s="10" t="s">
        <v>29</v>
      </c>
      <c r="AL491">
        <v>491</v>
      </c>
    </row>
    <row r="492" spans="1:38" ht="15.75" customHeight="1" x14ac:dyDescent="0.35">
      <c r="A492" s="5">
        <v>491</v>
      </c>
      <c r="B492" s="5" t="s">
        <v>255</v>
      </c>
      <c r="C492" s="5" t="s">
        <v>88</v>
      </c>
      <c r="D492" s="5" t="s">
        <v>36</v>
      </c>
      <c r="E492" s="5">
        <f t="shared" si="56"/>
        <v>449</v>
      </c>
      <c r="F492" s="6" t="s">
        <v>779</v>
      </c>
      <c r="G492" s="5">
        <v>1</v>
      </c>
      <c r="H492" s="7" t="s">
        <v>460</v>
      </c>
      <c r="I492" s="8" t="e">
        <f t="shared" si="57"/>
        <v>#VALUE!</v>
      </c>
      <c r="J492" s="8">
        <f t="shared" si="58"/>
        <v>-444.5</v>
      </c>
      <c r="K492" s="8" t="e">
        <f t="shared" si="59"/>
        <v>#DIV/0!</v>
      </c>
      <c r="L492" s="6" t="s">
        <v>936</v>
      </c>
      <c r="M492" s="5" t="s">
        <v>39</v>
      </c>
      <c r="N492" s="5" t="s">
        <v>50</v>
      </c>
      <c r="O492" s="5" t="s">
        <v>138</v>
      </c>
      <c r="P492" s="5" t="s">
        <v>139</v>
      </c>
      <c r="Q492" s="9">
        <v>44487</v>
      </c>
      <c r="R492" s="5" t="s">
        <v>65</v>
      </c>
      <c r="S492" s="5">
        <v>2022</v>
      </c>
      <c r="T492" s="5">
        <v>14</v>
      </c>
      <c r="U492" s="5">
        <v>9</v>
      </c>
      <c r="V492" s="5">
        <v>2021</v>
      </c>
      <c r="W492" s="5" t="s">
        <v>1070</v>
      </c>
      <c r="X492" s="5" t="s">
        <v>427</v>
      </c>
      <c r="Y492" s="5">
        <v>1</v>
      </c>
      <c r="Z492" s="10" t="s">
        <v>255</v>
      </c>
      <c r="AA492" s="10" t="s">
        <v>139</v>
      </c>
      <c r="AB492" s="10" t="s">
        <v>138</v>
      </c>
      <c r="AC492" s="10">
        <v>1</v>
      </c>
      <c r="AE492" s="10">
        <f t="shared" si="60"/>
        <v>449</v>
      </c>
      <c r="AF492" s="10">
        <f t="shared" si="61"/>
        <v>185.4757135076253</v>
      </c>
      <c r="AG492" s="10">
        <f t="shared" si="62"/>
        <v>2563</v>
      </c>
      <c r="AH492" s="9">
        <v>44487</v>
      </c>
      <c r="AI492">
        <f t="shared" si="63"/>
        <v>449</v>
      </c>
      <c r="AK492" s="10" t="s">
        <v>50</v>
      </c>
      <c r="AL492">
        <v>449</v>
      </c>
    </row>
    <row r="493" spans="1:38" ht="15.75" customHeight="1" x14ac:dyDescent="0.35">
      <c r="A493" s="5">
        <v>492</v>
      </c>
      <c r="B493" s="5" t="s">
        <v>87</v>
      </c>
      <c r="C493" s="5" t="s">
        <v>54</v>
      </c>
      <c r="D493" s="5" t="s">
        <v>95</v>
      </c>
      <c r="E493" s="5">
        <f t="shared" si="56"/>
        <v>776</v>
      </c>
      <c r="F493" s="6" t="s">
        <v>1261</v>
      </c>
      <c r="G493" s="5">
        <v>9</v>
      </c>
      <c r="H493" s="7" t="s">
        <v>244</v>
      </c>
      <c r="I493" s="8" t="e">
        <f t="shared" si="57"/>
        <v>#VALUE!</v>
      </c>
      <c r="J493" s="8">
        <f t="shared" si="58"/>
        <v>-444.5</v>
      </c>
      <c r="K493" s="8" t="e">
        <f t="shared" si="59"/>
        <v>#DIV/0!</v>
      </c>
      <c r="L493" s="6" t="s">
        <v>858</v>
      </c>
      <c r="M493" s="5" t="s">
        <v>39</v>
      </c>
      <c r="N493" s="5" t="s">
        <v>58</v>
      </c>
      <c r="O493" s="5" t="s">
        <v>30</v>
      </c>
      <c r="P493" s="5" t="s">
        <v>73</v>
      </c>
      <c r="Q493" s="9">
        <v>44488</v>
      </c>
      <c r="R493" s="5" t="s">
        <v>32</v>
      </c>
      <c r="S493" s="5">
        <v>2022</v>
      </c>
      <c r="T493" s="5">
        <v>15</v>
      </c>
      <c r="U493" s="5">
        <v>11</v>
      </c>
      <c r="V493" s="5">
        <v>2020</v>
      </c>
      <c r="W493" s="5" t="s">
        <v>1165</v>
      </c>
      <c r="X493" s="5" t="s">
        <v>577</v>
      </c>
      <c r="Y493" s="5">
        <v>1</v>
      </c>
      <c r="Z493" s="10" t="s">
        <v>87</v>
      </c>
      <c r="AA493" s="10" t="s">
        <v>73</v>
      </c>
      <c r="AB493" s="10" t="s">
        <v>30</v>
      </c>
      <c r="AC493" s="10">
        <v>9</v>
      </c>
      <c r="AE493" s="10">
        <f t="shared" si="60"/>
        <v>86.222222222222229</v>
      </c>
      <c r="AF493" s="10">
        <f t="shared" si="61"/>
        <v>184.95798406461469</v>
      </c>
      <c r="AG493" s="10">
        <f t="shared" si="62"/>
        <v>2562</v>
      </c>
      <c r="AH493" s="9">
        <v>44488</v>
      </c>
      <c r="AI493">
        <f t="shared" si="63"/>
        <v>776</v>
      </c>
      <c r="AK493" s="10" t="s">
        <v>58</v>
      </c>
      <c r="AL493">
        <v>776</v>
      </c>
    </row>
    <row r="494" spans="1:38" ht="15.75" customHeight="1" x14ac:dyDescent="0.35">
      <c r="A494" s="5">
        <v>493</v>
      </c>
      <c r="B494" s="5" t="s">
        <v>124</v>
      </c>
      <c r="C494" s="5" t="s">
        <v>94</v>
      </c>
      <c r="D494" s="5" t="s">
        <v>95</v>
      </c>
      <c r="E494" s="5">
        <f t="shared" si="56"/>
        <v>266</v>
      </c>
      <c r="F494" s="6" t="s">
        <v>1262</v>
      </c>
      <c r="G494" s="5">
        <v>6</v>
      </c>
      <c r="H494" s="7" t="s">
        <v>400</v>
      </c>
      <c r="I494" s="8" t="e">
        <f t="shared" si="57"/>
        <v>#VALUE!</v>
      </c>
      <c r="J494" s="8">
        <f t="shared" si="58"/>
        <v>-444.5</v>
      </c>
      <c r="K494" s="8" t="e">
        <f t="shared" si="59"/>
        <v>#DIV/0!</v>
      </c>
      <c r="L494" s="6" t="s">
        <v>388</v>
      </c>
      <c r="M494" s="5" t="s">
        <v>28</v>
      </c>
      <c r="N494" s="5" t="s">
        <v>50</v>
      </c>
      <c r="O494" s="5" t="s">
        <v>59</v>
      </c>
      <c r="P494" s="5" t="s">
        <v>73</v>
      </c>
      <c r="Q494" s="9">
        <v>44489</v>
      </c>
      <c r="R494" s="5" t="s">
        <v>65</v>
      </c>
      <c r="S494" s="5">
        <v>2022</v>
      </c>
      <c r="T494" s="5">
        <v>6</v>
      </c>
      <c r="U494" s="5">
        <v>1</v>
      </c>
      <c r="V494" s="5">
        <v>2020</v>
      </c>
      <c r="W494" s="5" t="s">
        <v>1263</v>
      </c>
      <c r="X494" s="5" t="s">
        <v>1264</v>
      </c>
      <c r="Y494" s="5">
        <v>3</v>
      </c>
      <c r="Z494" s="10" t="s">
        <v>124</v>
      </c>
      <c r="AA494" s="10" t="s">
        <v>73</v>
      </c>
      <c r="AB494" s="10" t="s">
        <v>59</v>
      </c>
      <c r="AC494" s="10">
        <v>6</v>
      </c>
      <c r="AE494" s="10">
        <f t="shared" si="60"/>
        <v>44.333333333333336</v>
      </c>
      <c r="AF494" s="10">
        <f t="shared" si="61"/>
        <v>185.15234580052493</v>
      </c>
      <c r="AG494" s="10">
        <f t="shared" si="62"/>
        <v>2553</v>
      </c>
      <c r="AH494" s="9">
        <v>44489</v>
      </c>
      <c r="AI494">
        <f t="shared" si="63"/>
        <v>266</v>
      </c>
      <c r="AK494" s="10" t="s">
        <v>50</v>
      </c>
      <c r="AL494">
        <v>266</v>
      </c>
    </row>
    <row r="495" spans="1:38" ht="15.75" customHeight="1" x14ac:dyDescent="0.35">
      <c r="A495" s="5">
        <v>494</v>
      </c>
      <c r="B495" s="5" t="s">
        <v>136</v>
      </c>
      <c r="C495" s="5" t="s">
        <v>88</v>
      </c>
      <c r="D495" s="5" t="s">
        <v>95</v>
      </c>
      <c r="E495" s="5">
        <f t="shared" si="56"/>
        <v>192</v>
      </c>
      <c r="F495" s="6" t="s">
        <v>336</v>
      </c>
      <c r="G495" s="5">
        <v>6</v>
      </c>
      <c r="H495" s="7" t="s">
        <v>26</v>
      </c>
      <c r="I495" s="8" t="e">
        <f t="shared" si="57"/>
        <v>#VALUE!</v>
      </c>
      <c r="J495" s="8">
        <f t="shared" si="58"/>
        <v>-444.5</v>
      </c>
      <c r="K495" s="8" t="e">
        <f t="shared" si="59"/>
        <v>#DIV/0!</v>
      </c>
      <c r="L495" s="6" t="s">
        <v>191</v>
      </c>
      <c r="M495" s="5" t="s">
        <v>28</v>
      </c>
      <c r="N495" s="5" t="s">
        <v>58</v>
      </c>
      <c r="O495" s="5" t="s">
        <v>138</v>
      </c>
      <c r="P495" s="5" t="s">
        <v>31</v>
      </c>
      <c r="Q495" s="9">
        <v>44490</v>
      </c>
      <c r="R495" s="5" t="s">
        <v>32</v>
      </c>
      <c r="S495" s="5">
        <v>2021</v>
      </c>
      <c r="T495" s="5">
        <v>21</v>
      </c>
      <c r="U495" s="5">
        <v>4</v>
      </c>
      <c r="V495" s="5">
        <v>2020</v>
      </c>
      <c r="W495" s="5" t="s">
        <v>1265</v>
      </c>
      <c r="X495" s="5" t="s">
        <v>1266</v>
      </c>
      <c r="Y495" s="5">
        <v>4</v>
      </c>
      <c r="Z495" s="10" t="s">
        <v>136</v>
      </c>
      <c r="AA495" s="10" t="s">
        <v>31</v>
      </c>
      <c r="AB495" s="10" t="s">
        <v>138</v>
      </c>
      <c r="AC495" s="10">
        <v>6</v>
      </c>
      <c r="AE495" s="10">
        <f t="shared" si="60"/>
        <v>32</v>
      </c>
      <c r="AF495" s="10">
        <f t="shared" si="61"/>
        <v>185.43009533201842</v>
      </c>
      <c r="AG495" s="10">
        <f t="shared" si="62"/>
        <v>2547</v>
      </c>
      <c r="AH495" s="9">
        <v>44490</v>
      </c>
      <c r="AI495">
        <f t="shared" si="63"/>
        <v>192</v>
      </c>
      <c r="AK495" s="10" t="s">
        <v>58</v>
      </c>
      <c r="AL495">
        <v>192</v>
      </c>
    </row>
    <row r="496" spans="1:38" ht="15.75" customHeight="1" x14ac:dyDescent="0.35">
      <c r="A496" s="5">
        <v>495</v>
      </c>
      <c r="B496" s="5" t="s">
        <v>93</v>
      </c>
      <c r="C496" s="5" t="s">
        <v>94</v>
      </c>
      <c r="D496" s="5" t="s">
        <v>24</v>
      </c>
      <c r="E496" s="5">
        <f t="shared" si="56"/>
        <v>725</v>
      </c>
      <c r="F496" s="6" t="s">
        <v>1267</v>
      </c>
      <c r="G496" s="5">
        <v>3</v>
      </c>
      <c r="H496" s="7" t="s">
        <v>165</v>
      </c>
      <c r="I496" s="8" t="e">
        <f t="shared" si="57"/>
        <v>#VALUE!</v>
      </c>
      <c r="J496" s="8">
        <f t="shared" si="58"/>
        <v>-444.5</v>
      </c>
      <c r="K496" s="8" t="e">
        <f t="shared" si="59"/>
        <v>#DIV/0!</v>
      </c>
      <c r="L496" s="6" t="s">
        <v>383</v>
      </c>
      <c r="M496" s="5" t="s">
        <v>28</v>
      </c>
      <c r="N496" s="5" t="s">
        <v>40</v>
      </c>
      <c r="O496" s="5" t="s">
        <v>59</v>
      </c>
      <c r="P496" s="5" t="s">
        <v>31</v>
      </c>
      <c r="Q496" s="9">
        <v>44491</v>
      </c>
      <c r="R496" s="5" t="s">
        <v>32</v>
      </c>
      <c r="S496" s="5">
        <v>2022</v>
      </c>
      <c r="T496" s="5">
        <v>5</v>
      </c>
      <c r="U496" s="5">
        <v>8</v>
      </c>
      <c r="V496" s="5">
        <v>2022</v>
      </c>
      <c r="W496" s="5" t="s">
        <v>1268</v>
      </c>
      <c r="X496" s="5" t="s">
        <v>368</v>
      </c>
      <c r="Y496" s="5">
        <v>1</v>
      </c>
      <c r="Z496" s="10" t="s">
        <v>93</v>
      </c>
      <c r="AA496" s="10" t="s">
        <v>31</v>
      </c>
      <c r="AB496" s="10" t="s">
        <v>59</v>
      </c>
      <c r="AC496" s="10">
        <v>3</v>
      </c>
      <c r="AE496" s="10">
        <f t="shared" si="60"/>
        <v>241.66666666666666</v>
      </c>
      <c r="AF496" s="10">
        <f t="shared" si="61"/>
        <v>185.73331686429512</v>
      </c>
      <c r="AG496" s="10">
        <f t="shared" si="62"/>
        <v>2541</v>
      </c>
      <c r="AH496" s="9">
        <v>44491</v>
      </c>
      <c r="AI496">
        <f t="shared" si="63"/>
        <v>725</v>
      </c>
      <c r="AK496" s="10" t="s">
        <v>40</v>
      </c>
      <c r="AL496">
        <v>725</v>
      </c>
    </row>
    <row r="497" spans="1:38" ht="15.75" customHeight="1" x14ac:dyDescent="0.35">
      <c r="A497" s="5">
        <v>496</v>
      </c>
      <c r="B497" s="5" t="s">
        <v>87</v>
      </c>
      <c r="C497" s="5" t="s">
        <v>46</v>
      </c>
      <c r="D497" s="5" t="s">
        <v>36</v>
      </c>
      <c r="E497" s="5">
        <f t="shared" si="56"/>
        <v>697</v>
      </c>
      <c r="F497" s="6" t="s">
        <v>1246</v>
      </c>
      <c r="G497" s="5">
        <v>1</v>
      </c>
      <c r="H497" s="7" t="s">
        <v>195</v>
      </c>
      <c r="I497" s="8" t="e">
        <f t="shared" si="57"/>
        <v>#VALUE!</v>
      </c>
      <c r="J497" s="8">
        <f t="shared" si="58"/>
        <v>-444.5</v>
      </c>
      <c r="K497" s="8" t="e">
        <f t="shared" si="59"/>
        <v>#DIV/0!</v>
      </c>
      <c r="L497" s="6" t="s">
        <v>336</v>
      </c>
      <c r="M497" s="5" t="s">
        <v>28</v>
      </c>
      <c r="N497" s="5" t="s">
        <v>40</v>
      </c>
      <c r="O497" s="5" t="s">
        <v>138</v>
      </c>
      <c r="P497" s="5" t="s">
        <v>42</v>
      </c>
      <c r="Q497" s="9">
        <v>44492</v>
      </c>
      <c r="R497" s="5" t="s">
        <v>32</v>
      </c>
      <c r="S497" s="5">
        <v>2021</v>
      </c>
      <c r="T497" s="5">
        <v>12</v>
      </c>
      <c r="U497" s="5">
        <v>4</v>
      </c>
      <c r="V497" s="5">
        <v>2020</v>
      </c>
      <c r="W497" s="5" t="s">
        <v>1269</v>
      </c>
      <c r="X497" s="5" t="s">
        <v>871</v>
      </c>
      <c r="Y497" s="5">
        <v>1</v>
      </c>
      <c r="Z497" s="10" t="s">
        <v>87</v>
      </c>
      <c r="AA497" s="10" t="s">
        <v>42</v>
      </c>
      <c r="AB497" s="10" t="s">
        <v>138</v>
      </c>
      <c r="AC497" s="10">
        <v>1</v>
      </c>
      <c r="AE497" s="10">
        <f t="shared" si="60"/>
        <v>697</v>
      </c>
      <c r="AF497" s="10">
        <f t="shared" si="61"/>
        <v>185.62255775577557</v>
      </c>
      <c r="AG497" s="10">
        <f t="shared" si="62"/>
        <v>2538</v>
      </c>
      <c r="AH497" s="9">
        <v>44492</v>
      </c>
      <c r="AI497">
        <f t="shared" si="63"/>
        <v>697</v>
      </c>
      <c r="AK497" s="10" t="s">
        <v>40</v>
      </c>
      <c r="AL497">
        <v>697</v>
      </c>
    </row>
    <row r="498" spans="1:38" ht="15.75" customHeight="1" x14ac:dyDescent="0.35">
      <c r="A498" s="5">
        <v>497</v>
      </c>
      <c r="B498" s="5" t="s">
        <v>124</v>
      </c>
      <c r="C498" s="5" t="s">
        <v>94</v>
      </c>
      <c r="D498" s="5" t="s">
        <v>55</v>
      </c>
      <c r="E498" s="5">
        <f t="shared" si="56"/>
        <v>315</v>
      </c>
      <c r="F498" s="6" t="s">
        <v>1270</v>
      </c>
      <c r="G498" s="5">
        <v>5</v>
      </c>
      <c r="H498" s="7" t="s">
        <v>216</v>
      </c>
      <c r="I498" s="8" t="e">
        <f t="shared" si="57"/>
        <v>#VALUE!</v>
      </c>
      <c r="J498" s="8">
        <f t="shared" si="58"/>
        <v>-444.5</v>
      </c>
      <c r="K498" s="8" t="e">
        <f t="shared" si="59"/>
        <v>#DIV/0!</v>
      </c>
      <c r="L498" s="6" t="s">
        <v>802</v>
      </c>
      <c r="M498" s="5" t="s">
        <v>28</v>
      </c>
      <c r="N498" s="5" t="s">
        <v>40</v>
      </c>
      <c r="O498" s="5" t="s">
        <v>59</v>
      </c>
      <c r="P498" s="5" t="s">
        <v>42</v>
      </c>
      <c r="Q498" s="9">
        <v>44493</v>
      </c>
      <c r="R498" s="5" t="s">
        <v>32</v>
      </c>
      <c r="S498" s="5">
        <v>2020</v>
      </c>
      <c r="T498" s="5">
        <v>21</v>
      </c>
      <c r="U498" s="5">
        <v>3</v>
      </c>
      <c r="V498" s="5">
        <v>2020</v>
      </c>
      <c r="W498" s="5" t="s">
        <v>1271</v>
      </c>
      <c r="X498" s="5" t="s">
        <v>577</v>
      </c>
      <c r="Y498" s="5">
        <v>5</v>
      </c>
      <c r="Z498" s="10" t="s">
        <v>124</v>
      </c>
      <c r="AA498" s="10" t="s">
        <v>42</v>
      </c>
      <c r="AB498" s="10" t="s">
        <v>59</v>
      </c>
      <c r="AC498" s="10">
        <v>5</v>
      </c>
      <c r="AE498" s="10">
        <f t="shared" si="60"/>
        <v>63</v>
      </c>
      <c r="AF498" s="10">
        <f t="shared" si="61"/>
        <v>184.60791997354499</v>
      </c>
      <c r="AG498" s="10">
        <f t="shared" si="62"/>
        <v>2537</v>
      </c>
      <c r="AH498" s="9">
        <v>44493</v>
      </c>
      <c r="AI498">
        <f t="shared" si="63"/>
        <v>315</v>
      </c>
      <c r="AK498" s="10" t="s">
        <v>40</v>
      </c>
      <c r="AL498">
        <v>315</v>
      </c>
    </row>
    <row r="499" spans="1:38" ht="15.75" customHeight="1" x14ac:dyDescent="0.35">
      <c r="A499" s="5">
        <v>498</v>
      </c>
      <c r="B499" s="5" t="s">
        <v>87</v>
      </c>
      <c r="C499" s="5" t="s">
        <v>46</v>
      </c>
      <c r="D499" s="5" t="s">
        <v>55</v>
      </c>
      <c r="E499" s="5">
        <f t="shared" si="56"/>
        <v>521</v>
      </c>
      <c r="F499" s="6" t="s">
        <v>1272</v>
      </c>
      <c r="G499" s="5">
        <v>1</v>
      </c>
      <c r="H499" s="7" t="s">
        <v>154</v>
      </c>
      <c r="I499" s="8" t="e">
        <f t="shared" si="57"/>
        <v>#VALUE!</v>
      </c>
      <c r="J499" s="8">
        <f t="shared" si="58"/>
        <v>-444.5</v>
      </c>
      <c r="K499" s="8" t="e">
        <f t="shared" si="59"/>
        <v>#DIV/0!</v>
      </c>
      <c r="L499" s="6" t="s">
        <v>164</v>
      </c>
      <c r="M499" s="5" t="s">
        <v>28</v>
      </c>
      <c r="N499" s="5" t="s">
        <v>58</v>
      </c>
      <c r="O499" s="5" t="s">
        <v>30</v>
      </c>
      <c r="P499" s="5" t="s">
        <v>31</v>
      </c>
      <c r="Q499" s="9">
        <v>44494</v>
      </c>
      <c r="R499" s="5" t="s">
        <v>32</v>
      </c>
      <c r="S499" s="5">
        <v>2020</v>
      </c>
      <c r="T499" s="5">
        <v>23</v>
      </c>
      <c r="U499" s="5">
        <v>8</v>
      </c>
      <c r="V499" s="5">
        <v>2020</v>
      </c>
      <c r="W499" s="5" t="s">
        <v>448</v>
      </c>
      <c r="X499" s="5" t="s">
        <v>1273</v>
      </c>
      <c r="Y499" s="5">
        <v>5</v>
      </c>
      <c r="Z499" s="10" t="s">
        <v>87</v>
      </c>
      <c r="AA499" s="10" t="s">
        <v>31</v>
      </c>
      <c r="AB499" s="10" t="s">
        <v>30</v>
      </c>
      <c r="AC499" s="10">
        <v>1</v>
      </c>
      <c r="AE499" s="10">
        <f t="shared" si="60"/>
        <v>521</v>
      </c>
      <c r="AF499" s="10">
        <f t="shared" si="61"/>
        <v>184.84968522200134</v>
      </c>
      <c r="AG499" s="10">
        <f t="shared" si="62"/>
        <v>2532</v>
      </c>
      <c r="AH499" s="9">
        <v>44494</v>
      </c>
      <c r="AI499">
        <f t="shared" si="63"/>
        <v>521</v>
      </c>
      <c r="AK499" s="10" t="s">
        <v>58</v>
      </c>
      <c r="AL499">
        <v>521</v>
      </c>
    </row>
    <row r="500" spans="1:38" ht="15.75" customHeight="1" x14ac:dyDescent="0.35">
      <c r="A500" s="5">
        <v>499</v>
      </c>
      <c r="B500" s="5" t="s">
        <v>62</v>
      </c>
      <c r="C500" s="5" t="s">
        <v>46</v>
      </c>
      <c r="D500" s="5" t="s">
        <v>69</v>
      </c>
      <c r="E500" s="5">
        <f t="shared" si="56"/>
        <v>881</v>
      </c>
      <c r="F500" s="6" t="s">
        <v>878</v>
      </c>
      <c r="G500" s="5">
        <v>6</v>
      </c>
      <c r="H500" s="7" t="s">
        <v>195</v>
      </c>
      <c r="I500" s="8" t="e">
        <f t="shared" si="57"/>
        <v>#VALUE!</v>
      </c>
      <c r="J500" s="8">
        <f t="shared" si="58"/>
        <v>-444.5</v>
      </c>
      <c r="K500" s="8" t="e">
        <f t="shared" si="59"/>
        <v>#DIV/0!</v>
      </c>
      <c r="L500" s="6" t="s">
        <v>212</v>
      </c>
      <c r="M500" s="5" t="s">
        <v>39</v>
      </c>
      <c r="N500" s="5" t="s">
        <v>58</v>
      </c>
      <c r="O500" s="5" t="s">
        <v>59</v>
      </c>
      <c r="P500" s="5" t="s">
        <v>31</v>
      </c>
      <c r="Q500" s="9">
        <v>44495</v>
      </c>
      <c r="R500" s="5" t="s">
        <v>32</v>
      </c>
      <c r="S500" s="5">
        <v>2022</v>
      </c>
      <c r="T500" s="5">
        <v>10</v>
      </c>
      <c r="U500" s="5">
        <v>1</v>
      </c>
      <c r="V500" s="5">
        <v>2021</v>
      </c>
      <c r="W500" s="5" t="s">
        <v>1274</v>
      </c>
      <c r="X500" s="5" t="s">
        <v>1260</v>
      </c>
      <c r="Y500" s="5">
        <v>2</v>
      </c>
      <c r="Z500" s="10" t="s">
        <v>62</v>
      </c>
      <c r="AA500" s="10" t="s">
        <v>31</v>
      </c>
      <c r="AB500" s="10" t="s">
        <v>59</v>
      </c>
      <c r="AC500" s="10">
        <v>6</v>
      </c>
      <c r="AE500" s="10">
        <f t="shared" si="60"/>
        <v>146.83333333333334</v>
      </c>
      <c r="AF500" s="10">
        <f t="shared" si="61"/>
        <v>184.18006308100931</v>
      </c>
      <c r="AG500" s="10">
        <f t="shared" si="62"/>
        <v>2531</v>
      </c>
      <c r="AH500" s="9">
        <v>44495</v>
      </c>
      <c r="AI500">
        <f t="shared" si="63"/>
        <v>881</v>
      </c>
      <c r="AK500" s="10" t="s">
        <v>58</v>
      </c>
      <c r="AL500">
        <v>881</v>
      </c>
    </row>
    <row r="501" spans="1:38" ht="15.75" customHeight="1" x14ac:dyDescent="0.35">
      <c r="A501" s="5">
        <v>500</v>
      </c>
      <c r="B501" s="5" t="s">
        <v>22</v>
      </c>
      <c r="C501" s="5" t="s">
        <v>101</v>
      </c>
      <c r="D501" s="5" t="s">
        <v>24</v>
      </c>
      <c r="E501" s="5">
        <f t="shared" si="56"/>
        <v>209</v>
      </c>
      <c r="F501" s="6" t="s">
        <v>1184</v>
      </c>
      <c r="G501" s="5">
        <v>3</v>
      </c>
      <c r="H501" s="7" t="s">
        <v>26</v>
      </c>
      <c r="I501" s="8" t="e">
        <f t="shared" si="57"/>
        <v>#VALUE!</v>
      </c>
      <c r="J501" s="8">
        <f t="shared" si="58"/>
        <v>-444.5</v>
      </c>
      <c r="K501" s="8" t="e">
        <f t="shared" si="59"/>
        <v>#DIV/0!</v>
      </c>
      <c r="L501" s="6" t="s">
        <v>109</v>
      </c>
      <c r="M501" s="5" t="s">
        <v>28</v>
      </c>
      <c r="N501" s="5" t="s">
        <v>58</v>
      </c>
      <c r="O501" s="5" t="s">
        <v>138</v>
      </c>
      <c r="P501" s="5" t="s">
        <v>31</v>
      </c>
      <c r="Q501" s="9">
        <v>44496</v>
      </c>
      <c r="R501" s="5" t="s">
        <v>32</v>
      </c>
      <c r="S501" s="5">
        <v>2021</v>
      </c>
      <c r="T501" s="5">
        <v>5</v>
      </c>
      <c r="U501" s="5">
        <v>7</v>
      </c>
      <c r="V501" s="5">
        <v>2022</v>
      </c>
      <c r="W501" s="5" t="s">
        <v>91</v>
      </c>
      <c r="X501" s="5" t="s">
        <v>1275</v>
      </c>
      <c r="Y501" s="5">
        <v>1</v>
      </c>
      <c r="Z501" s="10" t="s">
        <v>22</v>
      </c>
      <c r="AA501" s="10" t="s">
        <v>31</v>
      </c>
      <c r="AB501" s="10" t="s">
        <v>138</v>
      </c>
      <c r="AC501" s="10">
        <v>3</v>
      </c>
      <c r="AE501" s="10">
        <f t="shared" si="60"/>
        <v>69.666666666666671</v>
      </c>
      <c r="AF501" s="10">
        <f t="shared" si="61"/>
        <v>184.25460745176315</v>
      </c>
      <c r="AG501" s="10">
        <f t="shared" si="62"/>
        <v>2525</v>
      </c>
      <c r="AH501" s="9">
        <v>44496</v>
      </c>
      <c r="AI501">
        <f t="shared" si="63"/>
        <v>209</v>
      </c>
      <c r="AK501" s="10" t="s">
        <v>58</v>
      </c>
      <c r="AL501">
        <v>209</v>
      </c>
    </row>
    <row r="502" spans="1:38" ht="15.75" customHeight="1" x14ac:dyDescent="0.35">
      <c r="A502" s="5">
        <v>501</v>
      </c>
      <c r="B502" s="5" t="s">
        <v>45</v>
      </c>
      <c r="C502" s="5" t="s">
        <v>101</v>
      </c>
      <c r="D502" s="5" t="s">
        <v>69</v>
      </c>
      <c r="E502" s="5">
        <f t="shared" si="56"/>
        <v>780</v>
      </c>
      <c r="F502" s="6" t="s">
        <v>957</v>
      </c>
      <c r="G502" s="5">
        <v>4</v>
      </c>
      <c r="H502" s="7" t="s">
        <v>362</v>
      </c>
      <c r="I502" s="8" t="e">
        <f t="shared" si="57"/>
        <v>#VALUE!</v>
      </c>
      <c r="J502" s="8">
        <f t="shared" si="58"/>
        <v>-444.5</v>
      </c>
      <c r="K502" s="8" t="e">
        <f t="shared" si="59"/>
        <v>#DIV/0!</v>
      </c>
      <c r="L502" s="6" t="s">
        <v>886</v>
      </c>
      <c r="M502" s="5" t="s">
        <v>28</v>
      </c>
      <c r="N502" s="5" t="s">
        <v>50</v>
      </c>
      <c r="O502" s="5" t="s">
        <v>138</v>
      </c>
      <c r="P502" s="5" t="s">
        <v>31</v>
      </c>
      <c r="Q502" s="9">
        <v>44497</v>
      </c>
      <c r="R502" s="5" t="s">
        <v>32</v>
      </c>
      <c r="S502" s="5">
        <v>2021</v>
      </c>
      <c r="T502" s="5">
        <v>24</v>
      </c>
      <c r="U502" s="5">
        <v>2</v>
      </c>
      <c r="V502" s="5">
        <v>2022</v>
      </c>
      <c r="W502" s="5" t="s">
        <v>1276</v>
      </c>
      <c r="X502" s="5" t="s">
        <v>1198</v>
      </c>
      <c r="Y502" s="5">
        <v>6</v>
      </c>
      <c r="Z502" s="10" t="s">
        <v>45</v>
      </c>
      <c r="AA502" s="10" t="s">
        <v>31</v>
      </c>
      <c r="AB502" s="10" t="s">
        <v>138</v>
      </c>
      <c r="AC502" s="10">
        <v>4</v>
      </c>
      <c r="AE502" s="10">
        <f t="shared" si="60"/>
        <v>195</v>
      </c>
      <c r="AF502" s="10">
        <f t="shared" si="61"/>
        <v>184.48378333333335</v>
      </c>
      <c r="AG502" s="10">
        <f t="shared" si="62"/>
        <v>2522</v>
      </c>
      <c r="AH502" s="9">
        <v>44497</v>
      </c>
      <c r="AI502">
        <f t="shared" si="63"/>
        <v>780</v>
      </c>
      <c r="AK502" s="10" t="s">
        <v>50</v>
      </c>
      <c r="AL502">
        <v>780</v>
      </c>
    </row>
    <row r="503" spans="1:38" ht="15.75" customHeight="1" x14ac:dyDescent="0.35">
      <c r="A503" s="5">
        <v>502</v>
      </c>
      <c r="B503" s="5" t="s">
        <v>76</v>
      </c>
      <c r="C503" s="5" t="s">
        <v>54</v>
      </c>
      <c r="D503" s="5" t="s">
        <v>69</v>
      </c>
      <c r="E503" s="5">
        <f t="shared" si="56"/>
        <v>534</v>
      </c>
      <c r="F503" s="6" t="s">
        <v>1277</v>
      </c>
      <c r="G503" s="5">
        <v>3</v>
      </c>
      <c r="H503" s="7" t="s">
        <v>97</v>
      </c>
      <c r="I503" s="8" t="e">
        <f t="shared" si="57"/>
        <v>#VALUE!</v>
      </c>
      <c r="J503" s="8">
        <f t="shared" si="58"/>
        <v>-444.5</v>
      </c>
      <c r="K503" s="8" t="e">
        <f t="shared" si="59"/>
        <v>#DIV/0!</v>
      </c>
      <c r="L503" s="6" t="s">
        <v>478</v>
      </c>
      <c r="M503" s="5" t="s">
        <v>28</v>
      </c>
      <c r="N503" s="5" t="s">
        <v>29</v>
      </c>
      <c r="O503" s="5" t="s">
        <v>30</v>
      </c>
      <c r="P503" s="5" t="s">
        <v>73</v>
      </c>
      <c r="Q503" s="9">
        <v>44498</v>
      </c>
      <c r="R503" s="5" t="s">
        <v>32</v>
      </c>
      <c r="S503" s="5">
        <v>2021</v>
      </c>
      <c r="T503" s="5">
        <v>25</v>
      </c>
      <c r="U503" s="5">
        <v>6</v>
      </c>
      <c r="V503" s="5">
        <v>2021</v>
      </c>
      <c r="W503" s="5" t="s">
        <v>297</v>
      </c>
      <c r="X503" s="5" t="s">
        <v>783</v>
      </c>
      <c r="Y503" s="5">
        <v>3</v>
      </c>
      <c r="Z503" s="10" t="s">
        <v>76</v>
      </c>
      <c r="AA503" s="10" t="s">
        <v>73</v>
      </c>
      <c r="AB503" s="10" t="s">
        <v>30</v>
      </c>
      <c r="AC503" s="10">
        <v>3</v>
      </c>
      <c r="AE503" s="10">
        <f t="shared" si="60"/>
        <v>178</v>
      </c>
      <c r="AF503" s="10">
        <f t="shared" si="61"/>
        <v>184.46270875083502</v>
      </c>
      <c r="AG503" s="10">
        <f t="shared" si="62"/>
        <v>2518</v>
      </c>
      <c r="AH503" s="9">
        <v>44498</v>
      </c>
      <c r="AI503">
        <f t="shared" si="63"/>
        <v>534</v>
      </c>
      <c r="AK503" s="10" t="s">
        <v>29</v>
      </c>
      <c r="AL503">
        <v>534</v>
      </c>
    </row>
    <row r="504" spans="1:38" ht="15.75" customHeight="1" x14ac:dyDescent="0.35">
      <c r="A504" s="5">
        <v>503</v>
      </c>
      <c r="B504" s="5" t="s">
        <v>163</v>
      </c>
      <c r="C504" s="5" t="s">
        <v>88</v>
      </c>
      <c r="D504" s="5" t="s">
        <v>36</v>
      </c>
      <c r="E504" s="5">
        <f t="shared" si="56"/>
        <v>589</v>
      </c>
      <c r="F504" s="6" t="s">
        <v>1278</v>
      </c>
      <c r="G504" s="5">
        <v>9</v>
      </c>
      <c r="H504" s="7" t="s">
        <v>113</v>
      </c>
      <c r="I504" s="8" t="e">
        <f t="shared" si="57"/>
        <v>#VALUE!</v>
      </c>
      <c r="J504" s="8">
        <f t="shared" si="58"/>
        <v>-444.5</v>
      </c>
      <c r="K504" s="8" t="e">
        <f t="shared" si="59"/>
        <v>#DIV/0!</v>
      </c>
      <c r="L504" s="6" t="s">
        <v>379</v>
      </c>
      <c r="M504" s="5" t="s">
        <v>39</v>
      </c>
      <c r="N504" s="5" t="s">
        <v>29</v>
      </c>
      <c r="O504" s="5" t="s">
        <v>30</v>
      </c>
      <c r="P504" s="5" t="s">
        <v>31</v>
      </c>
      <c r="Q504" s="9">
        <v>44499</v>
      </c>
      <c r="R504" s="5" t="s">
        <v>32</v>
      </c>
      <c r="S504" s="5">
        <v>2022</v>
      </c>
      <c r="T504" s="5">
        <v>17</v>
      </c>
      <c r="U504" s="5">
        <v>12</v>
      </c>
      <c r="V504" s="5">
        <v>2021</v>
      </c>
      <c r="W504" s="5" t="s">
        <v>1279</v>
      </c>
      <c r="X504" s="5" t="s">
        <v>327</v>
      </c>
      <c r="Y504" s="5">
        <v>1</v>
      </c>
      <c r="Z504" s="10" t="s">
        <v>163</v>
      </c>
      <c r="AA504" s="10" t="s">
        <v>31</v>
      </c>
      <c r="AB504" s="10" t="s">
        <v>30</v>
      </c>
      <c r="AC504" s="10">
        <v>9</v>
      </c>
      <c r="AE504" s="10">
        <f t="shared" si="60"/>
        <v>65.444444444444443</v>
      </c>
      <c r="AF504" s="10">
        <f t="shared" si="61"/>
        <v>184.4756860776439</v>
      </c>
      <c r="AG504" s="10">
        <f t="shared" si="62"/>
        <v>2515</v>
      </c>
      <c r="AH504" s="9">
        <v>44499</v>
      </c>
      <c r="AI504">
        <f t="shared" si="63"/>
        <v>589</v>
      </c>
      <c r="AK504" s="10" t="s">
        <v>29</v>
      </c>
      <c r="AL504">
        <v>589</v>
      </c>
    </row>
    <row r="505" spans="1:38" ht="15.75" customHeight="1" x14ac:dyDescent="0.35">
      <c r="A505" s="5">
        <v>504</v>
      </c>
      <c r="B505" s="5" t="s">
        <v>255</v>
      </c>
      <c r="C505" s="5" t="s">
        <v>88</v>
      </c>
      <c r="D505" s="5" t="s">
        <v>69</v>
      </c>
      <c r="E505" s="5">
        <f t="shared" si="56"/>
        <v>410</v>
      </c>
      <c r="F505" s="6" t="s">
        <v>771</v>
      </c>
      <c r="G505" s="5">
        <v>1</v>
      </c>
      <c r="H505" s="7" t="s">
        <v>49</v>
      </c>
      <c r="I505" s="8" t="e">
        <f t="shared" si="57"/>
        <v>#VALUE!</v>
      </c>
      <c r="J505" s="8">
        <f t="shared" si="58"/>
        <v>-444.5</v>
      </c>
      <c r="K505" s="8" t="e">
        <f t="shared" si="59"/>
        <v>#DIV/0!</v>
      </c>
      <c r="L505" s="6" t="s">
        <v>636</v>
      </c>
      <c r="M505" s="5" t="s">
        <v>28</v>
      </c>
      <c r="N505" s="5" t="s">
        <v>50</v>
      </c>
      <c r="O505" s="5" t="s">
        <v>41</v>
      </c>
      <c r="P505" s="5" t="s">
        <v>139</v>
      </c>
      <c r="Q505" s="9">
        <v>44500</v>
      </c>
      <c r="R505" s="5" t="s">
        <v>65</v>
      </c>
      <c r="S505" s="5">
        <v>2020</v>
      </c>
      <c r="T505" s="5">
        <v>11</v>
      </c>
      <c r="U505" s="5">
        <v>2</v>
      </c>
      <c r="V505" s="5">
        <v>2020</v>
      </c>
      <c r="W505" s="5" t="s">
        <v>1280</v>
      </c>
      <c r="X505" s="5" t="s">
        <v>251</v>
      </c>
      <c r="Y505" s="5">
        <v>2</v>
      </c>
      <c r="Z505" s="10" t="s">
        <v>255</v>
      </c>
      <c r="AA505" s="10" t="s">
        <v>139</v>
      </c>
      <c r="AB505" s="10" t="s">
        <v>41</v>
      </c>
      <c r="AC505" s="10">
        <v>1</v>
      </c>
      <c r="AE505" s="10">
        <f t="shared" si="60"/>
        <v>410</v>
      </c>
      <c r="AF505" s="10">
        <f t="shared" si="61"/>
        <v>184.71518555779119</v>
      </c>
      <c r="AG505" s="10">
        <f t="shared" si="62"/>
        <v>2506</v>
      </c>
      <c r="AH505" s="9">
        <v>44500</v>
      </c>
      <c r="AI505">
        <f t="shared" si="63"/>
        <v>410</v>
      </c>
      <c r="AK505" s="10" t="s">
        <v>50</v>
      </c>
      <c r="AL505">
        <v>410</v>
      </c>
    </row>
    <row r="506" spans="1:38" ht="15.75" customHeight="1" x14ac:dyDescent="0.35">
      <c r="A506" s="5">
        <v>505</v>
      </c>
      <c r="B506" s="5" t="s">
        <v>148</v>
      </c>
      <c r="C506" s="5" t="s">
        <v>23</v>
      </c>
      <c r="D506" s="5" t="s">
        <v>47</v>
      </c>
      <c r="E506" s="5">
        <f t="shared" si="56"/>
        <v>226</v>
      </c>
      <c r="F506" s="6" t="s">
        <v>267</v>
      </c>
      <c r="G506" s="5">
        <v>7</v>
      </c>
      <c r="H506" s="7" t="s">
        <v>362</v>
      </c>
      <c r="I506" s="8" t="e">
        <f t="shared" si="57"/>
        <v>#VALUE!</v>
      </c>
      <c r="J506" s="8">
        <f t="shared" si="58"/>
        <v>-444.5</v>
      </c>
      <c r="K506" s="8" t="e">
        <f t="shared" si="59"/>
        <v>#DIV/0!</v>
      </c>
      <c r="L506" s="6" t="s">
        <v>347</v>
      </c>
      <c r="M506" s="5" t="s">
        <v>28</v>
      </c>
      <c r="N506" s="5" t="s">
        <v>40</v>
      </c>
      <c r="O506" s="5" t="s">
        <v>138</v>
      </c>
      <c r="P506" s="5" t="s">
        <v>73</v>
      </c>
      <c r="Q506" s="9">
        <v>44501</v>
      </c>
      <c r="R506" s="5" t="s">
        <v>65</v>
      </c>
      <c r="S506" s="5">
        <v>2021</v>
      </c>
      <c r="T506" s="5">
        <v>9</v>
      </c>
      <c r="U506" s="5">
        <v>9</v>
      </c>
      <c r="V506" s="5">
        <v>2020</v>
      </c>
      <c r="W506" s="5" t="s">
        <v>1281</v>
      </c>
      <c r="X506" s="5" t="s">
        <v>1065</v>
      </c>
      <c r="Y506" s="5">
        <v>4</v>
      </c>
      <c r="Z506" s="10" t="s">
        <v>148</v>
      </c>
      <c r="AA506" s="10" t="s">
        <v>73</v>
      </c>
      <c r="AB506" s="10" t="s">
        <v>138</v>
      </c>
      <c r="AC506" s="10">
        <v>7</v>
      </c>
      <c r="AE506" s="10">
        <f t="shared" si="60"/>
        <v>32.285714285714285</v>
      </c>
      <c r="AF506" s="10">
        <f t="shared" si="61"/>
        <v>184.2609823028674</v>
      </c>
      <c r="AG506" s="10">
        <f t="shared" si="62"/>
        <v>2505</v>
      </c>
      <c r="AH506" s="9">
        <v>44501</v>
      </c>
      <c r="AI506">
        <f t="shared" si="63"/>
        <v>226</v>
      </c>
      <c r="AK506" s="10" t="s">
        <v>40</v>
      </c>
      <c r="AL506">
        <v>226</v>
      </c>
    </row>
    <row r="507" spans="1:38" ht="15.75" customHeight="1" x14ac:dyDescent="0.35">
      <c r="A507" s="5">
        <v>506</v>
      </c>
      <c r="B507" s="5" t="s">
        <v>82</v>
      </c>
      <c r="C507" s="5" t="s">
        <v>23</v>
      </c>
      <c r="D507" s="5" t="s">
        <v>24</v>
      </c>
      <c r="E507" s="5">
        <f t="shared" si="56"/>
        <v>549</v>
      </c>
      <c r="F507" s="6" t="s">
        <v>946</v>
      </c>
      <c r="G507" s="5">
        <v>1</v>
      </c>
      <c r="H507" s="7" t="s">
        <v>84</v>
      </c>
      <c r="I507" s="8" t="e">
        <f t="shared" si="57"/>
        <v>#VALUE!</v>
      </c>
      <c r="J507" s="8">
        <f t="shared" si="58"/>
        <v>-444.5</v>
      </c>
      <c r="K507" s="8" t="e">
        <f t="shared" si="59"/>
        <v>#DIV/0!</v>
      </c>
      <c r="L507" s="6" t="s">
        <v>472</v>
      </c>
      <c r="M507" s="5" t="s">
        <v>39</v>
      </c>
      <c r="N507" s="5" t="s">
        <v>40</v>
      </c>
      <c r="O507" s="5" t="s">
        <v>30</v>
      </c>
      <c r="P507" s="5" t="s">
        <v>139</v>
      </c>
      <c r="Q507" s="9">
        <v>44502</v>
      </c>
      <c r="R507" s="5" t="s">
        <v>32</v>
      </c>
      <c r="S507" s="5">
        <v>2022</v>
      </c>
      <c r="T507" s="5">
        <v>12</v>
      </c>
      <c r="U507" s="5">
        <v>10</v>
      </c>
      <c r="V507" s="5">
        <v>2021</v>
      </c>
      <c r="W507" s="5" t="s">
        <v>1282</v>
      </c>
      <c r="X507" s="5" t="s">
        <v>385</v>
      </c>
      <c r="Y507" s="5">
        <v>3</v>
      </c>
      <c r="Z507" s="10" t="s">
        <v>82</v>
      </c>
      <c r="AA507" s="10" t="s">
        <v>139</v>
      </c>
      <c r="AB507" s="10" t="s">
        <v>30</v>
      </c>
      <c r="AC507" s="10">
        <v>1</v>
      </c>
      <c r="AE507" s="10">
        <f t="shared" si="60"/>
        <v>549</v>
      </c>
      <c r="AF507" s="10">
        <f t="shared" si="61"/>
        <v>184.56800304633643</v>
      </c>
      <c r="AG507" s="10">
        <f t="shared" si="62"/>
        <v>2498</v>
      </c>
      <c r="AH507" s="9">
        <v>44502</v>
      </c>
      <c r="AI507">
        <f t="shared" si="63"/>
        <v>549</v>
      </c>
      <c r="AK507" s="10" t="s">
        <v>40</v>
      </c>
      <c r="AL507">
        <v>549</v>
      </c>
    </row>
    <row r="508" spans="1:38" ht="15.75" customHeight="1" x14ac:dyDescent="0.35">
      <c r="A508" s="5">
        <v>507</v>
      </c>
      <c r="B508" s="5" t="s">
        <v>238</v>
      </c>
      <c r="C508" s="5" t="s">
        <v>88</v>
      </c>
      <c r="D508" s="5" t="s">
        <v>36</v>
      </c>
      <c r="E508" s="5">
        <f t="shared" si="56"/>
        <v>940</v>
      </c>
      <c r="F508" s="6" t="s">
        <v>1283</v>
      </c>
      <c r="G508" s="5">
        <v>2</v>
      </c>
      <c r="H508" s="7" t="s">
        <v>174</v>
      </c>
      <c r="I508" s="8" t="e">
        <f t="shared" si="57"/>
        <v>#VALUE!</v>
      </c>
      <c r="J508" s="8">
        <f t="shared" si="58"/>
        <v>-444.5</v>
      </c>
      <c r="K508" s="8" t="e">
        <f t="shared" si="59"/>
        <v>#DIV/0!</v>
      </c>
      <c r="L508" s="6" t="s">
        <v>613</v>
      </c>
      <c r="M508" s="5" t="s">
        <v>28</v>
      </c>
      <c r="N508" s="5" t="s">
        <v>29</v>
      </c>
      <c r="O508" s="5" t="s">
        <v>138</v>
      </c>
      <c r="P508" s="5" t="s">
        <v>139</v>
      </c>
      <c r="Q508" s="9">
        <v>44503</v>
      </c>
      <c r="R508" s="5" t="s">
        <v>32</v>
      </c>
      <c r="S508" s="5">
        <v>2021</v>
      </c>
      <c r="T508" s="5">
        <v>2</v>
      </c>
      <c r="U508" s="5">
        <v>8</v>
      </c>
      <c r="V508" s="5">
        <v>2020</v>
      </c>
      <c r="W508" s="5" t="s">
        <v>1284</v>
      </c>
      <c r="X508" s="5" t="s">
        <v>198</v>
      </c>
      <c r="Y508" s="5">
        <v>3</v>
      </c>
      <c r="Z508" s="10" t="s">
        <v>238</v>
      </c>
      <c r="AA508" s="10" t="s">
        <v>139</v>
      </c>
      <c r="AB508" s="10" t="s">
        <v>138</v>
      </c>
      <c r="AC508" s="10">
        <v>2</v>
      </c>
      <c r="AE508" s="10">
        <f t="shared" si="60"/>
        <v>470</v>
      </c>
      <c r="AF508" s="10">
        <f t="shared" si="61"/>
        <v>183.83028645331279</v>
      </c>
      <c r="AG508" s="10">
        <f t="shared" si="62"/>
        <v>2497</v>
      </c>
      <c r="AH508" s="9">
        <v>44503</v>
      </c>
      <c r="AI508">
        <f t="shared" si="63"/>
        <v>940</v>
      </c>
      <c r="AK508" s="10" t="s">
        <v>29</v>
      </c>
      <c r="AL508">
        <v>940</v>
      </c>
    </row>
    <row r="509" spans="1:38" ht="15.75" customHeight="1" x14ac:dyDescent="0.35">
      <c r="A509" s="5">
        <v>508</v>
      </c>
      <c r="B509" s="5" t="s">
        <v>163</v>
      </c>
      <c r="C509" s="5" t="s">
        <v>101</v>
      </c>
      <c r="D509" s="5" t="s">
        <v>47</v>
      </c>
      <c r="E509" s="5">
        <f t="shared" si="56"/>
        <v>158</v>
      </c>
      <c r="F509" s="6" t="s">
        <v>155</v>
      </c>
      <c r="G509" s="5">
        <v>4</v>
      </c>
      <c r="H509" s="7" t="s">
        <v>296</v>
      </c>
      <c r="I509" s="8" t="e">
        <f t="shared" si="57"/>
        <v>#VALUE!</v>
      </c>
      <c r="J509" s="8">
        <f t="shared" si="58"/>
        <v>-444.5</v>
      </c>
      <c r="K509" s="8" t="e">
        <f t="shared" si="59"/>
        <v>#DIV/0!</v>
      </c>
      <c r="L509" s="6" t="s">
        <v>493</v>
      </c>
      <c r="M509" s="5" t="s">
        <v>28</v>
      </c>
      <c r="N509" s="5" t="s">
        <v>29</v>
      </c>
      <c r="O509" s="5" t="s">
        <v>59</v>
      </c>
      <c r="P509" s="5" t="s">
        <v>31</v>
      </c>
      <c r="Q509" s="9">
        <v>44504</v>
      </c>
      <c r="R509" s="5" t="s">
        <v>32</v>
      </c>
      <c r="S509" s="5">
        <v>2020</v>
      </c>
      <c r="T509" s="5">
        <v>9</v>
      </c>
      <c r="U509" s="5">
        <v>4</v>
      </c>
      <c r="V509" s="5">
        <v>2020</v>
      </c>
      <c r="W509" s="5" t="s">
        <v>1285</v>
      </c>
      <c r="X509" s="5" t="s">
        <v>276</v>
      </c>
      <c r="Y509" s="5">
        <v>1</v>
      </c>
      <c r="Z509" s="10" t="s">
        <v>163</v>
      </c>
      <c r="AA509" s="10" t="s">
        <v>31</v>
      </c>
      <c r="AB509" s="10" t="s">
        <v>59</v>
      </c>
      <c r="AC509" s="10">
        <v>4</v>
      </c>
      <c r="AE509" s="10">
        <f t="shared" si="60"/>
        <v>39.5</v>
      </c>
      <c r="AF509" s="10">
        <f t="shared" si="61"/>
        <v>183.24982050291379</v>
      </c>
      <c r="AG509" s="10">
        <f t="shared" si="62"/>
        <v>2495</v>
      </c>
      <c r="AH509" s="9">
        <v>44504</v>
      </c>
      <c r="AI509">
        <f t="shared" si="63"/>
        <v>158</v>
      </c>
      <c r="AK509" s="10" t="s">
        <v>29</v>
      </c>
      <c r="AL509">
        <v>158</v>
      </c>
    </row>
    <row r="510" spans="1:38" ht="15.75" customHeight="1" x14ac:dyDescent="0.35">
      <c r="A510" s="5">
        <v>509</v>
      </c>
      <c r="B510" s="5" t="s">
        <v>62</v>
      </c>
      <c r="C510" s="5" t="s">
        <v>46</v>
      </c>
      <c r="D510" s="5" t="s">
        <v>55</v>
      </c>
      <c r="E510" s="5">
        <f t="shared" si="56"/>
        <v>203</v>
      </c>
      <c r="F510" s="6" t="s">
        <v>1286</v>
      </c>
      <c r="G510" s="5">
        <v>6</v>
      </c>
      <c r="H510" s="7" t="s">
        <v>278</v>
      </c>
      <c r="I510" s="8" t="e">
        <f t="shared" si="57"/>
        <v>#VALUE!</v>
      </c>
      <c r="J510" s="8">
        <f t="shared" si="58"/>
        <v>-444.5</v>
      </c>
      <c r="K510" s="8" t="e">
        <f t="shared" si="59"/>
        <v>#DIV/0!</v>
      </c>
      <c r="L510" s="6" t="s">
        <v>563</v>
      </c>
      <c r="M510" s="5" t="s">
        <v>28</v>
      </c>
      <c r="N510" s="5" t="s">
        <v>50</v>
      </c>
      <c r="O510" s="5" t="s">
        <v>30</v>
      </c>
      <c r="P510" s="5" t="s">
        <v>139</v>
      </c>
      <c r="Q510" s="9">
        <v>44505</v>
      </c>
      <c r="R510" s="5" t="s">
        <v>65</v>
      </c>
      <c r="S510" s="5">
        <v>2021</v>
      </c>
      <c r="T510" s="5">
        <v>14</v>
      </c>
      <c r="U510" s="5">
        <v>12</v>
      </c>
      <c r="V510" s="5">
        <v>2020</v>
      </c>
      <c r="W510" s="5" t="s">
        <v>834</v>
      </c>
      <c r="X510" s="5" t="s">
        <v>998</v>
      </c>
      <c r="Y510" s="5">
        <v>5</v>
      </c>
      <c r="Z510" s="10" t="s">
        <v>62</v>
      </c>
      <c r="AA510" s="10" t="s">
        <v>139</v>
      </c>
      <c r="AB510" s="10" t="s">
        <v>30</v>
      </c>
      <c r="AC510" s="10">
        <v>6</v>
      </c>
      <c r="AE510" s="10">
        <f t="shared" si="60"/>
        <v>33.833333333333336</v>
      </c>
      <c r="AF510" s="10">
        <f t="shared" si="61"/>
        <v>183.54199493483029</v>
      </c>
      <c r="AG510" s="10">
        <f t="shared" si="62"/>
        <v>2491</v>
      </c>
      <c r="AH510" s="9">
        <v>44505</v>
      </c>
      <c r="AI510">
        <f t="shared" si="63"/>
        <v>203</v>
      </c>
      <c r="AK510" s="10" t="s">
        <v>50</v>
      </c>
      <c r="AL510">
        <v>203</v>
      </c>
    </row>
    <row r="511" spans="1:38" ht="15.75" customHeight="1" x14ac:dyDescent="0.35">
      <c r="A511" s="5">
        <v>510</v>
      </c>
      <c r="B511" s="5" t="s">
        <v>45</v>
      </c>
      <c r="C511" s="5" t="s">
        <v>23</v>
      </c>
      <c r="D511" s="5" t="s">
        <v>24</v>
      </c>
      <c r="E511" s="5">
        <f t="shared" si="56"/>
        <v>976</v>
      </c>
      <c r="F511" s="6" t="s">
        <v>1287</v>
      </c>
      <c r="G511" s="5">
        <v>2</v>
      </c>
      <c r="H511" s="7" t="s">
        <v>340</v>
      </c>
      <c r="I511" s="8" t="e">
        <f t="shared" si="57"/>
        <v>#VALUE!</v>
      </c>
      <c r="J511" s="8">
        <f t="shared" si="58"/>
        <v>-444.5</v>
      </c>
      <c r="K511" s="8" t="e">
        <f t="shared" si="59"/>
        <v>#DIV/0!</v>
      </c>
      <c r="L511" s="6" t="s">
        <v>844</v>
      </c>
      <c r="M511" s="5" t="s">
        <v>39</v>
      </c>
      <c r="N511" s="5" t="s">
        <v>50</v>
      </c>
      <c r="O511" s="5" t="s">
        <v>59</v>
      </c>
      <c r="P511" s="5" t="s">
        <v>73</v>
      </c>
      <c r="Q511" s="9">
        <v>44506</v>
      </c>
      <c r="R511" s="5" t="s">
        <v>65</v>
      </c>
      <c r="S511" s="5">
        <v>2020</v>
      </c>
      <c r="T511" s="5">
        <v>20</v>
      </c>
      <c r="U511" s="5">
        <v>6</v>
      </c>
      <c r="V511" s="5">
        <v>2020</v>
      </c>
      <c r="W511" s="5" t="s">
        <v>1288</v>
      </c>
      <c r="X511" s="5" t="s">
        <v>92</v>
      </c>
      <c r="Y511" s="5">
        <v>4</v>
      </c>
      <c r="Z511" s="10" t="s">
        <v>45</v>
      </c>
      <c r="AA511" s="10" t="s">
        <v>73</v>
      </c>
      <c r="AB511" s="10" t="s">
        <v>59</v>
      </c>
      <c r="AC511" s="10">
        <v>2</v>
      </c>
      <c r="AE511" s="10">
        <f t="shared" si="60"/>
        <v>488</v>
      </c>
      <c r="AF511" s="10">
        <f t="shared" si="61"/>
        <v>183.84690055927322</v>
      </c>
      <c r="AG511" s="10">
        <f t="shared" si="62"/>
        <v>2485</v>
      </c>
      <c r="AH511" s="9">
        <v>44506</v>
      </c>
      <c r="AI511">
        <f t="shared" si="63"/>
        <v>976</v>
      </c>
      <c r="AK511" s="10" t="s">
        <v>50</v>
      </c>
      <c r="AL511">
        <v>976</v>
      </c>
    </row>
    <row r="512" spans="1:38" ht="15.75" customHeight="1" x14ac:dyDescent="0.35">
      <c r="A512" s="5">
        <v>511</v>
      </c>
      <c r="B512" s="5" t="s">
        <v>136</v>
      </c>
      <c r="C512" s="5" t="s">
        <v>101</v>
      </c>
      <c r="D512" s="5" t="s">
        <v>55</v>
      </c>
      <c r="E512" s="5">
        <f t="shared" si="56"/>
        <v>173</v>
      </c>
      <c r="F512" s="6" t="s">
        <v>486</v>
      </c>
      <c r="G512" s="5">
        <v>3</v>
      </c>
      <c r="H512" s="7" t="s">
        <v>278</v>
      </c>
      <c r="I512" s="8" t="e">
        <f t="shared" si="57"/>
        <v>#VALUE!</v>
      </c>
      <c r="J512" s="8">
        <f t="shared" si="58"/>
        <v>-444.5</v>
      </c>
      <c r="K512" s="8" t="e">
        <f t="shared" si="59"/>
        <v>#DIV/0!</v>
      </c>
      <c r="L512" s="6" t="s">
        <v>1000</v>
      </c>
      <c r="M512" s="5" t="s">
        <v>28</v>
      </c>
      <c r="N512" s="5" t="s">
        <v>29</v>
      </c>
      <c r="O512" s="5" t="s">
        <v>138</v>
      </c>
      <c r="P512" s="5" t="s">
        <v>31</v>
      </c>
      <c r="Q512" s="9">
        <v>44507</v>
      </c>
      <c r="R512" s="5" t="s">
        <v>32</v>
      </c>
      <c r="S512" s="5">
        <v>2021</v>
      </c>
      <c r="T512" s="5">
        <v>23</v>
      </c>
      <c r="U512" s="5">
        <v>7</v>
      </c>
      <c r="V512" s="5">
        <v>2022</v>
      </c>
      <c r="W512" s="5" t="s">
        <v>241</v>
      </c>
      <c r="X512" s="5" t="s">
        <v>860</v>
      </c>
      <c r="Y512" s="5">
        <v>6</v>
      </c>
      <c r="Z512" s="10" t="s">
        <v>136</v>
      </c>
      <c r="AA512" s="10" t="s">
        <v>31</v>
      </c>
      <c r="AB512" s="10" t="s">
        <v>138</v>
      </c>
      <c r="AC512" s="10">
        <v>3</v>
      </c>
      <c r="AE512" s="10">
        <f t="shared" si="60"/>
        <v>57.666666666666664</v>
      </c>
      <c r="AF512" s="10">
        <f t="shared" si="61"/>
        <v>183.22617994816972</v>
      </c>
      <c r="AG512" s="10">
        <f t="shared" si="62"/>
        <v>2483</v>
      </c>
      <c r="AH512" s="9">
        <v>44507</v>
      </c>
      <c r="AI512">
        <f t="shared" si="63"/>
        <v>173</v>
      </c>
      <c r="AK512" s="10" t="s">
        <v>29</v>
      </c>
      <c r="AL512">
        <v>173</v>
      </c>
    </row>
    <row r="513" spans="1:38" ht="15.75" customHeight="1" x14ac:dyDescent="0.35">
      <c r="A513" s="5">
        <v>512</v>
      </c>
      <c r="B513" s="5" t="s">
        <v>255</v>
      </c>
      <c r="C513" s="5" t="s">
        <v>46</v>
      </c>
      <c r="D513" s="5" t="s">
        <v>95</v>
      </c>
      <c r="E513" s="5">
        <f t="shared" si="56"/>
        <v>661</v>
      </c>
      <c r="F513" s="6" t="s">
        <v>125</v>
      </c>
      <c r="G513" s="5">
        <v>1</v>
      </c>
      <c r="H513" s="7" t="s">
        <v>26</v>
      </c>
      <c r="I513" s="8" t="e">
        <f t="shared" si="57"/>
        <v>#VALUE!</v>
      </c>
      <c r="J513" s="8">
        <f t="shared" si="58"/>
        <v>-444.5</v>
      </c>
      <c r="K513" s="8" t="e">
        <f t="shared" si="59"/>
        <v>#DIV/0!</v>
      </c>
      <c r="L513" s="6" t="s">
        <v>553</v>
      </c>
      <c r="M513" s="5" t="s">
        <v>28</v>
      </c>
      <c r="N513" s="5" t="s">
        <v>50</v>
      </c>
      <c r="O513" s="5" t="s">
        <v>59</v>
      </c>
      <c r="P513" s="5" t="s">
        <v>42</v>
      </c>
      <c r="Q513" s="9">
        <v>44508</v>
      </c>
      <c r="R513" s="5" t="s">
        <v>32</v>
      </c>
      <c r="S513" s="5">
        <v>2020</v>
      </c>
      <c r="T513" s="5">
        <v>21</v>
      </c>
      <c r="U513" s="5">
        <v>12</v>
      </c>
      <c r="V513" s="5">
        <v>2021</v>
      </c>
      <c r="W513" s="5" t="s">
        <v>1289</v>
      </c>
      <c r="X513" s="5" t="s">
        <v>246</v>
      </c>
      <c r="Y513" s="5">
        <v>5</v>
      </c>
      <c r="Z513" s="10" t="s">
        <v>255</v>
      </c>
      <c r="AA513" s="10" t="s">
        <v>42</v>
      </c>
      <c r="AB513" s="10" t="s">
        <v>59</v>
      </c>
      <c r="AC513" s="10">
        <v>1</v>
      </c>
      <c r="AE513" s="10">
        <f t="shared" si="60"/>
        <v>661</v>
      </c>
      <c r="AF513" s="10">
        <f t="shared" si="61"/>
        <v>183.48294786899081</v>
      </c>
      <c r="AG513" s="10">
        <f t="shared" si="62"/>
        <v>2480</v>
      </c>
      <c r="AH513" s="9">
        <v>44508</v>
      </c>
      <c r="AI513">
        <f t="shared" si="63"/>
        <v>661</v>
      </c>
      <c r="AK513" s="10" t="s">
        <v>50</v>
      </c>
      <c r="AL513">
        <v>661</v>
      </c>
    </row>
    <row r="514" spans="1:38" ht="15.75" customHeight="1" x14ac:dyDescent="0.35">
      <c r="A514" s="5">
        <v>513</v>
      </c>
      <c r="B514" s="5" t="s">
        <v>35</v>
      </c>
      <c r="C514" s="5" t="s">
        <v>54</v>
      </c>
      <c r="D514" s="5" t="s">
        <v>55</v>
      </c>
      <c r="E514" s="5">
        <f t="shared" ref="E514:E577" si="64">VALUE(SUBSTITUTE(F514, "Rs", " "))</f>
        <v>373</v>
      </c>
      <c r="F514" s="6" t="s">
        <v>1290</v>
      </c>
      <c r="G514" s="5">
        <v>6</v>
      </c>
      <c r="H514" s="7" t="s">
        <v>650</v>
      </c>
      <c r="I514" s="8" t="e">
        <f t="shared" ref="I514:I577" si="65">VALUE(SUBSTITUTE(L514,"RS",""))</f>
        <v>#VALUE!</v>
      </c>
      <c r="J514" s="8">
        <f t="shared" ref="J514:J577" si="66">IF(ISERROR(I514), $K$2, I514)</f>
        <v>-444.5</v>
      </c>
      <c r="K514" s="8" t="e">
        <f t="shared" ref="K514:K577" si="67">_xlfn.AGGREGATE(1,6, I514:I1513)</f>
        <v>#DIV/0!</v>
      </c>
      <c r="L514" s="6" t="s">
        <v>329</v>
      </c>
      <c r="M514" s="5" t="s">
        <v>28</v>
      </c>
      <c r="N514" s="5" t="s">
        <v>29</v>
      </c>
      <c r="O514" s="5" t="s">
        <v>30</v>
      </c>
      <c r="P514" s="5" t="s">
        <v>31</v>
      </c>
      <c r="Q514" s="9">
        <v>44509</v>
      </c>
      <c r="R514" s="5" t="s">
        <v>65</v>
      </c>
      <c r="S514" s="5">
        <v>2022</v>
      </c>
      <c r="T514" s="5">
        <v>21</v>
      </c>
      <c r="U514" s="5">
        <v>4</v>
      </c>
      <c r="V514" s="5">
        <v>2021</v>
      </c>
      <c r="W514" s="5" t="s">
        <v>1291</v>
      </c>
      <c r="X514" s="5" t="s">
        <v>1292</v>
      </c>
      <c r="Y514" s="5">
        <v>4</v>
      </c>
      <c r="Z514" s="10" t="s">
        <v>35</v>
      </c>
      <c r="AA514" s="10" t="s">
        <v>31</v>
      </c>
      <c r="AB514" s="10" t="s">
        <v>30</v>
      </c>
      <c r="AC514" s="10">
        <v>6</v>
      </c>
      <c r="AE514" s="10">
        <f t="shared" ref="AE514:AE577" si="68">E514/AC514</f>
        <v>62.166666666666664</v>
      </c>
      <c r="AF514" s="10">
        <f t="shared" si="61"/>
        <v>182.50442931954203</v>
      </c>
      <c r="AG514" s="10">
        <f t="shared" si="62"/>
        <v>2479</v>
      </c>
      <c r="AH514" s="9">
        <v>44509</v>
      </c>
      <c r="AI514">
        <f t="shared" si="63"/>
        <v>373</v>
      </c>
      <c r="AK514" s="10" t="s">
        <v>29</v>
      </c>
      <c r="AL514">
        <v>373</v>
      </c>
    </row>
    <row r="515" spans="1:38" ht="15.75" customHeight="1" x14ac:dyDescent="0.35">
      <c r="A515" s="5">
        <v>514</v>
      </c>
      <c r="B515" s="5" t="s">
        <v>53</v>
      </c>
      <c r="C515" s="5" t="s">
        <v>23</v>
      </c>
      <c r="D515" s="5" t="s">
        <v>36</v>
      </c>
      <c r="E515" s="5">
        <f t="shared" si="64"/>
        <v>405</v>
      </c>
      <c r="F515" s="6" t="s">
        <v>295</v>
      </c>
      <c r="G515" s="5">
        <v>7</v>
      </c>
      <c r="H515" s="7" t="s">
        <v>362</v>
      </c>
      <c r="I515" s="8" t="e">
        <f t="shared" si="65"/>
        <v>#VALUE!</v>
      </c>
      <c r="J515" s="8">
        <f t="shared" si="66"/>
        <v>-444.5</v>
      </c>
      <c r="K515" s="8" t="e">
        <f t="shared" si="67"/>
        <v>#DIV/0!</v>
      </c>
      <c r="L515" s="6" t="s">
        <v>456</v>
      </c>
      <c r="M515" s="5" t="s">
        <v>39</v>
      </c>
      <c r="N515" s="5" t="s">
        <v>40</v>
      </c>
      <c r="O515" s="5" t="s">
        <v>30</v>
      </c>
      <c r="P515" s="5" t="s">
        <v>42</v>
      </c>
      <c r="Q515" s="9">
        <v>44510</v>
      </c>
      <c r="R515" s="5" t="s">
        <v>32</v>
      </c>
      <c r="S515" s="5">
        <v>2022</v>
      </c>
      <c r="T515" s="5">
        <v>3</v>
      </c>
      <c r="U515" s="5">
        <v>6</v>
      </c>
      <c r="V515" s="5">
        <v>2022</v>
      </c>
      <c r="W515" s="5" t="s">
        <v>953</v>
      </c>
      <c r="X515" s="5" t="s">
        <v>1293</v>
      </c>
      <c r="Y515" s="5">
        <v>1</v>
      </c>
      <c r="Z515" s="10" t="s">
        <v>53</v>
      </c>
      <c r="AA515" s="10" t="s">
        <v>42</v>
      </c>
      <c r="AB515" s="10" t="s">
        <v>30</v>
      </c>
      <c r="AC515" s="10">
        <v>7</v>
      </c>
      <c r="AE515" s="10">
        <f t="shared" si="68"/>
        <v>57.857142857142854</v>
      </c>
      <c r="AF515" s="10">
        <f t="shared" ref="AF515:AF578" si="69">AVERAGE(AE515:AE1514)</f>
        <v>182.75152944819268</v>
      </c>
      <c r="AG515" s="10">
        <f t="shared" ref="AG515:AG578" si="70">SUM(AC515:AC1514)</f>
        <v>2473</v>
      </c>
      <c r="AH515" s="9">
        <v>44510</v>
      </c>
      <c r="AI515">
        <f t="shared" ref="AI515:AI578" si="71">AC515*AE515</f>
        <v>405</v>
      </c>
      <c r="AK515" s="10" t="s">
        <v>40</v>
      </c>
      <c r="AL515">
        <v>405</v>
      </c>
    </row>
    <row r="516" spans="1:38" ht="15.75" customHeight="1" x14ac:dyDescent="0.35">
      <c r="A516" s="5">
        <v>515</v>
      </c>
      <c r="B516" s="5" t="s">
        <v>124</v>
      </c>
      <c r="C516" s="5" t="s">
        <v>101</v>
      </c>
      <c r="D516" s="5" t="s">
        <v>47</v>
      </c>
      <c r="E516" s="5">
        <f t="shared" si="64"/>
        <v>189</v>
      </c>
      <c r="F516" s="6" t="s">
        <v>56</v>
      </c>
      <c r="G516" s="5">
        <v>2</v>
      </c>
      <c r="H516" s="7" t="s">
        <v>208</v>
      </c>
      <c r="I516" s="8" t="e">
        <f t="shared" si="65"/>
        <v>#VALUE!</v>
      </c>
      <c r="J516" s="8">
        <f t="shared" si="66"/>
        <v>-444.5</v>
      </c>
      <c r="K516" s="8" t="e">
        <f t="shared" si="67"/>
        <v>#DIV/0!</v>
      </c>
      <c r="L516" s="6" t="s">
        <v>402</v>
      </c>
      <c r="M516" s="5" t="s">
        <v>39</v>
      </c>
      <c r="N516" s="5" t="s">
        <v>50</v>
      </c>
      <c r="O516" s="5" t="s">
        <v>41</v>
      </c>
      <c r="P516" s="5" t="s">
        <v>73</v>
      </c>
      <c r="Q516" s="9">
        <v>44511</v>
      </c>
      <c r="R516" s="5" t="s">
        <v>32</v>
      </c>
      <c r="S516" s="5">
        <v>2021</v>
      </c>
      <c r="T516" s="5">
        <v>13</v>
      </c>
      <c r="U516" s="5">
        <v>3</v>
      </c>
      <c r="V516" s="5">
        <v>2021</v>
      </c>
      <c r="W516" s="5" t="s">
        <v>1294</v>
      </c>
      <c r="X516" s="5" t="s">
        <v>1295</v>
      </c>
      <c r="Y516" s="5">
        <v>2</v>
      </c>
      <c r="Z516" s="10" t="s">
        <v>124</v>
      </c>
      <c r="AA516" s="10" t="s">
        <v>73</v>
      </c>
      <c r="AB516" s="10" t="s">
        <v>41</v>
      </c>
      <c r="AC516" s="10">
        <v>2</v>
      </c>
      <c r="AE516" s="10">
        <f t="shared" si="68"/>
        <v>94.5</v>
      </c>
      <c r="AF516" s="10">
        <f t="shared" si="69"/>
        <v>183.00851378274217</v>
      </c>
      <c r="AG516" s="10">
        <f t="shared" si="70"/>
        <v>2466</v>
      </c>
      <c r="AH516" s="9">
        <v>44511</v>
      </c>
      <c r="AI516">
        <f t="shared" si="71"/>
        <v>189</v>
      </c>
      <c r="AK516" s="10" t="s">
        <v>50</v>
      </c>
      <c r="AL516">
        <v>189</v>
      </c>
    </row>
    <row r="517" spans="1:38" ht="15.75" customHeight="1" x14ac:dyDescent="0.35">
      <c r="A517" s="5">
        <v>516</v>
      </c>
      <c r="B517" s="5" t="s">
        <v>136</v>
      </c>
      <c r="C517" s="5" t="s">
        <v>88</v>
      </c>
      <c r="D517" s="5" t="s">
        <v>24</v>
      </c>
      <c r="E517" s="5">
        <f t="shared" si="64"/>
        <v>571</v>
      </c>
      <c r="F517" s="6" t="s">
        <v>173</v>
      </c>
      <c r="G517" s="5">
        <v>3</v>
      </c>
      <c r="H517" s="7" t="s">
        <v>78</v>
      </c>
      <c r="I517" s="8" t="e">
        <f t="shared" si="65"/>
        <v>#VALUE!</v>
      </c>
      <c r="J517" s="8">
        <f t="shared" si="66"/>
        <v>-444.5</v>
      </c>
      <c r="K517" s="8" t="e">
        <f t="shared" si="67"/>
        <v>#DIV/0!</v>
      </c>
      <c r="L517" s="6" t="s">
        <v>230</v>
      </c>
      <c r="M517" s="5" t="s">
        <v>28</v>
      </c>
      <c r="N517" s="5" t="s">
        <v>50</v>
      </c>
      <c r="O517" s="5" t="s">
        <v>59</v>
      </c>
      <c r="P517" s="5" t="s">
        <v>42</v>
      </c>
      <c r="Q517" s="9">
        <v>44512</v>
      </c>
      <c r="R517" s="5" t="s">
        <v>32</v>
      </c>
      <c r="S517" s="5">
        <v>2020</v>
      </c>
      <c r="T517" s="5">
        <v>18</v>
      </c>
      <c r="U517" s="5">
        <v>5</v>
      </c>
      <c r="V517" s="5">
        <v>2022</v>
      </c>
      <c r="W517" s="5" t="s">
        <v>1296</v>
      </c>
      <c r="X517" s="5" t="s">
        <v>786</v>
      </c>
      <c r="Y517" s="5">
        <v>2</v>
      </c>
      <c r="Z517" s="10" t="s">
        <v>136</v>
      </c>
      <c r="AA517" s="10" t="s">
        <v>42</v>
      </c>
      <c r="AB517" s="10" t="s">
        <v>59</v>
      </c>
      <c r="AC517" s="10">
        <v>3</v>
      </c>
      <c r="AE517" s="10">
        <f t="shared" si="68"/>
        <v>190.33333333333334</v>
      </c>
      <c r="AF517" s="10">
        <f t="shared" si="69"/>
        <v>183.19100556373752</v>
      </c>
      <c r="AG517" s="10">
        <f t="shared" si="70"/>
        <v>2464</v>
      </c>
      <c r="AH517" s="9">
        <v>44512</v>
      </c>
      <c r="AI517">
        <f t="shared" si="71"/>
        <v>571</v>
      </c>
      <c r="AK517" s="10" t="s">
        <v>50</v>
      </c>
      <c r="AL517">
        <v>571</v>
      </c>
    </row>
    <row r="518" spans="1:38" ht="15.75" customHeight="1" x14ac:dyDescent="0.35">
      <c r="A518" s="5">
        <v>517</v>
      </c>
      <c r="B518" s="5" t="s">
        <v>247</v>
      </c>
      <c r="C518" s="5" t="s">
        <v>101</v>
      </c>
      <c r="D518" s="5" t="s">
        <v>36</v>
      </c>
      <c r="E518" s="5">
        <f t="shared" si="64"/>
        <v>349</v>
      </c>
      <c r="F518" s="6" t="s">
        <v>1060</v>
      </c>
      <c r="G518" s="5">
        <v>7</v>
      </c>
      <c r="H518" s="7" t="s">
        <v>187</v>
      </c>
      <c r="I518" s="8" t="e">
        <f t="shared" si="65"/>
        <v>#VALUE!</v>
      </c>
      <c r="J518" s="8">
        <f t="shared" si="66"/>
        <v>-444.5</v>
      </c>
      <c r="K518" s="8" t="e">
        <f t="shared" si="67"/>
        <v>#DIV/0!</v>
      </c>
      <c r="L518" s="6" t="s">
        <v>164</v>
      </c>
      <c r="M518" s="5" t="s">
        <v>28</v>
      </c>
      <c r="N518" s="5" t="s">
        <v>40</v>
      </c>
      <c r="O518" s="5" t="s">
        <v>30</v>
      </c>
      <c r="P518" s="5" t="s">
        <v>73</v>
      </c>
      <c r="Q518" s="9">
        <v>44513</v>
      </c>
      <c r="R518" s="5" t="s">
        <v>65</v>
      </c>
      <c r="S518" s="5">
        <v>2022</v>
      </c>
      <c r="T518" s="5">
        <v>8</v>
      </c>
      <c r="U518" s="5">
        <v>6</v>
      </c>
      <c r="V518" s="5">
        <v>2020</v>
      </c>
      <c r="W518" s="5" t="s">
        <v>1297</v>
      </c>
      <c r="X518" s="5" t="s">
        <v>971</v>
      </c>
      <c r="Y518" s="5">
        <v>3</v>
      </c>
      <c r="Z518" s="10" t="s">
        <v>247</v>
      </c>
      <c r="AA518" s="10" t="s">
        <v>73</v>
      </c>
      <c r="AB518" s="10" t="s">
        <v>30</v>
      </c>
      <c r="AC518" s="10">
        <v>7</v>
      </c>
      <c r="AE518" s="10">
        <f t="shared" si="68"/>
        <v>49.857142857142854</v>
      </c>
      <c r="AF518" s="10">
        <f t="shared" si="69"/>
        <v>183.17624868818055</v>
      </c>
      <c r="AG518" s="10">
        <f t="shared" si="70"/>
        <v>2461</v>
      </c>
      <c r="AH518" s="9">
        <v>44513</v>
      </c>
      <c r="AI518">
        <f t="shared" si="71"/>
        <v>349</v>
      </c>
      <c r="AK518" s="10" t="s">
        <v>40</v>
      </c>
      <c r="AL518">
        <v>349</v>
      </c>
    </row>
    <row r="519" spans="1:38" ht="15.75" customHeight="1" x14ac:dyDescent="0.35">
      <c r="A519" s="5">
        <v>518</v>
      </c>
      <c r="B519" s="5" t="s">
        <v>82</v>
      </c>
      <c r="C519" s="5" t="s">
        <v>54</v>
      </c>
      <c r="D519" s="5" t="s">
        <v>69</v>
      </c>
      <c r="E519" s="5">
        <f t="shared" si="64"/>
        <v>215</v>
      </c>
      <c r="F519" s="6" t="s">
        <v>137</v>
      </c>
      <c r="G519" s="5">
        <v>7</v>
      </c>
      <c r="H519" s="7" t="s">
        <v>187</v>
      </c>
      <c r="I519" s="8" t="e">
        <f t="shared" si="65"/>
        <v>#VALUE!</v>
      </c>
      <c r="J519" s="8">
        <f t="shared" si="66"/>
        <v>-444.5</v>
      </c>
      <c r="K519" s="8" t="e">
        <f t="shared" si="67"/>
        <v>#DIV/0!</v>
      </c>
      <c r="L519" s="6" t="s">
        <v>455</v>
      </c>
      <c r="M519" s="5" t="s">
        <v>28</v>
      </c>
      <c r="N519" s="5" t="s">
        <v>29</v>
      </c>
      <c r="O519" s="5" t="s">
        <v>59</v>
      </c>
      <c r="P519" s="5" t="s">
        <v>73</v>
      </c>
      <c r="Q519" s="9">
        <v>44514</v>
      </c>
      <c r="R519" s="5" t="s">
        <v>32</v>
      </c>
      <c r="S519" s="5">
        <v>2021</v>
      </c>
      <c r="T519" s="5">
        <v>6</v>
      </c>
      <c r="U519" s="5">
        <v>5</v>
      </c>
      <c r="V519" s="5">
        <v>2022</v>
      </c>
      <c r="W519" s="5" t="s">
        <v>884</v>
      </c>
      <c r="X519" s="5" t="s">
        <v>551</v>
      </c>
      <c r="Y519" s="5">
        <v>6</v>
      </c>
      <c r="Z519" s="10" t="s">
        <v>82</v>
      </c>
      <c r="AA519" s="10" t="s">
        <v>73</v>
      </c>
      <c r="AB519" s="10" t="s">
        <v>59</v>
      </c>
      <c r="AC519" s="10">
        <v>7</v>
      </c>
      <c r="AE519" s="10">
        <f t="shared" si="68"/>
        <v>30.714285714285715</v>
      </c>
      <c r="AF519" s="10">
        <f t="shared" si="69"/>
        <v>183.45227168161952</v>
      </c>
      <c r="AG519" s="10">
        <f t="shared" si="70"/>
        <v>2454</v>
      </c>
      <c r="AH519" s="9">
        <v>44514</v>
      </c>
      <c r="AI519">
        <f t="shared" si="71"/>
        <v>215</v>
      </c>
      <c r="AK519" s="10" t="s">
        <v>29</v>
      </c>
      <c r="AL519">
        <v>215</v>
      </c>
    </row>
    <row r="520" spans="1:38" ht="15.75" customHeight="1" x14ac:dyDescent="0.35">
      <c r="A520" s="5">
        <v>519</v>
      </c>
      <c r="B520" s="5" t="s">
        <v>100</v>
      </c>
      <c r="C520" s="5" t="s">
        <v>23</v>
      </c>
      <c r="D520" s="5" t="s">
        <v>24</v>
      </c>
      <c r="E520" s="5">
        <f t="shared" si="64"/>
        <v>814</v>
      </c>
      <c r="F520" s="6" t="s">
        <v>1298</v>
      </c>
      <c r="G520" s="5">
        <v>8</v>
      </c>
      <c r="H520" s="7" t="s">
        <v>113</v>
      </c>
      <c r="I520" s="8" t="e">
        <f t="shared" si="65"/>
        <v>#VALUE!</v>
      </c>
      <c r="J520" s="8">
        <f t="shared" si="66"/>
        <v>-444.5</v>
      </c>
      <c r="K520" s="8" t="e">
        <f t="shared" si="67"/>
        <v>#DIV/0!</v>
      </c>
      <c r="L520" s="6" t="s">
        <v>541</v>
      </c>
      <c r="M520" s="5" t="s">
        <v>28</v>
      </c>
      <c r="N520" s="5" t="s">
        <v>50</v>
      </c>
      <c r="O520" s="5" t="s">
        <v>30</v>
      </c>
      <c r="P520" s="5" t="s">
        <v>73</v>
      </c>
      <c r="Q520" s="9">
        <v>44515</v>
      </c>
      <c r="R520" s="5" t="s">
        <v>65</v>
      </c>
      <c r="S520" s="5">
        <v>2022</v>
      </c>
      <c r="T520" s="5">
        <v>9</v>
      </c>
      <c r="U520" s="5">
        <v>6</v>
      </c>
      <c r="V520" s="5">
        <v>2021</v>
      </c>
      <c r="W520" s="5" t="s">
        <v>1299</v>
      </c>
      <c r="X520" s="5" t="s">
        <v>935</v>
      </c>
      <c r="Y520" s="5">
        <v>2</v>
      </c>
      <c r="Z520" s="10" t="s">
        <v>100</v>
      </c>
      <c r="AA520" s="10" t="s">
        <v>73</v>
      </c>
      <c r="AB520" s="10" t="s">
        <v>30</v>
      </c>
      <c r="AC520" s="10">
        <v>8</v>
      </c>
      <c r="AE520" s="10">
        <f t="shared" si="68"/>
        <v>101.75</v>
      </c>
      <c r="AF520" s="10">
        <f t="shared" si="69"/>
        <v>183.76915546993351</v>
      </c>
      <c r="AG520" s="10">
        <f t="shared" si="70"/>
        <v>2447</v>
      </c>
      <c r="AH520" s="9">
        <v>44515</v>
      </c>
      <c r="AI520">
        <f t="shared" si="71"/>
        <v>814</v>
      </c>
      <c r="AK520" s="10" t="s">
        <v>50</v>
      </c>
      <c r="AL520">
        <v>814</v>
      </c>
    </row>
    <row r="521" spans="1:38" ht="15.75" customHeight="1" x14ac:dyDescent="0.35">
      <c r="A521" s="5">
        <v>520</v>
      </c>
      <c r="B521" s="5" t="s">
        <v>100</v>
      </c>
      <c r="C521" s="5" t="s">
        <v>46</v>
      </c>
      <c r="D521" s="5" t="s">
        <v>36</v>
      </c>
      <c r="E521" s="5">
        <f t="shared" si="64"/>
        <v>958</v>
      </c>
      <c r="F521" s="6" t="s">
        <v>1300</v>
      </c>
      <c r="G521" s="5">
        <v>1</v>
      </c>
      <c r="H521" s="7" t="s">
        <v>113</v>
      </c>
      <c r="I521" s="8" t="e">
        <f t="shared" si="65"/>
        <v>#VALUE!</v>
      </c>
      <c r="J521" s="8">
        <f t="shared" si="66"/>
        <v>-444.5</v>
      </c>
      <c r="K521" s="8" t="e">
        <f t="shared" si="67"/>
        <v>#DIV/0!</v>
      </c>
      <c r="L521" s="6" t="s">
        <v>578</v>
      </c>
      <c r="M521" s="5" t="s">
        <v>39</v>
      </c>
      <c r="N521" s="5" t="s">
        <v>50</v>
      </c>
      <c r="O521" s="5" t="s">
        <v>41</v>
      </c>
      <c r="P521" s="5" t="s">
        <v>42</v>
      </c>
      <c r="Q521" s="9">
        <v>44516</v>
      </c>
      <c r="R521" s="5" t="s">
        <v>32</v>
      </c>
      <c r="S521" s="5">
        <v>2020</v>
      </c>
      <c r="T521" s="5">
        <v>16</v>
      </c>
      <c r="U521" s="5">
        <v>4</v>
      </c>
      <c r="V521" s="5">
        <v>2022</v>
      </c>
      <c r="W521" s="5" t="s">
        <v>1301</v>
      </c>
      <c r="X521" s="5" t="s">
        <v>471</v>
      </c>
      <c r="Y521" s="5">
        <v>3</v>
      </c>
      <c r="Z521" s="10" t="s">
        <v>100</v>
      </c>
      <c r="AA521" s="10" t="s">
        <v>42</v>
      </c>
      <c r="AB521" s="10" t="s">
        <v>41</v>
      </c>
      <c r="AC521" s="10">
        <v>1</v>
      </c>
      <c r="AE521" s="10">
        <f t="shared" si="68"/>
        <v>958</v>
      </c>
      <c r="AF521" s="10">
        <f t="shared" si="69"/>
        <v>183.93967346467349</v>
      </c>
      <c r="AG521" s="10">
        <f t="shared" si="70"/>
        <v>2439</v>
      </c>
      <c r="AH521" s="9">
        <v>44516</v>
      </c>
      <c r="AI521">
        <f t="shared" si="71"/>
        <v>958</v>
      </c>
      <c r="AK521" s="10" t="s">
        <v>50</v>
      </c>
      <c r="AL521">
        <v>958</v>
      </c>
    </row>
    <row r="522" spans="1:38" ht="15.75" customHeight="1" x14ac:dyDescent="0.35">
      <c r="A522" s="5">
        <v>521</v>
      </c>
      <c r="B522" s="5" t="s">
        <v>82</v>
      </c>
      <c r="C522" s="5" t="s">
        <v>23</v>
      </c>
      <c r="D522" s="5" t="s">
        <v>24</v>
      </c>
      <c r="E522" s="5">
        <f t="shared" si="64"/>
        <v>369</v>
      </c>
      <c r="F522" s="6" t="s">
        <v>1302</v>
      </c>
      <c r="G522" s="5">
        <v>6</v>
      </c>
      <c r="H522" s="7" t="s">
        <v>154</v>
      </c>
      <c r="I522" s="8" t="e">
        <f t="shared" si="65"/>
        <v>#VALUE!</v>
      </c>
      <c r="J522" s="8">
        <f t="shared" si="66"/>
        <v>-444.5</v>
      </c>
      <c r="K522" s="8" t="e">
        <f t="shared" si="67"/>
        <v>#DIV/0!</v>
      </c>
      <c r="L522" s="6" t="s">
        <v>1064</v>
      </c>
      <c r="M522" s="5" t="s">
        <v>28</v>
      </c>
      <c r="N522" s="5" t="s">
        <v>58</v>
      </c>
      <c r="O522" s="5" t="s">
        <v>41</v>
      </c>
      <c r="P522" s="5" t="s">
        <v>139</v>
      </c>
      <c r="Q522" s="9">
        <v>44517</v>
      </c>
      <c r="R522" s="5" t="s">
        <v>65</v>
      </c>
      <c r="S522" s="5">
        <v>2021</v>
      </c>
      <c r="T522" s="5">
        <v>4</v>
      </c>
      <c r="U522" s="5">
        <v>12</v>
      </c>
      <c r="V522" s="5">
        <v>2020</v>
      </c>
      <c r="W522" s="5" t="s">
        <v>1303</v>
      </c>
      <c r="X522" s="5" t="s">
        <v>882</v>
      </c>
      <c r="Y522" s="5">
        <v>1</v>
      </c>
      <c r="Z522" s="10" t="s">
        <v>82</v>
      </c>
      <c r="AA522" s="10" t="s">
        <v>139</v>
      </c>
      <c r="AB522" s="10" t="s">
        <v>41</v>
      </c>
      <c r="AC522" s="10">
        <v>6</v>
      </c>
      <c r="AE522" s="10">
        <f t="shared" si="68"/>
        <v>61.5</v>
      </c>
      <c r="AF522" s="10">
        <f t="shared" si="69"/>
        <v>182.32704778439157</v>
      </c>
      <c r="AG522" s="10">
        <f t="shared" si="70"/>
        <v>2438</v>
      </c>
      <c r="AH522" s="9">
        <v>44517</v>
      </c>
      <c r="AI522">
        <f t="shared" si="71"/>
        <v>369</v>
      </c>
      <c r="AK522" s="10" t="s">
        <v>58</v>
      </c>
      <c r="AL522">
        <v>369</v>
      </c>
    </row>
    <row r="523" spans="1:38" ht="15.75" customHeight="1" x14ac:dyDescent="0.35">
      <c r="A523" s="5">
        <v>522</v>
      </c>
      <c r="B523" s="5" t="s">
        <v>100</v>
      </c>
      <c r="C523" s="5" t="s">
        <v>94</v>
      </c>
      <c r="D523" s="5" t="s">
        <v>24</v>
      </c>
      <c r="E523" s="5">
        <f t="shared" si="64"/>
        <v>387</v>
      </c>
      <c r="F523" s="6" t="s">
        <v>1092</v>
      </c>
      <c r="G523" s="5">
        <v>5</v>
      </c>
      <c r="H523" s="7" t="s">
        <v>400</v>
      </c>
      <c r="I523" s="8" t="e">
        <f t="shared" si="65"/>
        <v>#VALUE!</v>
      </c>
      <c r="J523" s="8">
        <f t="shared" si="66"/>
        <v>-444.5</v>
      </c>
      <c r="K523" s="8" t="e">
        <f t="shared" si="67"/>
        <v>#DIV/0!</v>
      </c>
      <c r="L523" s="6" t="s">
        <v>145</v>
      </c>
      <c r="M523" s="5" t="s">
        <v>39</v>
      </c>
      <c r="N523" s="5" t="s">
        <v>29</v>
      </c>
      <c r="O523" s="5" t="s">
        <v>41</v>
      </c>
      <c r="P523" s="5" t="s">
        <v>73</v>
      </c>
      <c r="Q523" s="9">
        <v>44518</v>
      </c>
      <c r="R523" s="5" t="s">
        <v>65</v>
      </c>
      <c r="S523" s="5">
        <v>2022</v>
      </c>
      <c r="T523" s="5">
        <v>19</v>
      </c>
      <c r="U523" s="5">
        <v>8</v>
      </c>
      <c r="V523" s="5">
        <v>2020</v>
      </c>
      <c r="W523" s="5" t="s">
        <v>1304</v>
      </c>
      <c r="X523" s="5" t="s">
        <v>203</v>
      </c>
      <c r="Y523" s="5">
        <v>5</v>
      </c>
      <c r="Z523" s="10" t="s">
        <v>100</v>
      </c>
      <c r="AA523" s="10" t="s">
        <v>73</v>
      </c>
      <c r="AB523" s="10" t="s">
        <v>41</v>
      </c>
      <c r="AC523" s="10">
        <v>5</v>
      </c>
      <c r="AE523" s="10">
        <f t="shared" si="68"/>
        <v>77.400000000000006</v>
      </c>
      <c r="AF523" s="10">
        <f t="shared" si="69"/>
        <v>182.5792963183882</v>
      </c>
      <c r="AG523" s="10">
        <f t="shared" si="70"/>
        <v>2432</v>
      </c>
      <c r="AH523" s="9">
        <v>44518</v>
      </c>
      <c r="AI523">
        <f t="shared" si="71"/>
        <v>387</v>
      </c>
      <c r="AK523" s="10" t="s">
        <v>29</v>
      </c>
      <c r="AL523">
        <v>387</v>
      </c>
    </row>
    <row r="524" spans="1:38" ht="15.75" customHeight="1" x14ac:dyDescent="0.35">
      <c r="A524" s="5">
        <v>523</v>
      </c>
      <c r="B524" s="5" t="s">
        <v>255</v>
      </c>
      <c r="C524" s="5" t="s">
        <v>54</v>
      </c>
      <c r="D524" s="5" t="s">
        <v>36</v>
      </c>
      <c r="E524" s="5">
        <f t="shared" si="64"/>
        <v>224</v>
      </c>
      <c r="F524" s="6" t="s">
        <v>1305</v>
      </c>
      <c r="G524" s="5">
        <v>8</v>
      </c>
      <c r="H524" s="7" t="s">
        <v>97</v>
      </c>
      <c r="I524" s="8" t="e">
        <f t="shared" si="65"/>
        <v>#VALUE!</v>
      </c>
      <c r="J524" s="8">
        <f t="shared" si="66"/>
        <v>-444.5</v>
      </c>
      <c r="K524" s="8" t="e">
        <f t="shared" si="67"/>
        <v>#DIV/0!</v>
      </c>
      <c r="L524" s="6" t="s">
        <v>879</v>
      </c>
      <c r="M524" s="5" t="s">
        <v>28</v>
      </c>
      <c r="N524" s="5" t="s">
        <v>50</v>
      </c>
      <c r="O524" s="5" t="s">
        <v>138</v>
      </c>
      <c r="P524" s="5" t="s">
        <v>31</v>
      </c>
      <c r="Q524" s="9">
        <v>44519</v>
      </c>
      <c r="R524" s="5" t="s">
        <v>65</v>
      </c>
      <c r="S524" s="5">
        <v>2020</v>
      </c>
      <c r="T524" s="5">
        <v>24</v>
      </c>
      <c r="U524" s="5">
        <v>6</v>
      </c>
      <c r="V524" s="5">
        <v>2021</v>
      </c>
      <c r="W524" s="5" t="s">
        <v>128</v>
      </c>
      <c r="X524" s="5" t="s">
        <v>683</v>
      </c>
      <c r="Y524" s="5">
        <v>5</v>
      </c>
      <c r="Z524" s="10" t="s">
        <v>255</v>
      </c>
      <c r="AA524" s="10" t="s">
        <v>31</v>
      </c>
      <c r="AB524" s="10" t="s">
        <v>138</v>
      </c>
      <c r="AC524" s="10">
        <v>8</v>
      </c>
      <c r="AE524" s="10">
        <f t="shared" si="68"/>
        <v>28</v>
      </c>
      <c r="AF524" s="10">
        <f t="shared" si="69"/>
        <v>182.79933668725511</v>
      </c>
      <c r="AG524" s="10">
        <f t="shared" si="70"/>
        <v>2427</v>
      </c>
      <c r="AH524" s="9">
        <v>44519</v>
      </c>
      <c r="AI524">
        <f t="shared" si="71"/>
        <v>224</v>
      </c>
      <c r="AK524" s="10" t="s">
        <v>50</v>
      </c>
      <c r="AL524">
        <v>224</v>
      </c>
    </row>
    <row r="525" spans="1:38" ht="15.75" customHeight="1" x14ac:dyDescent="0.35">
      <c r="A525" s="5">
        <v>524</v>
      </c>
      <c r="B525" s="5" t="s">
        <v>100</v>
      </c>
      <c r="C525" s="5" t="s">
        <v>88</v>
      </c>
      <c r="D525" s="5" t="s">
        <v>55</v>
      </c>
      <c r="E525" s="5">
        <f t="shared" si="64"/>
        <v>633</v>
      </c>
      <c r="F525" s="6" t="s">
        <v>1306</v>
      </c>
      <c r="G525" s="5">
        <v>5</v>
      </c>
      <c r="H525" s="7" t="s">
        <v>387</v>
      </c>
      <c r="I525" s="8" t="e">
        <f t="shared" si="65"/>
        <v>#VALUE!</v>
      </c>
      <c r="J525" s="8">
        <f t="shared" si="66"/>
        <v>-444.5</v>
      </c>
      <c r="K525" s="8" t="e">
        <f t="shared" si="67"/>
        <v>#DIV/0!</v>
      </c>
      <c r="L525" s="6" t="s">
        <v>553</v>
      </c>
      <c r="M525" s="5" t="s">
        <v>28</v>
      </c>
      <c r="N525" s="5" t="s">
        <v>50</v>
      </c>
      <c r="O525" s="5" t="s">
        <v>59</v>
      </c>
      <c r="P525" s="5" t="s">
        <v>31</v>
      </c>
      <c r="Q525" s="9">
        <v>44520</v>
      </c>
      <c r="R525" s="5" t="s">
        <v>65</v>
      </c>
      <c r="S525" s="5">
        <v>2022</v>
      </c>
      <c r="T525" s="5">
        <v>29</v>
      </c>
      <c r="U525" s="5">
        <v>3</v>
      </c>
      <c r="V525" s="5">
        <v>2021</v>
      </c>
      <c r="W525" s="5" t="s">
        <v>1307</v>
      </c>
      <c r="X525" s="5" t="s">
        <v>1308</v>
      </c>
      <c r="Y525" s="5">
        <v>3</v>
      </c>
      <c r="Z525" s="10" t="s">
        <v>100</v>
      </c>
      <c r="AA525" s="10" t="s">
        <v>31</v>
      </c>
      <c r="AB525" s="10" t="s">
        <v>59</v>
      </c>
      <c r="AC525" s="10">
        <v>5</v>
      </c>
      <c r="AE525" s="10">
        <f t="shared" si="68"/>
        <v>126.6</v>
      </c>
      <c r="AF525" s="10">
        <f t="shared" si="69"/>
        <v>183.12386359854915</v>
      </c>
      <c r="AG525" s="10">
        <f t="shared" si="70"/>
        <v>2419</v>
      </c>
      <c r="AH525" s="9">
        <v>44520</v>
      </c>
      <c r="AI525">
        <f t="shared" si="71"/>
        <v>633</v>
      </c>
      <c r="AK525" s="10" t="s">
        <v>50</v>
      </c>
      <c r="AL525">
        <v>633</v>
      </c>
    </row>
    <row r="526" spans="1:38" ht="15.75" customHeight="1" x14ac:dyDescent="0.35">
      <c r="A526" s="5">
        <v>525</v>
      </c>
      <c r="B526" s="5" t="s">
        <v>136</v>
      </c>
      <c r="C526" s="5" t="s">
        <v>94</v>
      </c>
      <c r="D526" s="5" t="s">
        <v>55</v>
      </c>
      <c r="E526" s="5">
        <f t="shared" si="64"/>
        <v>965</v>
      </c>
      <c r="F526" s="6" t="s">
        <v>1309</v>
      </c>
      <c r="G526" s="5">
        <v>7</v>
      </c>
      <c r="H526" s="7" t="s">
        <v>126</v>
      </c>
      <c r="I526" s="8" t="e">
        <f t="shared" si="65"/>
        <v>#VALUE!</v>
      </c>
      <c r="J526" s="8">
        <f t="shared" si="66"/>
        <v>-444.5</v>
      </c>
      <c r="K526" s="8" t="e">
        <f t="shared" si="67"/>
        <v>#DIV/0!</v>
      </c>
      <c r="L526" s="6" t="s">
        <v>519</v>
      </c>
      <c r="M526" s="5" t="s">
        <v>28</v>
      </c>
      <c r="N526" s="5" t="s">
        <v>40</v>
      </c>
      <c r="O526" s="5" t="s">
        <v>30</v>
      </c>
      <c r="P526" s="5" t="s">
        <v>139</v>
      </c>
      <c r="Q526" s="9">
        <v>44521</v>
      </c>
      <c r="R526" s="5" t="s">
        <v>65</v>
      </c>
      <c r="S526" s="5">
        <v>2021</v>
      </c>
      <c r="T526" s="5">
        <v>30</v>
      </c>
      <c r="U526" s="5">
        <v>5</v>
      </c>
      <c r="V526" s="5">
        <v>2022</v>
      </c>
      <c r="W526" s="5" t="s">
        <v>550</v>
      </c>
      <c r="X526" s="5" t="s">
        <v>223</v>
      </c>
      <c r="Y526" s="5">
        <v>3</v>
      </c>
      <c r="Z526" s="10" t="s">
        <v>136</v>
      </c>
      <c r="AA526" s="10" t="s">
        <v>139</v>
      </c>
      <c r="AB526" s="10" t="s">
        <v>30</v>
      </c>
      <c r="AC526" s="10">
        <v>7</v>
      </c>
      <c r="AE526" s="10">
        <f t="shared" si="68"/>
        <v>137.85714285714286</v>
      </c>
      <c r="AF526" s="10">
        <f t="shared" si="69"/>
        <v>183.24261121115111</v>
      </c>
      <c r="AG526" s="10">
        <f t="shared" si="70"/>
        <v>2414</v>
      </c>
      <c r="AH526" s="9">
        <v>44521</v>
      </c>
      <c r="AI526">
        <f t="shared" si="71"/>
        <v>965</v>
      </c>
      <c r="AK526" s="10" t="s">
        <v>40</v>
      </c>
      <c r="AL526">
        <v>965</v>
      </c>
    </row>
    <row r="527" spans="1:38" ht="15.75" customHeight="1" x14ac:dyDescent="0.35">
      <c r="A527" s="5">
        <v>526</v>
      </c>
      <c r="B527" s="5" t="s">
        <v>136</v>
      </c>
      <c r="C527" s="5" t="s">
        <v>23</v>
      </c>
      <c r="D527" s="5" t="s">
        <v>36</v>
      </c>
      <c r="E527" s="5">
        <f t="shared" si="64"/>
        <v>593</v>
      </c>
      <c r="F527" s="6" t="s">
        <v>63</v>
      </c>
      <c r="G527" s="5">
        <v>7</v>
      </c>
      <c r="H527" s="7" t="s">
        <v>26</v>
      </c>
      <c r="I527" s="8" t="e">
        <f t="shared" si="65"/>
        <v>#VALUE!</v>
      </c>
      <c r="J527" s="8">
        <f t="shared" si="66"/>
        <v>-444.5</v>
      </c>
      <c r="K527" s="8" t="e">
        <f t="shared" si="67"/>
        <v>#DIV/0!</v>
      </c>
      <c r="L527" s="6" t="s">
        <v>408</v>
      </c>
      <c r="M527" s="5" t="s">
        <v>28</v>
      </c>
      <c r="N527" s="5" t="s">
        <v>29</v>
      </c>
      <c r="O527" s="5" t="s">
        <v>41</v>
      </c>
      <c r="P527" s="5" t="s">
        <v>31</v>
      </c>
      <c r="Q527" s="9">
        <v>44522</v>
      </c>
      <c r="R527" s="5" t="s">
        <v>65</v>
      </c>
      <c r="S527" s="5">
        <v>2021</v>
      </c>
      <c r="T527" s="5">
        <v>15</v>
      </c>
      <c r="U527" s="5">
        <v>9</v>
      </c>
      <c r="V527" s="5">
        <v>2020</v>
      </c>
      <c r="W527" s="5" t="s">
        <v>997</v>
      </c>
      <c r="X527" s="5" t="s">
        <v>971</v>
      </c>
      <c r="Y527" s="5">
        <v>5</v>
      </c>
      <c r="Z527" s="10" t="s">
        <v>136</v>
      </c>
      <c r="AA527" s="10" t="s">
        <v>31</v>
      </c>
      <c r="AB527" s="10" t="s">
        <v>41</v>
      </c>
      <c r="AC527" s="10">
        <v>7</v>
      </c>
      <c r="AE527" s="10">
        <f t="shared" si="68"/>
        <v>84.714285714285708</v>
      </c>
      <c r="AF527" s="10">
        <f t="shared" si="69"/>
        <v>183.33815956558064</v>
      </c>
      <c r="AG527" s="10">
        <f t="shared" si="70"/>
        <v>2407</v>
      </c>
      <c r="AH527" s="9">
        <v>44522</v>
      </c>
      <c r="AI527">
        <f t="shared" si="71"/>
        <v>593</v>
      </c>
      <c r="AK527" s="10" t="s">
        <v>29</v>
      </c>
      <c r="AL527">
        <v>593</v>
      </c>
    </row>
    <row r="528" spans="1:38" ht="15.75" customHeight="1" x14ac:dyDescent="0.35">
      <c r="A528" s="5">
        <v>527</v>
      </c>
      <c r="B528" s="5" t="s">
        <v>142</v>
      </c>
      <c r="C528" s="5" t="s">
        <v>23</v>
      </c>
      <c r="D528" s="5" t="s">
        <v>24</v>
      </c>
      <c r="E528" s="5">
        <f t="shared" si="64"/>
        <v>357</v>
      </c>
      <c r="F528" s="6" t="s">
        <v>1310</v>
      </c>
      <c r="G528" s="5">
        <v>9</v>
      </c>
      <c r="H528" s="7" t="s">
        <v>26</v>
      </c>
      <c r="I528" s="8" t="e">
        <f t="shared" si="65"/>
        <v>#VALUE!</v>
      </c>
      <c r="J528" s="8">
        <f t="shared" si="66"/>
        <v>-444.5</v>
      </c>
      <c r="K528" s="8" t="e">
        <f t="shared" si="67"/>
        <v>#DIV/0!</v>
      </c>
      <c r="L528" s="6" t="s">
        <v>1311</v>
      </c>
      <c r="M528" s="5" t="s">
        <v>39</v>
      </c>
      <c r="N528" s="5" t="s">
        <v>29</v>
      </c>
      <c r="O528" s="5" t="s">
        <v>30</v>
      </c>
      <c r="P528" s="5" t="s">
        <v>42</v>
      </c>
      <c r="Q528" s="9">
        <v>44523</v>
      </c>
      <c r="R528" s="5" t="s">
        <v>32</v>
      </c>
      <c r="S528" s="5">
        <v>2021</v>
      </c>
      <c r="T528" s="5">
        <v>12</v>
      </c>
      <c r="U528" s="5">
        <v>2</v>
      </c>
      <c r="V528" s="5">
        <v>2022</v>
      </c>
      <c r="W528" s="5" t="s">
        <v>1312</v>
      </c>
      <c r="X528" s="5" t="s">
        <v>1073</v>
      </c>
      <c r="Y528" s="5">
        <v>6</v>
      </c>
      <c r="Z528" s="10" t="s">
        <v>142</v>
      </c>
      <c r="AA528" s="10" t="s">
        <v>42</v>
      </c>
      <c r="AB528" s="10" t="s">
        <v>30</v>
      </c>
      <c r="AC528" s="10">
        <v>9</v>
      </c>
      <c r="AE528" s="10">
        <f t="shared" si="68"/>
        <v>39.666666666666664</v>
      </c>
      <c r="AF528" s="10">
        <f t="shared" si="69"/>
        <v>183.54622680999265</v>
      </c>
      <c r="AG528" s="10">
        <f t="shared" si="70"/>
        <v>2400</v>
      </c>
      <c r="AH528" s="9">
        <v>44523</v>
      </c>
      <c r="AI528">
        <f t="shared" si="71"/>
        <v>357</v>
      </c>
      <c r="AK528" s="10" t="s">
        <v>29</v>
      </c>
      <c r="AL528">
        <v>357</v>
      </c>
    </row>
    <row r="529" spans="1:38" ht="15.75" customHeight="1" x14ac:dyDescent="0.35">
      <c r="A529" s="5">
        <v>528</v>
      </c>
      <c r="B529" s="5" t="s">
        <v>76</v>
      </c>
      <c r="C529" s="5" t="s">
        <v>101</v>
      </c>
      <c r="D529" s="5" t="s">
        <v>55</v>
      </c>
      <c r="E529" s="5">
        <f t="shared" si="64"/>
        <v>580</v>
      </c>
      <c r="F529" s="6" t="s">
        <v>1313</v>
      </c>
      <c r="G529" s="5">
        <v>7</v>
      </c>
      <c r="H529" s="7" t="s">
        <v>387</v>
      </c>
      <c r="I529" s="8" t="e">
        <f t="shared" si="65"/>
        <v>#VALUE!</v>
      </c>
      <c r="J529" s="8">
        <f t="shared" si="66"/>
        <v>-444.5</v>
      </c>
      <c r="K529" s="8" t="e">
        <f t="shared" si="67"/>
        <v>#DIV/0!</v>
      </c>
      <c r="L529" s="6" t="s">
        <v>155</v>
      </c>
      <c r="M529" s="5" t="s">
        <v>28</v>
      </c>
      <c r="N529" s="5" t="s">
        <v>29</v>
      </c>
      <c r="O529" s="5" t="s">
        <v>138</v>
      </c>
      <c r="P529" s="5" t="s">
        <v>73</v>
      </c>
      <c r="Q529" s="9">
        <v>44524</v>
      </c>
      <c r="R529" s="5" t="s">
        <v>65</v>
      </c>
      <c r="S529" s="5">
        <v>2022</v>
      </c>
      <c r="T529" s="5">
        <v>5</v>
      </c>
      <c r="U529" s="5">
        <v>10</v>
      </c>
      <c r="V529" s="5">
        <v>2021</v>
      </c>
      <c r="W529" s="5" t="s">
        <v>1314</v>
      </c>
      <c r="X529" s="5" t="s">
        <v>1104</v>
      </c>
      <c r="Y529" s="5">
        <v>4</v>
      </c>
      <c r="Z529" s="10" t="s">
        <v>76</v>
      </c>
      <c r="AA529" s="10" t="s">
        <v>73</v>
      </c>
      <c r="AB529" s="10" t="s">
        <v>138</v>
      </c>
      <c r="AC529" s="10">
        <v>7</v>
      </c>
      <c r="AE529" s="10">
        <f t="shared" si="68"/>
        <v>82.857142857142861</v>
      </c>
      <c r="AF529" s="10">
        <f t="shared" si="69"/>
        <v>183.85041192657476</v>
      </c>
      <c r="AG529" s="10">
        <f t="shared" si="70"/>
        <v>2391</v>
      </c>
      <c r="AH529" s="9">
        <v>44524</v>
      </c>
      <c r="AI529">
        <f t="shared" si="71"/>
        <v>580</v>
      </c>
      <c r="AK529" s="10" t="s">
        <v>29</v>
      </c>
      <c r="AL529">
        <v>580</v>
      </c>
    </row>
    <row r="530" spans="1:38" ht="15.75" customHeight="1" x14ac:dyDescent="0.35">
      <c r="A530" s="5">
        <v>529</v>
      </c>
      <c r="B530" s="5" t="s">
        <v>93</v>
      </c>
      <c r="C530" s="5" t="s">
        <v>101</v>
      </c>
      <c r="D530" s="5" t="s">
        <v>47</v>
      </c>
      <c r="E530" s="5">
        <f t="shared" si="64"/>
        <v>271</v>
      </c>
      <c r="F530" s="6" t="s">
        <v>305</v>
      </c>
      <c r="G530" s="5">
        <v>1</v>
      </c>
      <c r="H530" s="7" t="s">
        <v>244</v>
      </c>
      <c r="I530" s="8" t="e">
        <f t="shared" si="65"/>
        <v>#VALUE!</v>
      </c>
      <c r="J530" s="8">
        <f t="shared" si="66"/>
        <v>-444.5</v>
      </c>
      <c r="K530" s="8" t="e">
        <f t="shared" si="67"/>
        <v>#DIV/0!</v>
      </c>
      <c r="L530" s="6" t="s">
        <v>749</v>
      </c>
      <c r="M530" s="5" t="s">
        <v>39</v>
      </c>
      <c r="N530" s="5" t="s">
        <v>50</v>
      </c>
      <c r="O530" s="5" t="s">
        <v>41</v>
      </c>
      <c r="P530" s="5" t="s">
        <v>31</v>
      </c>
      <c r="Q530" s="9">
        <v>44525</v>
      </c>
      <c r="R530" s="5" t="s">
        <v>32</v>
      </c>
      <c r="S530" s="5">
        <v>2021</v>
      </c>
      <c r="T530" s="5">
        <v>1</v>
      </c>
      <c r="U530" s="5">
        <v>4</v>
      </c>
      <c r="V530" s="5">
        <v>2022</v>
      </c>
      <c r="W530" s="5" t="s">
        <v>1004</v>
      </c>
      <c r="X530" s="5" t="s">
        <v>907</v>
      </c>
      <c r="Y530" s="5">
        <v>3</v>
      </c>
      <c r="Z530" s="10" t="s">
        <v>93</v>
      </c>
      <c r="AA530" s="10" t="s">
        <v>31</v>
      </c>
      <c r="AB530" s="10" t="s">
        <v>41</v>
      </c>
      <c r="AC530" s="10">
        <v>1</v>
      </c>
      <c r="AE530" s="10">
        <f t="shared" si="68"/>
        <v>271</v>
      </c>
      <c r="AF530" s="10">
        <f t="shared" si="69"/>
        <v>184.06438071697607</v>
      </c>
      <c r="AG530" s="10">
        <f t="shared" si="70"/>
        <v>2384</v>
      </c>
      <c r="AH530" s="9">
        <v>44525</v>
      </c>
      <c r="AI530">
        <f t="shared" si="71"/>
        <v>271</v>
      </c>
      <c r="AK530" s="10" t="s">
        <v>50</v>
      </c>
      <c r="AL530">
        <v>271</v>
      </c>
    </row>
    <row r="531" spans="1:38" ht="15.75" customHeight="1" x14ac:dyDescent="0.35">
      <c r="A531" s="5">
        <v>530</v>
      </c>
      <c r="B531" s="5" t="s">
        <v>142</v>
      </c>
      <c r="C531" s="5" t="s">
        <v>94</v>
      </c>
      <c r="D531" s="5" t="s">
        <v>69</v>
      </c>
      <c r="E531" s="5">
        <f t="shared" si="64"/>
        <v>795</v>
      </c>
      <c r="F531" s="6" t="s">
        <v>414</v>
      </c>
      <c r="G531" s="5">
        <v>3</v>
      </c>
      <c r="H531" s="7" t="s">
        <v>200</v>
      </c>
      <c r="I531" s="8" t="e">
        <f t="shared" si="65"/>
        <v>#VALUE!</v>
      </c>
      <c r="J531" s="8">
        <f t="shared" si="66"/>
        <v>-444.5</v>
      </c>
      <c r="K531" s="8" t="e">
        <f t="shared" si="67"/>
        <v>#DIV/0!</v>
      </c>
      <c r="L531" s="6" t="s">
        <v>261</v>
      </c>
      <c r="M531" s="5" t="s">
        <v>28</v>
      </c>
      <c r="N531" s="5" t="s">
        <v>29</v>
      </c>
      <c r="O531" s="5" t="s">
        <v>30</v>
      </c>
      <c r="P531" s="5" t="s">
        <v>139</v>
      </c>
      <c r="Q531" s="9">
        <v>44526</v>
      </c>
      <c r="R531" s="5" t="s">
        <v>32</v>
      </c>
      <c r="S531" s="5">
        <v>2021</v>
      </c>
      <c r="T531" s="5">
        <v>27</v>
      </c>
      <c r="U531" s="5">
        <v>6</v>
      </c>
      <c r="V531" s="5">
        <v>2021</v>
      </c>
      <c r="W531" s="5" t="s">
        <v>326</v>
      </c>
      <c r="X531" s="5" t="s">
        <v>1315</v>
      </c>
      <c r="Y531" s="5">
        <v>1</v>
      </c>
      <c r="Z531" s="10" t="s">
        <v>142</v>
      </c>
      <c r="AA531" s="10" t="s">
        <v>139</v>
      </c>
      <c r="AB531" s="10" t="s">
        <v>30</v>
      </c>
      <c r="AC531" s="10">
        <v>3</v>
      </c>
      <c r="AE531" s="10">
        <f t="shared" si="68"/>
        <v>265</v>
      </c>
      <c r="AF531" s="10">
        <f t="shared" si="69"/>
        <v>183.87980403060024</v>
      </c>
      <c r="AG531" s="10">
        <f t="shared" si="70"/>
        <v>2383</v>
      </c>
      <c r="AH531" s="9">
        <v>44526</v>
      </c>
      <c r="AI531">
        <f t="shared" si="71"/>
        <v>795</v>
      </c>
      <c r="AK531" s="10" t="s">
        <v>29</v>
      </c>
      <c r="AL531">
        <v>795</v>
      </c>
    </row>
    <row r="532" spans="1:38" ht="15.75" customHeight="1" x14ac:dyDescent="0.35">
      <c r="A532" s="5">
        <v>531</v>
      </c>
      <c r="B532" s="5" t="s">
        <v>130</v>
      </c>
      <c r="C532" s="5" t="s">
        <v>54</v>
      </c>
      <c r="D532" s="5" t="s">
        <v>69</v>
      </c>
      <c r="E532" s="5">
        <f t="shared" si="64"/>
        <v>938</v>
      </c>
      <c r="F532" s="6" t="s">
        <v>1316</v>
      </c>
      <c r="G532" s="5">
        <v>1</v>
      </c>
      <c r="H532" s="7" t="s">
        <v>90</v>
      </c>
      <c r="I532" s="8" t="e">
        <f t="shared" si="65"/>
        <v>#VALUE!</v>
      </c>
      <c r="J532" s="8">
        <f t="shared" si="66"/>
        <v>-444.5</v>
      </c>
      <c r="K532" s="8" t="e">
        <f t="shared" si="67"/>
        <v>#DIV/0!</v>
      </c>
      <c r="L532" s="6" t="s">
        <v>746</v>
      </c>
      <c r="M532" s="5" t="s">
        <v>28</v>
      </c>
      <c r="N532" s="5" t="s">
        <v>40</v>
      </c>
      <c r="O532" s="5" t="s">
        <v>41</v>
      </c>
      <c r="P532" s="5" t="s">
        <v>139</v>
      </c>
      <c r="Q532" s="9">
        <v>44527</v>
      </c>
      <c r="R532" s="5" t="s">
        <v>32</v>
      </c>
      <c r="S532" s="5">
        <v>2020</v>
      </c>
      <c r="T532" s="5">
        <v>19</v>
      </c>
      <c r="U532" s="5">
        <v>1</v>
      </c>
      <c r="V532" s="5">
        <v>2022</v>
      </c>
      <c r="W532" s="5" t="s">
        <v>258</v>
      </c>
      <c r="X532" s="5" t="s">
        <v>666</v>
      </c>
      <c r="Y532" s="5">
        <v>5</v>
      </c>
      <c r="Z532" s="10" t="s">
        <v>130</v>
      </c>
      <c r="AA532" s="10" t="s">
        <v>139</v>
      </c>
      <c r="AB532" s="10" t="s">
        <v>41</v>
      </c>
      <c r="AC532" s="10">
        <v>1</v>
      </c>
      <c r="AE532" s="10">
        <f t="shared" si="68"/>
        <v>938</v>
      </c>
      <c r="AF532" s="10">
        <f t="shared" si="69"/>
        <v>183.70720786896325</v>
      </c>
      <c r="AG532" s="10">
        <f t="shared" si="70"/>
        <v>2380</v>
      </c>
      <c r="AH532" s="9">
        <v>44527</v>
      </c>
      <c r="AI532">
        <f t="shared" si="71"/>
        <v>938</v>
      </c>
      <c r="AK532" s="10" t="s">
        <v>40</v>
      </c>
      <c r="AL532">
        <v>938</v>
      </c>
    </row>
    <row r="533" spans="1:38" ht="15.75" customHeight="1" x14ac:dyDescent="0.35">
      <c r="A533" s="5">
        <v>532</v>
      </c>
      <c r="B533" s="5" t="s">
        <v>53</v>
      </c>
      <c r="C533" s="5" t="s">
        <v>101</v>
      </c>
      <c r="D533" s="5" t="s">
        <v>47</v>
      </c>
      <c r="E533" s="5">
        <f t="shared" si="64"/>
        <v>390</v>
      </c>
      <c r="F533" s="6" t="s">
        <v>1079</v>
      </c>
      <c r="G533" s="5">
        <v>1</v>
      </c>
      <c r="H533" s="7" t="s">
        <v>144</v>
      </c>
      <c r="I533" s="8" t="e">
        <f t="shared" si="65"/>
        <v>#VALUE!</v>
      </c>
      <c r="J533" s="8">
        <f t="shared" si="66"/>
        <v>-444.5</v>
      </c>
      <c r="K533" s="8" t="e">
        <f t="shared" si="67"/>
        <v>#DIV/0!</v>
      </c>
      <c r="L533" s="6" t="s">
        <v>563</v>
      </c>
      <c r="M533" s="5" t="s">
        <v>39</v>
      </c>
      <c r="N533" s="5" t="s">
        <v>58</v>
      </c>
      <c r="O533" s="5" t="s">
        <v>30</v>
      </c>
      <c r="P533" s="5" t="s">
        <v>31</v>
      </c>
      <c r="Q533" s="9">
        <v>44528</v>
      </c>
      <c r="R533" s="5" t="s">
        <v>32</v>
      </c>
      <c r="S533" s="5">
        <v>2020</v>
      </c>
      <c r="T533" s="5">
        <v>6</v>
      </c>
      <c r="U533" s="5">
        <v>3</v>
      </c>
      <c r="V533" s="5">
        <v>2021</v>
      </c>
      <c r="W533" s="5" t="s">
        <v>1317</v>
      </c>
      <c r="X533" s="5" t="s">
        <v>281</v>
      </c>
      <c r="Y533" s="5">
        <v>3</v>
      </c>
      <c r="Z533" s="10" t="s">
        <v>53</v>
      </c>
      <c r="AA533" s="10" t="s">
        <v>31</v>
      </c>
      <c r="AB533" s="10" t="s">
        <v>30</v>
      </c>
      <c r="AC533" s="10">
        <v>1</v>
      </c>
      <c r="AE533" s="10">
        <f t="shared" si="68"/>
        <v>390</v>
      </c>
      <c r="AF533" s="10">
        <f t="shared" si="69"/>
        <v>182.09890767252182</v>
      </c>
      <c r="AG533" s="10">
        <f t="shared" si="70"/>
        <v>2379</v>
      </c>
      <c r="AH533" s="9">
        <v>44528</v>
      </c>
      <c r="AI533">
        <f t="shared" si="71"/>
        <v>390</v>
      </c>
      <c r="AK533" s="10" t="s">
        <v>58</v>
      </c>
      <c r="AL533">
        <v>390</v>
      </c>
    </row>
    <row r="534" spans="1:38" ht="15.75" customHeight="1" x14ac:dyDescent="0.35">
      <c r="A534" s="5">
        <v>533</v>
      </c>
      <c r="B534" s="5" t="s">
        <v>142</v>
      </c>
      <c r="C534" s="5" t="s">
        <v>101</v>
      </c>
      <c r="D534" s="5" t="s">
        <v>47</v>
      </c>
      <c r="E534" s="5">
        <f t="shared" si="64"/>
        <v>658</v>
      </c>
      <c r="F534" s="6" t="s">
        <v>1318</v>
      </c>
      <c r="G534" s="5">
        <v>9</v>
      </c>
      <c r="H534" s="7" t="s">
        <v>49</v>
      </c>
      <c r="I534" s="8" t="e">
        <f t="shared" si="65"/>
        <v>#VALUE!</v>
      </c>
      <c r="J534" s="8">
        <f t="shared" si="66"/>
        <v>-444.5</v>
      </c>
      <c r="K534" s="8" t="e">
        <f t="shared" si="67"/>
        <v>#DIV/0!</v>
      </c>
      <c r="L534" s="6" t="s">
        <v>660</v>
      </c>
      <c r="M534" s="5" t="s">
        <v>39</v>
      </c>
      <c r="N534" s="5" t="s">
        <v>58</v>
      </c>
      <c r="O534" s="5" t="s">
        <v>30</v>
      </c>
      <c r="P534" s="5" t="s">
        <v>31</v>
      </c>
      <c r="Q534" s="9">
        <v>44529</v>
      </c>
      <c r="R534" s="5" t="s">
        <v>32</v>
      </c>
      <c r="S534" s="5">
        <v>2021</v>
      </c>
      <c r="T534" s="5">
        <v>13</v>
      </c>
      <c r="U534" s="5">
        <v>1</v>
      </c>
      <c r="V534" s="5">
        <v>2020</v>
      </c>
      <c r="W534" s="5" t="s">
        <v>617</v>
      </c>
      <c r="X534" s="5" t="s">
        <v>1106</v>
      </c>
      <c r="Y534" s="5">
        <v>3</v>
      </c>
      <c r="Z534" s="10" t="s">
        <v>142</v>
      </c>
      <c r="AA534" s="10" t="s">
        <v>31</v>
      </c>
      <c r="AB534" s="10" t="s">
        <v>30</v>
      </c>
      <c r="AC534" s="10">
        <v>9</v>
      </c>
      <c r="AE534" s="10">
        <f t="shared" si="68"/>
        <v>73.111111111111114</v>
      </c>
      <c r="AF534" s="10">
        <f t="shared" si="69"/>
        <v>181.65467456925796</v>
      </c>
      <c r="AG534" s="10">
        <f t="shared" si="70"/>
        <v>2378</v>
      </c>
      <c r="AH534" s="9">
        <v>44529</v>
      </c>
      <c r="AI534">
        <f t="shared" si="71"/>
        <v>658</v>
      </c>
      <c r="AK534" s="10" t="s">
        <v>58</v>
      </c>
      <c r="AL534">
        <v>658</v>
      </c>
    </row>
    <row r="535" spans="1:38" ht="15.75" customHeight="1" x14ac:dyDescent="0.35">
      <c r="A535" s="5">
        <v>534</v>
      </c>
      <c r="B535" s="5" t="s">
        <v>82</v>
      </c>
      <c r="C535" s="5" t="s">
        <v>94</v>
      </c>
      <c r="D535" s="5" t="s">
        <v>47</v>
      </c>
      <c r="E535" s="5">
        <f t="shared" si="64"/>
        <v>446</v>
      </c>
      <c r="F535" s="6" t="s">
        <v>1319</v>
      </c>
      <c r="G535" s="5">
        <v>5</v>
      </c>
      <c r="H535" s="7" t="s">
        <v>57</v>
      </c>
      <c r="I535" s="8" t="e">
        <f t="shared" si="65"/>
        <v>#VALUE!</v>
      </c>
      <c r="J535" s="8">
        <f t="shared" si="66"/>
        <v>-444.5</v>
      </c>
      <c r="K535" s="8" t="e">
        <f t="shared" si="67"/>
        <v>#DIV/0!</v>
      </c>
      <c r="L535" s="6" t="s">
        <v>879</v>
      </c>
      <c r="M535" s="5" t="s">
        <v>28</v>
      </c>
      <c r="N535" s="5" t="s">
        <v>50</v>
      </c>
      <c r="O535" s="5" t="s">
        <v>41</v>
      </c>
      <c r="P535" s="5" t="s">
        <v>139</v>
      </c>
      <c r="Q535" s="9">
        <v>44530</v>
      </c>
      <c r="R535" s="5" t="s">
        <v>65</v>
      </c>
      <c r="S535" s="5">
        <v>2022</v>
      </c>
      <c r="T535" s="5">
        <v>4</v>
      </c>
      <c r="U535" s="5">
        <v>2</v>
      </c>
      <c r="V535" s="5">
        <v>2021</v>
      </c>
      <c r="W535" s="5" t="s">
        <v>1086</v>
      </c>
      <c r="X535" s="5" t="s">
        <v>666</v>
      </c>
      <c r="Y535" s="5">
        <v>5</v>
      </c>
      <c r="Z535" s="10" t="s">
        <v>82</v>
      </c>
      <c r="AA535" s="10" t="s">
        <v>139</v>
      </c>
      <c r="AB535" s="10" t="s">
        <v>41</v>
      </c>
      <c r="AC535" s="10">
        <v>5</v>
      </c>
      <c r="AE535" s="10">
        <f t="shared" si="68"/>
        <v>89.2</v>
      </c>
      <c r="AF535" s="10">
        <f t="shared" si="69"/>
        <v>181.88710190000347</v>
      </c>
      <c r="AG535" s="10">
        <f t="shared" si="70"/>
        <v>2369</v>
      </c>
      <c r="AH535" s="9">
        <v>44530</v>
      </c>
      <c r="AI535">
        <f t="shared" si="71"/>
        <v>446</v>
      </c>
      <c r="AK535" s="10" t="s">
        <v>50</v>
      </c>
      <c r="AL535">
        <v>446</v>
      </c>
    </row>
    <row r="536" spans="1:38" ht="15.75" customHeight="1" x14ac:dyDescent="0.35">
      <c r="A536" s="5">
        <v>535</v>
      </c>
      <c r="B536" s="5" t="s">
        <v>148</v>
      </c>
      <c r="C536" s="5" t="s">
        <v>101</v>
      </c>
      <c r="D536" s="5" t="s">
        <v>24</v>
      </c>
      <c r="E536" s="5">
        <f t="shared" si="64"/>
        <v>586</v>
      </c>
      <c r="F536" s="6" t="s">
        <v>1320</v>
      </c>
      <c r="G536" s="5">
        <v>1</v>
      </c>
      <c r="H536" s="7" t="s">
        <v>57</v>
      </c>
      <c r="I536" s="8" t="e">
        <f t="shared" si="65"/>
        <v>#VALUE!</v>
      </c>
      <c r="J536" s="8">
        <f t="shared" si="66"/>
        <v>-444.5</v>
      </c>
      <c r="K536" s="8" t="e">
        <f t="shared" si="67"/>
        <v>#DIV/0!</v>
      </c>
      <c r="L536" s="6" t="s">
        <v>286</v>
      </c>
      <c r="M536" s="5" t="s">
        <v>28</v>
      </c>
      <c r="N536" s="5" t="s">
        <v>29</v>
      </c>
      <c r="O536" s="5" t="s">
        <v>41</v>
      </c>
      <c r="P536" s="5" t="s">
        <v>139</v>
      </c>
      <c r="Q536" s="9">
        <v>44531</v>
      </c>
      <c r="R536" s="5" t="s">
        <v>65</v>
      </c>
      <c r="S536" s="5">
        <v>2022</v>
      </c>
      <c r="T536" s="5">
        <v>22</v>
      </c>
      <c r="U536" s="5">
        <v>5</v>
      </c>
      <c r="V536" s="5">
        <v>2022</v>
      </c>
      <c r="W536" s="5" t="s">
        <v>1078</v>
      </c>
      <c r="X536" s="5" t="s">
        <v>498</v>
      </c>
      <c r="Y536" s="5">
        <v>1</v>
      </c>
      <c r="Z536" s="10" t="s">
        <v>148</v>
      </c>
      <c r="AA536" s="10" t="s">
        <v>139</v>
      </c>
      <c r="AB536" s="10" t="s">
        <v>41</v>
      </c>
      <c r="AC536" s="10">
        <v>1</v>
      </c>
      <c r="AE536" s="10">
        <f t="shared" si="68"/>
        <v>586</v>
      </c>
      <c r="AF536" s="10">
        <f t="shared" si="69"/>
        <v>182.0860012603039</v>
      </c>
      <c r="AG536" s="10">
        <f t="shared" si="70"/>
        <v>2364</v>
      </c>
      <c r="AH536" s="9">
        <v>44531</v>
      </c>
      <c r="AI536">
        <f t="shared" si="71"/>
        <v>586</v>
      </c>
      <c r="AK536" s="10" t="s">
        <v>29</v>
      </c>
      <c r="AL536">
        <v>586</v>
      </c>
    </row>
    <row r="537" spans="1:38" ht="15.75" customHeight="1" x14ac:dyDescent="0.35">
      <c r="A537" s="5">
        <v>536</v>
      </c>
      <c r="B537" s="5" t="s">
        <v>142</v>
      </c>
      <c r="C537" s="5" t="s">
        <v>94</v>
      </c>
      <c r="D537" s="5" t="s">
        <v>55</v>
      </c>
      <c r="E537" s="5">
        <f t="shared" si="64"/>
        <v>757</v>
      </c>
      <c r="F537" s="6" t="s">
        <v>718</v>
      </c>
      <c r="G537" s="5">
        <v>2</v>
      </c>
      <c r="H537" s="7" t="s">
        <v>195</v>
      </c>
      <c r="I537" s="8" t="e">
        <f t="shared" si="65"/>
        <v>#VALUE!</v>
      </c>
      <c r="J537" s="8">
        <f t="shared" si="66"/>
        <v>-444.5</v>
      </c>
      <c r="K537" s="8" t="e">
        <f t="shared" si="67"/>
        <v>#DIV/0!</v>
      </c>
      <c r="L537" s="6" t="s">
        <v>1101</v>
      </c>
      <c r="M537" s="5" t="s">
        <v>39</v>
      </c>
      <c r="N537" s="5" t="s">
        <v>40</v>
      </c>
      <c r="O537" s="5" t="s">
        <v>138</v>
      </c>
      <c r="P537" s="5" t="s">
        <v>73</v>
      </c>
      <c r="Q537" s="9">
        <v>44532</v>
      </c>
      <c r="R537" s="5" t="s">
        <v>65</v>
      </c>
      <c r="S537" s="5">
        <v>2022</v>
      </c>
      <c r="T537" s="5">
        <v>7</v>
      </c>
      <c r="U537" s="5">
        <v>5</v>
      </c>
      <c r="V537" s="5">
        <v>2020</v>
      </c>
      <c r="W537" s="5" t="s">
        <v>1321</v>
      </c>
      <c r="X537" s="5" t="s">
        <v>106</v>
      </c>
      <c r="Y537" s="5">
        <v>4</v>
      </c>
      <c r="Z537" s="10" t="s">
        <v>142</v>
      </c>
      <c r="AA537" s="10" t="s">
        <v>73</v>
      </c>
      <c r="AB537" s="10" t="s">
        <v>138</v>
      </c>
      <c r="AC537" s="10">
        <v>2</v>
      </c>
      <c r="AE537" s="10">
        <f t="shared" si="68"/>
        <v>378.5</v>
      </c>
      <c r="AF537" s="10">
        <f t="shared" si="69"/>
        <v>181.21736900494972</v>
      </c>
      <c r="AG537" s="10">
        <f t="shared" si="70"/>
        <v>2363</v>
      </c>
      <c r="AH537" s="9">
        <v>44532</v>
      </c>
      <c r="AI537">
        <f t="shared" si="71"/>
        <v>757</v>
      </c>
      <c r="AK537" s="10" t="s">
        <v>40</v>
      </c>
      <c r="AL537">
        <v>757</v>
      </c>
    </row>
    <row r="538" spans="1:38" ht="15.75" customHeight="1" x14ac:dyDescent="0.35">
      <c r="A538" s="5">
        <v>537</v>
      </c>
      <c r="B538" s="5" t="s">
        <v>136</v>
      </c>
      <c r="C538" s="5" t="s">
        <v>46</v>
      </c>
      <c r="D538" s="5" t="s">
        <v>47</v>
      </c>
      <c r="E538" s="5">
        <f t="shared" si="64"/>
        <v>980</v>
      </c>
      <c r="F538" s="6" t="s">
        <v>892</v>
      </c>
      <c r="G538" s="5">
        <v>1</v>
      </c>
      <c r="H538" s="7" t="s">
        <v>187</v>
      </c>
      <c r="I538" s="8" t="e">
        <f t="shared" si="65"/>
        <v>#VALUE!</v>
      </c>
      <c r="J538" s="8">
        <f t="shared" si="66"/>
        <v>-444.5</v>
      </c>
      <c r="K538" s="8" t="e">
        <f t="shared" si="67"/>
        <v>#DIV/0!</v>
      </c>
      <c r="L538" s="6" t="s">
        <v>261</v>
      </c>
      <c r="M538" s="5" t="s">
        <v>39</v>
      </c>
      <c r="N538" s="5" t="s">
        <v>29</v>
      </c>
      <c r="O538" s="5" t="s">
        <v>138</v>
      </c>
      <c r="P538" s="5" t="s">
        <v>73</v>
      </c>
      <c r="Q538" s="9">
        <v>44533</v>
      </c>
      <c r="R538" s="5" t="s">
        <v>65</v>
      </c>
      <c r="S538" s="5">
        <v>2020</v>
      </c>
      <c r="T538" s="5">
        <v>19</v>
      </c>
      <c r="U538" s="5">
        <v>12</v>
      </c>
      <c r="V538" s="5">
        <v>2021</v>
      </c>
      <c r="W538" s="5" t="s">
        <v>60</v>
      </c>
      <c r="X538" s="5" t="s">
        <v>357</v>
      </c>
      <c r="Y538" s="5">
        <v>5</v>
      </c>
      <c r="Z538" s="10" t="s">
        <v>136</v>
      </c>
      <c r="AA538" s="10" t="s">
        <v>73</v>
      </c>
      <c r="AB538" s="10" t="s">
        <v>138</v>
      </c>
      <c r="AC538" s="10">
        <v>1</v>
      </c>
      <c r="AE538" s="10">
        <f t="shared" si="68"/>
        <v>980</v>
      </c>
      <c r="AF538" s="10">
        <f t="shared" si="69"/>
        <v>180.79219092090864</v>
      </c>
      <c r="AG538" s="10">
        <f t="shared" si="70"/>
        <v>2361</v>
      </c>
      <c r="AH538" s="9">
        <v>44533</v>
      </c>
      <c r="AI538">
        <f t="shared" si="71"/>
        <v>980</v>
      </c>
      <c r="AK538" s="10" t="s">
        <v>29</v>
      </c>
      <c r="AL538">
        <v>980</v>
      </c>
    </row>
    <row r="539" spans="1:38" ht="15.75" customHeight="1" x14ac:dyDescent="0.35">
      <c r="A539" s="5">
        <v>538</v>
      </c>
      <c r="B539" s="5" t="s">
        <v>163</v>
      </c>
      <c r="C539" s="5" t="s">
        <v>94</v>
      </c>
      <c r="D539" s="5" t="s">
        <v>36</v>
      </c>
      <c r="E539" s="5">
        <f t="shared" si="64"/>
        <v>368</v>
      </c>
      <c r="F539" s="6" t="s">
        <v>1322</v>
      </c>
      <c r="G539" s="5">
        <v>9</v>
      </c>
      <c r="H539" s="7" t="s">
        <v>216</v>
      </c>
      <c r="I539" s="8" t="e">
        <f t="shared" si="65"/>
        <v>#VALUE!</v>
      </c>
      <c r="J539" s="8">
        <f t="shared" si="66"/>
        <v>-444.5</v>
      </c>
      <c r="K539" s="8" t="e">
        <f t="shared" si="67"/>
        <v>#DIV/0!</v>
      </c>
      <c r="L539" s="6" t="s">
        <v>511</v>
      </c>
      <c r="M539" s="5" t="s">
        <v>39</v>
      </c>
      <c r="N539" s="5" t="s">
        <v>58</v>
      </c>
      <c r="O539" s="5" t="s">
        <v>30</v>
      </c>
      <c r="P539" s="5" t="s">
        <v>42</v>
      </c>
      <c r="Q539" s="9">
        <v>44534</v>
      </c>
      <c r="R539" s="5" t="s">
        <v>32</v>
      </c>
      <c r="S539" s="5">
        <v>2021</v>
      </c>
      <c r="T539" s="5">
        <v>25</v>
      </c>
      <c r="U539" s="5">
        <v>9</v>
      </c>
      <c r="V539" s="5">
        <v>2022</v>
      </c>
      <c r="W539" s="5" t="s">
        <v>599</v>
      </c>
      <c r="X539" s="5" t="s">
        <v>978</v>
      </c>
      <c r="Y539" s="5">
        <v>1</v>
      </c>
      <c r="Z539" s="10" t="s">
        <v>163</v>
      </c>
      <c r="AA539" s="10" t="s">
        <v>42</v>
      </c>
      <c r="AB539" s="10" t="s">
        <v>30</v>
      </c>
      <c r="AC539" s="10">
        <v>9</v>
      </c>
      <c r="AE539" s="10">
        <f t="shared" si="68"/>
        <v>40.888888888888886</v>
      </c>
      <c r="AF539" s="10">
        <f t="shared" si="69"/>
        <v>179.06604014535984</v>
      </c>
      <c r="AG539" s="10">
        <f t="shared" si="70"/>
        <v>2360</v>
      </c>
      <c r="AH539" s="9">
        <v>44534</v>
      </c>
      <c r="AI539">
        <f t="shared" si="71"/>
        <v>368</v>
      </c>
      <c r="AK539" s="10" t="s">
        <v>58</v>
      </c>
      <c r="AL539">
        <v>368</v>
      </c>
    </row>
    <row r="540" spans="1:38" ht="15.75" customHeight="1" x14ac:dyDescent="0.35">
      <c r="A540" s="5">
        <v>539</v>
      </c>
      <c r="B540" s="5" t="s">
        <v>124</v>
      </c>
      <c r="C540" s="5" t="s">
        <v>101</v>
      </c>
      <c r="D540" s="5" t="s">
        <v>95</v>
      </c>
      <c r="E540" s="5">
        <f t="shared" si="64"/>
        <v>664</v>
      </c>
      <c r="F540" s="6" t="s">
        <v>972</v>
      </c>
      <c r="G540" s="5">
        <v>6</v>
      </c>
      <c r="H540" s="7" t="s">
        <v>103</v>
      </c>
      <c r="I540" s="8" t="e">
        <f t="shared" si="65"/>
        <v>#VALUE!</v>
      </c>
      <c r="J540" s="8">
        <f t="shared" si="66"/>
        <v>-444.5</v>
      </c>
      <c r="K540" s="8" t="e">
        <f t="shared" si="67"/>
        <v>#DIV/0!</v>
      </c>
      <c r="L540" s="6" t="s">
        <v>178</v>
      </c>
      <c r="M540" s="5" t="s">
        <v>39</v>
      </c>
      <c r="N540" s="5" t="s">
        <v>40</v>
      </c>
      <c r="O540" s="5" t="s">
        <v>41</v>
      </c>
      <c r="P540" s="5" t="s">
        <v>73</v>
      </c>
      <c r="Q540" s="9">
        <v>44535</v>
      </c>
      <c r="R540" s="5" t="s">
        <v>65</v>
      </c>
      <c r="S540" s="5">
        <v>2022</v>
      </c>
      <c r="T540" s="5">
        <v>21</v>
      </c>
      <c r="U540" s="5">
        <v>2</v>
      </c>
      <c r="V540" s="5">
        <v>2022</v>
      </c>
      <c r="W540" s="5" t="s">
        <v>576</v>
      </c>
      <c r="X540" s="5" t="s">
        <v>1323</v>
      </c>
      <c r="Y540" s="5">
        <v>4</v>
      </c>
      <c r="Z540" s="10" t="s">
        <v>124</v>
      </c>
      <c r="AA540" s="10" t="s">
        <v>73</v>
      </c>
      <c r="AB540" s="10" t="s">
        <v>41</v>
      </c>
      <c r="AC540" s="10">
        <v>6</v>
      </c>
      <c r="AE540" s="10">
        <f t="shared" si="68"/>
        <v>110.66666666666667</v>
      </c>
      <c r="AF540" s="10">
        <f t="shared" si="69"/>
        <v>179.36512488833924</v>
      </c>
      <c r="AG540" s="10">
        <f t="shared" si="70"/>
        <v>2351</v>
      </c>
      <c r="AH540" s="9">
        <v>44535</v>
      </c>
      <c r="AI540">
        <f t="shared" si="71"/>
        <v>664</v>
      </c>
      <c r="AK540" s="10" t="s">
        <v>40</v>
      </c>
      <c r="AL540">
        <v>664</v>
      </c>
    </row>
    <row r="541" spans="1:38" ht="15.75" customHeight="1" x14ac:dyDescent="0.35">
      <c r="A541" s="5">
        <v>540</v>
      </c>
      <c r="B541" s="5" t="s">
        <v>136</v>
      </c>
      <c r="C541" s="5" t="s">
        <v>54</v>
      </c>
      <c r="D541" s="5" t="s">
        <v>69</v>
      </c>
      <c r="E541" s="5">
        <f t="shared" si="64"/>
        <v>915</v>
      </c>
      <c r="F541" s="6" t="s">
        <v>1324</v>
      </c>
      <c r="G541" s="5">
        <v>3</v>
      </c>
      <c r="H541" s="7" t="s">
        <v>97</v>
      </c>
      <c r="I541" s="8" t="e">
        <f t="shared" si="65"/>
        <v>#VALUE!</v>
      </c>
      <c r="J541" s="8">
        <f t="shared" si="66"/>
        <v>-444.5</v>
      </c>
      <c r="K541" s="8" t="e">
        <f t="shared" si="67"/>
        <v>#DIV/0!</v>
      </c>
      <c r="L541" s="6" t="s">
        <v>1221</v>
      </c>
      <c r="M541" s="5" t="s">
        <v>28</v>
      </c>
      <c r="N541" s="5" t="s">
        <v>29</v>
      </c>
      <c r="O541" s="5" t="s">
        <v>41</v>
      </c>
      <c r="P541" s="5" t="s">
        <v>139</v>
      </c>
      <c r="Q541" s="9">
        <v>44536</v>
      </c>
      <c r="R541" s="5" t="s">
        <v>32</v>
      </c>
      <c r="S541" s="5">
        <v>2022</v>
      </c>
      <c r="T541" s="5">
        <v>12</v>
      </c>
      <c r="U541" s="5">
        <v>8</v>
      </c>
      <c r="V541" s="5">
        <v>2021</v>
      </c>
      <c r="W541" s="5" t="s">
        <v>1325</v>
      </c>
      <c r="X541" s="5" t="s">
        <v>44</v>
      </c>
      <c r="Y541" s="5">
        <v>5</v>
      </c>
      <c r="Z541" s="10" t="s">
        <v>136</v>
      </c>
      <c r="AA541" s="10" t="s">
        <v>139</v>
      </c>
      <c r="AB541" s="10" t="s">
        <v>41</v>
      </c>
      <c r="AC541" s="10">
        <v>3</v>
      </c>
      <c r="AE541" s="10">
        <f t="shared" si="68"/>
        <v>305</v>
      </c>
      <c r="AF541" s="10">
        <f t="shared" si="69"/>
        <v>179.5141454050891</v>
      </c>
      <c r="AG541" s="10">
        <f t="shared" si="70"/>
        <v>2345</v>
      </c>
      <c r="AH541" s="9">
        <v>44536</v>
      </c>
      <c r="AI541">
        <f t="shared" si="71"/>
        <v>915</v>
      </c>
      <c r="AK541" s="10" t="s">
        <v>29</v>
      </c>
      <c r="AL541">
        <v>915</v>
      </c>
    </row>
    <row r="542" spans="1:38" ht="15.75" customHeight="1" x14ac:dyDescent="0.35">
      <c r="A542" s="5">
        <v>541</v>
      </c>
      <c r="B542" s="5" t="s">
        <v>62</v>
      </c>
      <c r="C542" s="5" t="s">
        <v>88</v>
      </c>
      <c r="D542" s="5" t="s">
        <v>69</v>
      </c>
      <c r="E542" s="5">
        <f t="shared" si="64"/>
        <v>472</v>
      </c>
      <c r="F542" s="6" t="s">
        <v>1326</v>
      </c>
      <c r="G542" s="5">
        <v>9</v>
      </c>
      <c r="H542" s="7" t="s">
        <v>257</v>
      </c>
      <c r="I542" s="8" t="e">
        <f t="shared" si="65"/>
        <v>#VALUE!</v>
      </c>
      <c r="J542" s="8">
        <f t="shared" si="66"/>
        <v>-444.5</v>
      </c>
      <c r="K542" s="8" t="e">
        <f t="shared" si="67"/>
        <v>#DIV/0!</v>
      </c>
      <c r="L542" s="6" t="s">
        <v>225</v>
      </c>
      <c r="M542" s="5" t="s">
        <v>39</v>
      </c>
      <c r="N542" s="5" t="s">
        <v>58</v>
      </c>
      <c r="O542" s="5" t="s">
        <v>41</v>
      </c>
      <c r="P542" s="5" t="s">
        <v>42</v>
      </c>
      <c r="Q542" s="9">
        <v>44537</v>
      </c>
      <c r="R542" s="5" t="s">
        <v>32</v>
      </c>
      <c r="S542" s="5">
        <v>2021</v>
      </c>
      <c r="T542" s="5">
        <v>11</v>
      </c>
      <c r="U542" s="5">
        <v>4</v>
      </c>
      <c r="V542" s="5">
        <v>2021</v>
      </c>
      <c r="W542" s="5" t="s">
        <v>291</v>
      </c>
      <c r="X542" s="5" t="s">
        <v>504</v>
      </c>
      <c r="Y542" s="5">
        <v>5</v>
      </c>
      <c r="Z542" s="10" t="s">
        <v>62</v>
      </c>
      <c r="AA542" s="10" t="s">
        <v>42</v>
      </c>
      <c r="AB542" s="10" t="s">
        <v>41</v>
      </c>
      <c r="AC542" s="10">
        <v>9</v>
      </c>
      <c r="AE542" s="10">
        <f t="shared" si="68"/>
        <v>52.444444444444443</v>
      </c>
      <c r="AF542" s="10">
        <f t="shared" si="69"/>
        <v>179.24135006901321</v>
      </c>
      <c r="AG542" s="10">
        <f t="shared" si="70"/>
        <v>2342</v>
      </c>
      <c r="AH542" s="9">
        <v>44537</v>
      </c>
      <c r="AI542">
        <f t="shared" si="71"/>
        <v>472</v>
      </c>
      <c r="AK542" s="10" t="s">
        <v>58</v>
      </c>
      <c r="AL542">
        <v>472</v>
      </c>
    </row>
    <row r="543" spans="1:38" ht="15.75" customHeight="1" x14ac:dyDescent="0.35">
      <c r="A543" s="5">
        <v>542</v>
      </c>
      <c r="B543" s="5" t="s">
        <v>136</v>
      </c>
      <c r="C543" s="5" t="s">
        <v>88</v>
      </c>
      <c r="D543" s="5" t="s">
        <v>47</v>
      </c>
      <c r="E543" s="5">
        <f t="shared" si="64"/>
        <v>980</v>
      </c>
      <c r="F543" s="6" t="s">
        <v>892</v>
      </c>
      <c r="G543" s="5">
        <v>1</v>
      </c>
      <c r="H543" s="7" t="s">
        <v>257</v>
      </c>
      <c r="I543" s="8" t="e">
        <f t="shared" si="65"/>
        <v>#VALUE!</v>
      </c>
      <c r="J543" s="8">
        <f t="shared" si="66"/>
        <v>-444.5</v>
      </c>
      <c r="K543" s="8" t="e">
        <f t="shared" si="67"/>
        <v>#DIV/0!</v>
      </c>
      <c r="L543" s="6" t="s">
        <v>553</v>
      </c>
      <c r="M543" s="5" t="s">
        <v>39</v>
      </c>
      <c r="N543" s="5" t="s">
        <v>40</v>
      </c>
      <c r="O543" s="5" t="s">
        <v>59</v>
      </c>
      <c r="P543" s="5" t="s">
        <v>31</v>
      </c>
      <c r="Q543" s="9">
        <v>44538</v>
      </c>
      <c r="R543" s="5" t="s">
        <v>32</v>
      </c>
      <c r="S543" s="5">
        <v>2022</v>
      </c>
      <c r="T543" s="5">
        <v>12</v>
      </c>
      <c r="U543" s="5">
        <v>11</v>
      </c>
      <c r="V543" s="5">
        <v>2020</v>
      </c>
      <c r="W543" s="5" t="s">
        <v>1327</v>
      </c>
      <c r="X543" s="5" t="s">
        <v>445</v>
      </c>
      <c r="Y543" s="5">
        <v>3</v>
      </c>
      <c r="Z543" s="10" t="s">
        <v>136</v>
      </c>
      <c r="AA543" s="10" t="s">
        <v>31</v>
      </c>
      <c r="AB543" s="10" t="s">
        <v>59</v>
      </c>
      <c r="AC543" s="10">
        <v>1</v>
      </c>
      <c r="AE543" s="10">
        <f t="shared" si="68"/>
        <v>980</v>
      </c>
      <c r="AF543" s="10">
        <f t="shared" si="69"/>
        <v>179.51759605076606</v>
      </c>
      <c r="AG543" s="10">
        <f t="shared" si="70"/>
        <v>2333</v>
      </c>
      <c r="AH543" s="9">
        <v>44538</v>
      </c>
      <c r="AI543">
        <f t="shared" si="71"/>
        <v>980</v>
      </c>
      <c r="AK543" s="10" t="s">
        <v>40</v>
      </c>
      <c r="AL543">
        <v>980</v>
      </c>
    </row>
    <row r="544" spans="1:38" ht="15.75" customHeight="1" x14ac:dyDescent="0.35">
      <c r="A544" s="5">
        <v>543</v>
      </c>
      <c r="B544" s="5" t="s">
        <v>100</v>
      </c>
      <c r="C544" s="5" t="s">
        <v>94</v>
      </c>
      <c r="D544" s="5" t="s">
        <v>55</v>
      </c>
      <c r="E544" s="5">
        <f t="shared" si="64"/>
        <v>765</v>
      </c>
      <c r="F544" s="6" t="s">
        <v>1328</v>
      </c>
      <c r="G544" s="5">
        <v>6</v>
      </c>
      <c r="H544" s="7" t="s">
        <v>113</v>
      </c>
      <c r="I544" s="8" t="e">
        <f t="shared" si="65"/>
        <v>#VALUE!</v>
      </c>
      <c r="J544" s="8">
        <f t="shared" si="66"/>
        <v>-444.5</v>
      </c>
      <c r="K544" s="8" t="e">
        <f t="shared" si="67"/>
        <v>#DIV/0!</v>
      </c>
      <c r="L544" s="6" t="s">
        <v>1258</v>
      </c>
      <c r="M544" s="5" t="s">
        <v>28</v>
      </c>
      <c r="N544" s="5" t="s">
        <v>40</v>
      </c>
      <c r="O544" s="5" t="s">
        <v>41</v>
      </c>
      <c r="P544" s="5" t="s">
        <v>31</v>
      </c>
      <c r="Q544" s="9">
        <v>44539</v>
      </c>
      <c r="R544" s="5" t="s">
        <v>65</v>
      </c>
      <c r="S544" s="5">
        <v>2022</v>
      </c>
      <c r="T544" s="5">
        <v>21</v>
      </c>
      <c r="U544" s="5">
        <v>8</v>
      </c>
      <c r="V544" s="5">
        <v>2021</v>
      </c>
      <c r="W544" s="5" t="s">
        <v>1329</v>
      </c>
      <c r="X544" s="5" t="s">
        <v>373</v>
      </c>
      <c r="Y544" s="5">
        <v>2</v>
      </c>
      <c r="Z544" s="10" t="s">
        <v>100</v>
      </c>
      <c r="AA544" s="10" t="s">
        <v>31</v>
      </c>
      <c r="AB544" s="10" t="s">
        <v>41</v>
      </c>
      <c r="AC544" s="10">
        <v>6</v>
      </c>
      <c r="AE544" s="10">
        <f t="shared" si="68"/>
        <v>127.5</v>
      </c>
      <c r="AF544" s="10">
        <f t="shared" si="69"/>
        <v>177.7698178762044</v>
      </c>
      <c r="AG544" s="10">
        <f t="shared" si="70"/>
        <v>2332</v>
      </c>
      <c r="AH544" s="9">
        <v>44539</v>
      </c>
      <c r="AI544">
        <f t="shared" si="71"/>
        <v>765</v>
      </c>
      <c r="AK544" s="10" t="s">
        <v>40</v>
      </c>
      <c r="AL544">
        <v>765</v>
      </c>
    </row>
    <row r="545" spans="1:38" ht="15.75" customHeight="1" x14ac:dyDescent="0.35">
      <c r="A545" s="5">
        <v>544</v>
      </c>
      <c r="B545" s="5" t="s">
        <v>22</v>
      </c>
      <c r="C545" s="5" t="s">
        <v>54</v>
      </c>
      <c r="D545" s="5" t="s">
        <v>47</v>
      </c>
      <c r="E545" s="5">
        <f t="shared" si="64"/>
        <v>932</v>
      </c>
      <c r="F545" s="6" t="s">
        <v>96</v>
      </c>
      <c r="G545" s="5">
        <v>1</v>
      </c>
      <c r="H545" s="7" t="s">
        <v>84</v>
      </c>
      <c r="I545" s="8" t="e">
        <f t="shared" si="65"/>
        <v>#VALUE!</v>
      </c>
      <c r="J545" s="8">
        <f t="shared" si="66"/>
        <v>-444.5</v>
      </c>
      <c r="K545" s="8" t="e">
        <f t="shared" si="67"/>
        <v>#DIV/0!</v>
      </c>
      <c r="L545" s="6" t="s">
        <v>375</v>
      </c>
      <c r="M545" s="5" t="s">
        <v>28</v>
      </c>
      <c r="N545" s="5" t="s">
        <v>29</v>
      </c>
      <c r="O545" s="5" t="s">
        <v>41</v>
      </c>
      <c r="P545" s="5" t="s">
        <v>31</v>
      </c>
      <c r="Q545" s="9">
        <v>44540</v>
      </c>
      <c r="R545" s="5" t="s">
        <v>65</v>
      </c>
      <c r="S545" s="5">
        <v>2021</v>
      </c>
      <c r="T545" s="5">
        <v>13</v>
      </c>
      <c r="U545" s="5">
        <v>5</v>
      </c>
      <c r="V545" s="5">
        <v>2021</v>
      </c>
      <c r="W545" s="5" t="s">
        <v>952</v>
      </c>
      <c r="X545" s="5" t="s">
        <v>308</v>
      </c>
      <c r="Y545" s="5">
        <v>5</v>
      </c>
      <c r="Z545" s="10" t="s">
        <v>22</v>
      </c>
      <c r="AA545" s="10" t="s">
        <v>31</v>
      </c>
      <c r="AB545" s="10" t="s">
        <v>41</v>
      </c>
      <c r="AC545" s="10">
        <v>1</v>
      </c>
      <c r="AE545" s="10">
        <f t="shared" si="68"/>
        <v>932</v>
      </c>
      <c r="AF545" s="10">
        <f t="shared" si="69"/>
        <v>177.87981747768407</v>
      </c>
      <c r="AG545" s="10">
        <f t="shared" si="70"/>
        <v>2326</v>
      </c>
      <c r="AH545" s="9">
        <v>44540</v>
      </c>
      <c r="AI545">
        <f t="shared" si="71"/>
        <v>932</v>
      </c>
      <c r="AK545" s="10" t="s">
        <v>29</v>
      </c>
      <c r="AL545">
        <v>932</v>
      </c>
    </row>
    <row r="546" spans="1:38" ht="15.75" customHeight="1" x14ac:dyDescent="0.35">
      <c r="A546" s="5">
        <v>545</v>
      </c>
      <c r="B546" s="5" t="s">
        <v>238</v>
      </c>
      <c r="C546" s="5" t="s">
        <v>88</v>
      </c>
      <c r="D546" s="5" t="s">
        <v>36</v>
      </c>
      <c r="E546" s="5">
        <f t="shared" si="64"/>
        <v>416</v>
      </c>
      <c r="F546" s="6" t="s">
        <v>706</v>
      </c>
      <c r="G546" s="5">
        <v>9</v>
      </c>
      <c r="H546" s="7" t="s">
        <v>117</v>
      </c>
      <c r="I546" s="8" t="e">
        <f t="shared" si="65"/>
        <v>#VALUE!</v>
      </c>
      <c r="J546" s="8">
        <f t="shared" si="66"/>
        <v>-444.5</v>
      </c>
      <c r="K546" s="8" t="e">
        <f t="shared" si="67"/>
        <v>#DIV/0!</v>
      </c>
      <c r="L546" s="6" t="s">
        <v>436</v>
      </c>
      <c r="M546" s="5" t="s">
        <v>28</v>
      </c>
      <c r="N546" s="5" t="s">
        <v>40</v>
      </c>
      <c r="O546" s="5" t="s">
        <v>30</v>
      </c>
      <c r="P546" s="5" t="s">
        <v>139</v>
      </c>
      <c r="Q546" s="9">
        <v>44541</v>
      </c>
      <c r="R546" s="5" t="s">
        <v>32</v>
      </c>
      <c r="S546" s="5">
        <v>2020</v>
      </c>
      <c r="T546" s="5">
        <v>21</v>
      </c>
      <c r="U546" s="5">
        <v>3</v>
      </c>
      <c r="V546" s="5">
        <v>2021</v>
      </c>
      <c r="W546" s="5" t="s">
        <v>1330</v>
      </c>
      <c r="X546" s="5" t="s">
        <v>1136</v>
      </c>
      <c r="Y546" s="5">
        <v>3</v>
      </c>
      <c r="Z546" s="10" t="s">
        <v>238</v>
      </c>
      <c r="AA546" s="10" t="s">
        <v>139</v>
      </c>
      <c r="AB546" s="10" t="s">
        <v>30</v>
      </c>
      <c r="AC546" s="10">
        <v>9</v>
      </c>
      <c r="AE546" s="10">
        <f t="shared" si="68"/>
        <v>46.222222222222221</v>
      </c>
      <c r="AF546" s="10">
        <f t="shared" si="69"/>
        <v>176.22604514759126</v>
      </c>
      <c r="AG546" s="10">
        <f t="shared" si="70"/>
        <v>2325</v>
      </c>
      <c r="AH546" s="9">
        <v>44541</v>
      </c>
      <c r="AI546">
        <f t="shared" si="71"/>
        <v>416</v>
      </c>
      <c r="AK546" s="10" t="s">
        <v>40</v>
      </c>
      <c r="AL546">
        <v>416</v>
      </c>
    </row>
    <row r="547" spans="1:38" ht="15.75" customHeight="1" x14ac:dyDescent="0.35">
      <c r="A547" s="5">
        <v>546</v>
      </c>
      <c r="B547" s="5" t="s">
        <v>124</v>
      </c>
      <c r="C547" s="5" t="s">
        <v>54</v>
      </c>
      <c r="D547" s="5" t="s">
        <v>47</v>
      </c>
      <c r="E547" s="5">
        <f t="shared" si="64"/>
        <v>258</v>
      </c>
      <c r="F547" s="6" t="s">
        <v>1331</v>
      </c>
      <c r="G547" s="5">
        <v>6</v>
      </c>
      <c r="H547" s="7" t="s">
        <v>154</v>
      </c>
      <c r="I547" s="8" t="e">
        <f t="shared" si="65"/>
        <v>#VALUE!</v>
      </c>
      <c r="J547" s="8">
        <f t="shared" si="66"/>
        <v>-444.5</v>
      </c>
      <c r="K547" s="8" t="e">
        <f t="shared" si="67"/>
        <v>#DIV/0!</v>
      </c>
      <c r="L547" s="6" t="s">
        <v>336</v>
      </c>
      <c r="M547" s="5" t="s">
        <v>39</v>
      </c>
      <c r="N547" s="5" t="s">
        <v>58</v>
      </c>
      <c r="O547" s="5" t="s">
        <v>30</v>
      </c>
      <c r="P547" s="5" t="s">
        <v>42</v>
      </c>
      <c r="Q547" s="9">
        <v>44542</v>
      </c>
      <c r="R547" s="5" t="s">
        <v>32</v>
      </c>
      <c r="S547" s="5">
        <v>2020</v>
      </c>
      <c r="T547" s="5">
        <v>30</v>
      </c>
      <c r="U547" s="5">
        <v>12</v>
      </c>
      <c r="V547" s="5">
        <v>2022</v>
      </c>
      <c r="W547" s="5" t="s">
        <v>1332</v>
      </c>
      <c r="X547" s="5" t="s">
        <v>775</v>
      </c>
      <c r="Y547" s="5">
        <v>6</v>
      </c>
      <c r="Z547" s="10" t="s">
        <v>124</v>
      </c>
      <c r="AA547" s="10" t="s">
        <v>42</v>
      </c>
      <c r="AB547" s="10" t="s">
        <v>30</v>
      </c>
      <c r="AC547" s="10">
        <v>6</v>
      </c>
      <c r="AE547" s="10">
        <f t="shared" si="68"/>
        <v>43</v>
      </c>
      <c r="AF547" s="10">
        <f t="shared" si="69"/>
        <v>176.5117678353393</v>
      </c>
      <c r="AG547" s="10">
        <f t="shared" si="70"/>
        <v>2316</v>
      </c>
      <c r="AH547" s="9">
        <v>44542</v>
      </c>
      <c r="AI547">
        <f t="shared" si="71"/>
        <v>258</v>
      </c>
      <c r="AK547" s="10" t="s">
        <v>58</v>
      </c>
      <c r="AL547">
        <v>258</v>
      </c>
    </row>
    <row r="548" spans="1:38" ht="15.75" customHeight="1" x14ac:dyDescent="0.35">
      <c r="A548" s="5">
        <v>547</v>
      </c>
      <c r="B548" s="5" t="s">
        <v>148</v>
      </c>
      <c r="C548" s="5" t="s">
        <v>88</v>
      </c>
      <c r="D548" s="5" t="s">
        <v>24</v>
      </c>
      <c r="E548" s="5">
        <f t="shared" si="64"/>
        <v>333</v>
      </c>
      <c r="F548" s="6" t="s">
        <v>1333</v>
      </c>
      <c r="G548" s="5">
        <v>7</v>
      </c>
      <c r="H548" s="7" t="s">
        <v>108</v>
      </c>
      <c r="I548" s="8" t="e">
        <f t="shared" si="65"/>
        <v>#VALUE!</v>
      </c>
      <c r="J548" s="8">
        <f t="shared" si="66"/>
        <v>-444.5</v>
      </c>
      <c r="K548" s="8" t="e">
        <f t="shared" si="67"/>
        <v>#DIV/0!</v>
      </c>
      <c r="L548" s="6" t="s">
        <v>164</v>
      </c>
      <c r="M548" s="5" t="s">
        <v>28</v>
      </c>
      <c r="N548" s="5" t="s">
        <v>40</v>
      </c>
      <c r="O548" s="5" t="s">
        <v>59</v>
      </c>
      <c r="P548" s="5" t="s">
        <v>73</v>
      </c>
      <c r="Q548" s="9">
        <v>44543</v>
      </c>
      <c r="R548" s="5" t="s">
        <v>65</v>
      </c>
      <c r="S548" s="5">
        <v>2020</v>
      </c>
      <c r="T548" s="5">
        <v>22</v>
      </c>
      <c r="U548" s="5">
        <v>2</v>
      </c>
      <c r="V548" s="5">
        <v>2020</v>
      </c>
      <c r="W548" s="5" t="s">
        <v>1334</v>
      </c>
      <c r="X548" s="5" t="s">
        <v>1335</v>
      </c>
      <c r="Y548" s="5">
        <v>4</v>
      </c>
      <c r="Z548" s="10" t="s">
        <v>148</v>
      </c>
      <c r="AA548" s="10" t="s">
        <v>73</v>
      </c>
      <c r="AB548" s="10" t="s">
        <v>59</v>
      </c>
      <c r="AC548" s="10">
        <v>7</v>
      </c>
      <c r="AE548" s="10">
        <f t="shared" si="68"/>
        <v>47.571428571428569</v>
      </c>
      <c r="AF548" s="10">
        <f t="shared" si="69"/>
        <v>176.8058466191176</v>
      </c>
      <c r="AG548" s="10">
        <f t="shared" si="70"/>
        <v>2310</v>
      </c>
      <c r="AH548" s="9">
        <v>44543</v>
      </c>
      <c r="AI548">
        <f t="shared" si="71"/>
        <v>333</v>
      </c>
      <c r="AK548" s="10" t="s">
        <v>40</v>
      </c>
      <c r="AL548">
        <v>333</v>
      </c>
    </row>
    <row r="549" spans="1:38" ht="15.75" customHeight="1" x14ac:dyDescent="0.35">
      <c r="A549" s="5">
        <v>548</v>
      </c>
      <c r="B549" s="5" t="s">
        <v>68</v>
      </c>
      <c r="C549" s="5" t="s">
        <v>101</v>
      </c>
      <c r="D549" s="5" t="s">
        <v>47</v>
      </c>
      <c r="E549" s="5">
        <f t="shared" si="64"/>
        <v>851</v>
      </c>
      <c r="F549" s="6" t="s">
        <v>1336</v>
      </c>
      <c r="G549" s="5">
        <v>5</v>
      </c>
      <c r="H549" s="7" t="s">
        <v>231</v>
      </c>
      <c r="I549" s="8" t="e">
        <f t="shared" si="65"/>
        <v>#VALUE!</v>
      </c>
      <c r="J549" s="8">
        <f t="shared" si="66"/>
        <v>-444.5</v>
      </c>
      <c r="K549" s="8" t="e">
        <f t="shared" si="67"/>
        <v>#DIV/0!</v>
      </c>
      <c r="L549" s="6" t="s">
        <v>833</v>
      </c>
      <c r="M549" s="5" t="s">
        <v>39</v>
      </c>
      <c r="N549" s="5" t="s">
        <v>58</v>
      </c>
      <c r="O549" s="5" t="s">
        <v>30</v>
      </c>
      <c r="P549" s="5" t="s">
        <v>31</v>
      </c>
      <c r="Q549" s="9">
        <v>44544</v>
      </c>
      <c r="R549" s="5" t="s">
        <v>32</v>
      </c>
      <c r="S549" s="5">
        <v>2022</v>
      </c>
      <c r="T549" s="5">
        <v>25</v>
      </c>
      <c r="U549" s="5">
        <v>7</v>
      </c>
      <c r="V549" s="5">
        <v>2020</v>
      </c>
      <c r="W549" s="5" t="s">
        <v>1288</v>
      </c>
      <c r="X549" s="5" t="s">
        <v>342</v>
      </c>
      <c r="Y549" s="5">
        <v>5</v>
      </c>
      <c r="Z549" s="10" t="s">
        <v>68</v>
      </c>
      <c r="AA549" s="10" t="s">
        <v>31</v>
      </c>
      <c r="AB549" s="10" t="s">
        <v>30</v>
      </c>
      <c r="AC549" s="10">
        <v>5</v>
      </c>
      <c r="AE549" s="10">
        <f t="shared" si="68"/>
        <v>170.2</v>
      </c>
      <c r="AF549" s="10">
        <f t="shared" si="69"/>
        <v>177.09113231017204</v>
      </c>
      <c r="AG549" s="10">
        <f t="shared" si="70"/>
        <v>2303</v>
      </c>
      <c r="AH549" s="9">
        <v>44544</v>
      </c>
      <c r="AI549">
        <f t="shared" si="71"/>
        <v>851</v>
      </c>
      <c r="AK549" s="10" t="s">
        <v>58</v>
      </c>
      <c r="AL549">
        <v>851</v>
      </c>
    </row>
    <row r="550" spans="1:38" ht="15.75" customHeight="1" x14ac:dyDescent="0.35">
      <c r="A550" s="5">
        <v>549</v>
      </c>
      <c r="B550" s="5" t="s">
        <v>142</v>
      </c>
      <c r="C550" s="5" t="s">
        <v>46</v>
      </c>
      <c r="D550" s="5" t="s">
        <v>24</v>
      </c>
      <c r="E550" s="5">
        <f t="shared" si="64"/>
        <v>200</v>
      </c>
      <c r="F550" s="6" t="s">
        <v>1337</v>
      </c>
      <c r="G550" s="5">
        <v>5</v>
      </c>
      <c r="H550" s="7" t="s">
        <v>264</v>
      </c>
      <c r="I550" s="8" t="e">
        <f t="shared" si="65"/>
        <v>#VALUE!</v>
      </c>
      <c r="J550" s="8">
        <f t="shared" si="66"/>
        <v>-444.5</v>
      </c>
      <c r="K550" s="8" t="e">
        <f t="shared" si="67"/>
        <v>#DIV/0!</v>
      </c>
      <c r="L550" s="6" t="s">
        <v>1142</v>
      </c>
      <c r="M550" s="5" t="s">
        <v>28</v>
      </c>
      <c r="N550" s="5" t="s">
        <v>29</v>
      </c>
      <c r="O550" s="5" t="s">
        <v>59</v>
      </c>
      <c r="P550" s="5" t="s">
        <v>31</v>
      </c>
      <c r="Q550" s="9">
        <v>44545</v>
      </c>
      <c r="R550" s="5" t="s">
        <v>32</v>
      </c>
      <c r="S550" s="5">
        <v>2020</v>
      </c>
      <c r="T550" s="5">
        <v>15</v>
      </c>
      <c r="U550" s="5">
        <v>1</v>
      </c>
      <c r="V550" s="5">
        <v>2022</v>
      </c>
      <c r="W550" s="5" t="s">
        <v>1338</v>
      </c>
      <c r="X550" s="5" t="s">
        <v>871</v>
      </c>
      <c r="Y550" s="5">
        <v>5</v>
      </c>
      <c r="Z550" s="10" t="s">
        <v>142</v>
      </c>
      <c r="AA550" s="10" t="s">
        <v>31</v>
      </c>
      <c r="AB550" s="10" t="s">
        <v>59</v>
      </c>
      <c r="AC550" s="10">
        <v>5</v>
      </c>
      <c r="AE550" s="10">
        <f t="shared" si="68"/>
        <v>40</v>
      </c>
      <c r="AF550" s="10">
        <f t="shared" si="69"/>
        <v>177.10637817811491</v>
      </c>
      <c r="AG550" s="10">
        <f t="shared" si="70"/>
        <v>2298</v>
      </c>
      <c r="AH550" s="9">
        <v>44545</v>
      </c>
      <c r="AI550">
        <f t="shared" si="71"/>
        <v>200</v>
      </c>
      <c r="AK550" s="10" t="s">
        <v>29</v>
      </c>
      <c r="AL550">
        <v>200</v>
      </c>
    </row>
    <row r="551" spans="1:38" ht="15.75" customHeight="1" x14ac:dyDescent="0.35">
      <c r="A551" s="5">
        <v>550</v>
      </c>
      <c r="B551" s="5" t="s">
        <v>136</v>
      </c>
      <c r="C551" s="5" t="s">
        <v>46</v>
      </c>
      <c r="D551" s="5" t="s">
        <v>55</v>
      </c>
      <c r="E551" s="5">
        <f t="shared" si="64"/>
        <v>714</v>
      </c>
      <c r="F551" s="6" t="s">
        <v>1339</v>
      </c>
      <c r="G551" s="5">
        <v>3</v>
      </c>
      <c r="H551" s="7" t="s">
        <v>257</v>
      </c>
      <c r="I551" s="8" t="e">
        <f t="shared" si="65"/>
        <v>#VALUE!</v>
      </c>
      <c r="J551" s="8">
        <f t="shared" si="66"/>
        <v>-444.5</v>
      </c>
      <c r="K551" s="8" t="e">
        <f t="shared" si="67"/>
        <v>#DIV/0!</v>
      </c>
      <c r="L551" s="6" t="s">
        <v>833</v>
      </c>
      <c r="M551" s="5" t="s">
        <v>39</v>
      </c>
      <c r="N551" s="5" t="s">
        <v>29</v>
      </c>
      <c r="O551" s="5" t="s">
        <v>41</v>
      </c>
      <c r="P551" s="5" t="s">
        <v>139</v>
      </c>
      <c r="Q551" s="9">
        <v>44546</v>
      </c>
      <c r="R551" s="5" t="s">
        <v>65</v>
      </c>
      <c r="S551" s="5">
        <v>2022</v>
      </c>
      <c r="T551" s="5">
        <v>1</v>
      </c>
      <c r="U551" s="5">
        <v>7</v>
      </c>
      <c r="V551" s="5">
        <v>2021</v>
      </c>
      <c r="W551" s="5" t="s">
        <v>1340</v>
      </c>
      <c r="X551" s="5" t="s">
        <v>44</v>
      </c>
      <c r="Y551" s="5">
        <v>4</v>
      </c>
      <c r="Z551" s="10" t="s">
        <v>136</v>
      </c>
      <c r="AA551" s="10" t="s">
        <v>139</v>
      </c>
      <c r="AB551" s="10" t="s">
        <v>41</v>
      </c>
      <c r="AC551" s="10">
        <v>3</v>
      </c>
      <c r="AE551" s="10">
        <f t="shared" si="68"/>
        <v>238</v>
      </c>
      <c r="AF551" s="10">
        <f t="shared" si="69"/>
        <v>177.41038345123712</v>
      </c>
      <c r="AG551" s="10">
        <f t="shared" si="70"/>
        <v>2293</v>
      </c>
      <c r="AH551" s="9">
        <v>44546</v>
      </c>
      <c r="AI551">
        <f t="shared" si="71"/>
        <v>714</v>
      </c>
      <c r="AK551" s="10" t="s">
        <v>29</v>
      </c>
      <c r="AL551">
        <v>714</v>
      </c>
    </row>
    <row r="552" spans="1:38" ht="15.75" customHeight="1" x14ac:dyDescent="0.35">
      <c r="A552" s="5">
        <v>551</v>
      </c>
      <c r="B552" s="5" t="s">
        <v>35</v>
      </c>
      <c r="C552" s="5" t="s">
        <v>101</v>
      </c>
      <c r="D552" s="5" t="s">
        <v>95</v>
      </c>
      <c r="E552" s="5">
        <f t="shared" si="64"/>
        <v>960</v>
      </c>
      <c r="F552" s="6" t="s">
        <v>451</v>
      </c>
      <c r="G552" s="5">
        <v>5</v>
      </c>
      <c r="H552" s="7" t="s">
        <v>244</v>
      </c>
      <c r="I552" s="8" t="e">
        <f t="shared" si="65"/>
        <v>#VALUE!</v>
      </c>
      <c r="J552" s="8">
        <f t="shared" si="66"/>
        <v>-444.5</v>
      </c>
      <c r="K552" s="8" t="e">
        <f t="shared" si="67"/>
        <v>#DIV/0!</v>
      </c>
      <c r="L552" s="6" t="s">
        <v>230</v>
      </c>
      <c r="M552" s="5" t="s">
        <v>39</v>
      </c>
      <c r="N552" s="5" t="s">
        <v>58</v>
      </c>
      <c r="O552" s="5" t="s">
        <v>59</v>
      </c>
      <c r="P552" s="5" t="s">
        <v>73</v>
      </c>
      <c r="Q552" s="9">
        <v>44547</v>
      </c>
      <c r="R552" s="5" t="s">
        <v>65</v>
      </c>
      <c r="S552" s="5">
        <v>2020</v>
      </c>
      <c r="T552" s="5">
        <v>16</v>
      </c>
      <c r="U552" s="5">
        <v>12</v>
      </c>
      <c r="V552" s="5">
        <v>2022</v>
      </c>
      <c r="W552" s="5" t="s">
        <v>476</v>
      </c>
      <c r="X552" s="5" t="s">
        <v>753</v>
      </c>
      <c r="Y552" s="5">
        <v>4</v>
      </c>
      <c r="Z552" s="10" t="s">
        <v>35</v>
      </c>
      <c r="AA552" s="10" t="s">
        <v>73</v>
      </c>
      <c r="AB552" s="10" t="s">
        <v>59</v>
      </c>
      <c r="AC552" s="10">
        <v>5</v>
      </c>
      <c r="AE552" s="10">
        <f t="shared" si="68"/>
        <v>192</v>
      </c>
      <c r="AF552" s="10">
        <f t="shared" si="69"/>
        <v>177.27573985890658</v>
      </c>
      <c r="AG552" s="10">
        <f t="shared" si="70"/>
        <v>2290</v>
      </c>
      <c r="AH552" s="9">
        <v>44547</v>
      </c>
      <c r="AI552">
        <f t="shared" si="71"/>
        <v>960</v>
      </c>
      <c r="AK552" s="10" t="s">
        <v>58</v>
      </c>
      <c r="AL552">
        <v>960</v>
      </c>
    </row>
    <row r="553" spans="1:38" ht="15.75" customHeight="1" x14ac:dyDescent="0.35">
      <c r="A553" s="5">
        <v>552</v>
      </c>
      <c r="B553" s="5" t="s">
        <v>238</v>
      </c>
      <c r="C553" s="5" t="s">
        <v>54</v>
      </c>
      <c r="D553" s="5" t="s">
        <v>55</v>
      </c>
      <c r="E553" s="5">
        <f t="shared" si="64"/>
        <v>590</v>
      </c>
      <c r="F553" s="6" t="s">
        <v>1341</v>
      </c>
      <c r="G553" s="5">
        <v>1</v>
      </c>
      <c r="H553" s="7" t="s">
        <v>174</v>
      </c>
      <c r="I553" s="8" t="e">
        <f t="shared" si="65"/>
        <v>#VALUE!</v>
      </c>
      <c r="J553" s="8">
        <f t="shared" si="66"/>
        <v>-444.5</v>
      </c>
      <c r="K553" s="8" t="e">
        <f t="shared" si="67"/>
        <v>#DIV/0!</v>
      </c>
      <c r="L553" s="6" t="s">
        <v>1044</v>
      </c>
      <c r="M553" s="5" t="s">
        <v>28</v>
      </c>
      <c r="N553" s="5" t="s">
        <v>40</v>
      </c>
      <c r="O553" s="5" t="s">
        <v>59</v>
      </c>
      <c r="P553" s="5" t="s">
        <v>42</v>
      </c>
      <c r="Q553" s="9">
        <v>44548</v>
      </c>
      <c r="R553" s="5" t="s">
        <v>65</v>
      </c>
      <c r="S553" s="5">
        <v>2020</v>
      </c>
      <c r="T553" s="5">
        <v>11</v>
      </c>
      <c r="U553" s="5">
        <v>6</v>
      </c>
      <c r="V553" s="5">
        <v>2022</v>
      </c>
      <c r="W553" s="5" t="s">
        <v>1342</v>
      </c>
      <c r="X553" s="5" t="s">
        <v>390</v>
      </c>
      <c r="Y553" s="5">
        <v>3</v>
      </c>
      <c r="Z553" s="10" t="s">
        <v>238</v>
      </c>
      <c r="AA553" s="10" t="s">
        <v>42</v>
      </c>
      <c r="AB553" s="10" t="s">
        <v>59</v>
      </c>
      <c r="AC553" s="10">
        <v>1</v>
      </c>
      <c r="AE553" s="10">
        <f t="shared" si="68"/>
        <v>590</v>
      </c>
      <c r="AF553" s="10">
        <f t="shared" si="69"/>
        <v>177.24294640647651</v>
      </c>
      <c r="AG553" s="10">
        <f t="shared" si="70"/>
        <v>2285</v>
      </c>
      <c r="AH553" s="9">
        <v>44548</v>
      </c>
      <c r="AI553">
        <f t="shared" si="71"/>
        <v>590</v>
      </c>
      <c r="AK553" s="10" t="s">
        <v>40</v>
      </c>
      <c r="AL553">
        <v>590</v>
      </c>
    </row>
    <row r="554" spans="1:38" ht="15.75" customHeight="1" x14ac:dyDescent="0.35">
      <c r="A554" s="5">
        <v>553</v>
      </c>
      <c r="B554" s="5" t="s">
        <v>53</v>
      </c>
      <c r="C554" s="5" t="s">
        <v>46</v>
      </c>
      <c r="D554" s="5" t="s">
        <v>36</v>
      </c>
      <c r="E554" s="5">
        <f t="shared" si="64"/>
        <v>827</v>
      </c>
      <c r="F554" s="6" t="s">
        <v>1343</v>
      </c>
      <c r="G554" s="5">
        <v>9</v>
      </c>
      <c r="H554" s="7" t="s">
        <v>515</v>
      </c>
      <c r="I554" s="8" t="e">
        <f t="shared" si="65"/>
        <v>#VALUE!</v>
      </c>
      <c r="J554" s="8">
        <f t="shared" si="66"/>
        <v>-444.5</v>
      </c>
      <c r="K554" s="8" t="e">
        <f t="shared" si="67"/>
        <v>#DIV/0!</v>
      </c>
      <c r="L554" s="6" t="s">
        <v>293</v>
      </c>
      <c r="M554" s="5" t="s">
        <v>39</v>
      </c>
      <c r="N554" s="5" t="s">
        <v>29</v>
      </c>
      <c r="O554" s="5" t="s">
        <v>59</v>
      </c>
      <c r="P554" s="5" t="s">
        <v>42</v>
      </c>
      <c r="Q554" s="9">
        <v>44549</v>
      </c>
      <c r="R554" s="5" t="s">
        <v>65</v>
      </c>
      <c r="S554" s="5">
        <v>2020</v>
      </c>
      <c r="T554" s="5">
        <v>22</v>
      </c>
      <c r="U554" s="5">
        <v>2</v>
      </c>
      <c r="V554" s="5">
        <v>2021</v>
      </c>
      <c r="W554" s="5" t="s">
        <v>1344</v>
      </c>
      <c r="X554" s="5" t="s">
        <v>1345</v>
      </c>
      <c r="Y554" s="5">
        <v>1</v>
      </c>
      <c r="Z554" s="10" t="s">
        <v>53</v>
      </c>
      <c r="AA554" s="10" t="s">
        <v>42</v>
      </c>
      <c r="AB554" s="10" t="s">
        <v>59</v>
      </c>
      <c r="AC554" s="10">
        <v>9</v>
      </c>
      <c r="AE554" s="10">
        <f t="shared" si="68"/>
        <v>91.888888888888886</v>
      </c>
      <c r="AF554" s="10">
        <f t="shared" si="69"/>
        <v>176.32161369756241</v>
      </c>
      <c r="AG554" s="10">
        <f t="shared" si="70"/>
        <v>2284</v>
      </c>
      <c r="AH554" s="9">
        <v>44549</v>
      </c>
      <c r="AI554">
        <f t="shared" si="71"/>
        <v>827</v>
      </c>
      <c r="AK554" s="10" t="s">
        <v>29</v>
      </c>
      <c r="AL554">
        <v>827</v>
      </c>
    </row>
    <row r="555" spans="1:38" ht="15.75" customHeight="1" x14ac:dyDescent="0.35">
      <c r="A555" s="5">
        <v>554</v>
      </c>
      <c r="B555" s="5" t="s">
        <v>238</v>
      </c>
      <c r="C555" s="5" t="s">
        <v>94</v>
      </c>
      <c r="D555" s="5" t="s">
        <v>55</v>
      </c>
      <c r="E555" s="5">
        <f t="shared" si="64"/>
        <v>691</v>
      </c>
      <c r="F555" s="6" t="s">
        <v>1346</v>
      </c>
      <c r="G555" s="5">
        <v>2</v>
      </c>
      <c r="H555" s="7" t="s">
        <v>84</v>
      </c>
      <c r="I555" s="8" t="e">
        <f t="shared" si="65"/>
        <v>#VALUE!</v>
      </c>
      <c r="J555" s="8">
        <f t="shared" si="66"/>
        <v>-444.5</v>
      </c>
      <c r="K555" s="8" t="e">
        <f t="shared" si="67"/>
        <v>#DIV/0!</v>
      </c>
      <c r="L555" s="6" t="s">
        <v>274</v>
      </c>
      <c r="M555" s="5" t="s">
        <v>39</v>
      </c>
      <c r="N555" s="5" t="s">
        <v>58</v>
      </c>
      <c r="O555" s="5" t="s">
        <v>30</v>
      </c>
      <c r="P555" s="5" t="s">
        <v>73</v>
      </c>
      <c r="Q555" s="9">
        <v>44550</v>
      </c>
      <c r="R555" s="5" t="s">
        <v>65</v>
      </c>
      <c r="S555" s="5">
        <v>2021</v>
      </c>
      <c r="T555" s="5">
        <v>23</v>
      </c>
      <c r="U555" s="5">
        <v>10</v>
      </c>
      <c r="V555" s="5">
        <v>2022</v>
      </c>
      <c r="W555" s="5" t="s">
        <v>800</v>
      </c>
      <c r="X555" s="5" t="s">
        <v>390</v>
      </c>
      <c r="Y555" s="5">
        <v>3</v>
      </c>
      <c r="Z555" s="10" t="s">
        <v>238</v>
      </c>
      <c r="AA555" s="10" t="s">
        <v>73</v>
      </c>
      <c r="AB555" s="10" t="s">
        <v>30</v>
      </c>
      <c r="AC555" s="10">
        <v>2</v>
      </c>
      <c r="AE555" s="10">
        <f t="shared" si="68"/>
        <v>345.5</v>
      </c>
      <c r="AF555" s="10">
        <f t="shared" si="69"/>
        <v>176.51050122509855</v>
      </c>
      <c r="AG555" s="10">
        <f t="shared" si="70"/>
        <v>2275</v>
      </c>
      <c r="AH555" s="9">
        <v>44550</v>
      </c>
      <c r="AI555">
        <f t="shared" si="71"/>
        <v>691</v>
      </c>
      <c r="AK555" s="10" t="s">
        <v>58</v>
      </c>
      <c r="AL555">
        <v>691</v>
      </c>
    </row>
    <row r="556" spans="1:38" ht="15.75" customHeight="1" x14ac:dyDescent="0.35">
      <c r="A556" s="5">
        <v>555</v>
      </c>
      <c r="B556" s="5" t="s">
        <v>87</v>
      </c>
      <c r="C556" s="5" t="s">
        <v>46</v>
      </c>
      <c r="D556" s="5" t="s">
        <v>24</v>
      </c>
      <c r="E556" s="5">
        <f t="shared" si="64"/>
        <v>522</v>
      </c>
      <c r="F556" s="6" t="s">
        <v>186</v>
      </c>
      <c r="G556" s="5">
        <v>8</v>
      </c>
      <c r="H556" s="7" t="s">
        <v>264</v>
      </c>
      <c r="I556" s="8" t="e">
        <f t="shared" si="65"/>
        <v>#VALUE!</v>
      </c>
      <c r="J556" s="8">
        <f t="shared" si="66"/>
        <v>-444.5</v>
      </c>
      <c r="K556" s="8" t="e">
        <f t="shared" si="67"/>
        <v>#DIV/0!</v>
      </c>
      <c r="L556" s="6" t="s">
        <v>846</v>
      </c>
      <c r="M556" s="5" t="s">
        <v>28</v>
      </c>
      <c r="N556" s="5" t="s">
        <v>40</v>
      </c>
      <c r="O556" s="5" t="s">
        <v>138</v>
      </c>
      <c r="P556" s="5" t="s">
        <v>42</v>
      </c>
      <c r="Q556" s="9">
        <v>44551</v>
      </c>
      <c r="R556" s="5" t="s">
        <v>65</v>
      </c>
      <c r="S556" s="5">
        <v>2022</v>
      </c>
      <c r="T556" s="5">
        <v>19</v>
      </c>
      <c r="U556" s="5">
        <v>8</v>
      </c>
      <c r="V556" s="5">
        <v>2021</v>
      </c>
      <c r="W556" s="5" t="s">
        <v>997</v>
      </c>
      <c r="X556" s="5" t="s">
        <v>292</v>
      </c>
      <c r="Y556" s="5">
        <v>6</v>
      </c>
      <c r="Z556" s="10" t="s">
        <v>87</v>
      </c>
      <c r="AA556" s="10" t="s">
        <v>42</v>
      </c>
      <c r="AB556" s="10" t="s">
        <v>138</v>
      </c>
      <c r="AC556" s="10">
        <v>8</v>
      </c>
      <c r="AE556" s="10">
        <f t="shared" si="68"/>
        <v>65.25</v>
      </c>
      <c r="AF556" s="10">
        <f t="shared" si="69"/>
        <v>176.13160100363018</v>
      </c>
      <c r="AG556" s="10">
        <f t="shared" si="70"/>
        <v>2273</v>
      </c>
      <c r="AH556" s="9">
        <v>44551</v>
      </c>
      <c r="AI556">
        <f t="shared" si="71"/>
        <v>522</v>
      </c>
      <c r="AK556" s="10" t="s">
        <v>40</v>
      </c>
      <c r="AL556">
        <v>522</v>
      </c>
    </row>
    <row r="557" spans="1:38" ht="15.75" customHeight="1" x14ac:dyDescent="0.35">
      <c r="A557" s="5">
        <v>556</v>
      </c>
      <c r="B557" s="5" t="s">
        <v>53</v>
      </c>
      <c r="C557" s="5" t="s">
        <v>88</v>
      </c>
      <c r="D557" s="5" t="s">
        <v>55</v>
      </c>
      <c r="E557" s="5">
        <f t="shared" si="64"/>
        <v>458</v>
      </c>
      <c r="F557" s="6" t="s">
        <v>1347</v>
      </c>
      <c r="G557" s="5">
        <v>5</v>
      </c>
      <c r="H557" s="7" t="s">
        <v>108</v>
      </c>
      <c r="I557" s="8" t="e">
        <f t="shared" si="65"/>
        <v>#VALUE!</v>
      </c>
      <c r="J557" s="8">
        <f t="shared" si="66"/>
        <v>-444.5</v>
      </c>
      <c r="K557" s="8" t="e">
        <f t="shared" si="67"/>
        <v>#DIV/0!</v>
      </c>
      <c r="L557" s="6" t="s">
        <v>306</v>
      </c>
      <c r="M557" s="5" t="s">
        <v>28</v>
      </c>
      <c r="N557" s="5" t="s">
        <v>58</v>
      </c>
      <c r="O557" s="5" t="s">
        <v>59</v>
      </c>
      <c r="P557" s="5" t="s">
        <v>42</v>
      </c>
      <c r="Q557" s="9">
        <v>44552</v>
      </c>
      <c r="R557" s="5" t="s">
        <v>65</v>
      </c>
      <c r="S557" s="5">
        <v>2022</v>
      </c>
      <c r="T557" s="5">
        <v>28</v>
      </c>
      <c r="U557" s="5">
        <v>11</v>
      </c>
      <c r="V557" s="5">
        <v>2022</v>
      </c>
      <c r="W557" s="5" t="s">
        <v>66</v>
      </c>
      <c r="X557" s="5" t="s">
        <v>474</v>
      </c>
      <c r="Y557" s="5">
        <v>3</v>
      </c>
      <c r="Z557" s="10" t="s">
        <v>53</v>
      </c>
      <c r="AA557" s="10" t="s">
        <v>42</v>
      </c>
      <c r="AB557" s="10" t="s">
        <v>59</v>
      </c>
      <c r="AC557" s="10">
        <v>5</v>
      </c>
      <c r="AE557" s="10">
        <f t="shared" si="68"/>
        <v>91.6</v>
      </c>
      <c r="AF557" s="10">
        <f t="shared" si="69"/>
        <v>176.380773140717</v>
      </c>
      <c r="AG557" s="10">
        <f t="shared" si="70"/>
        <v>2265</v>
      </c>
      <c r="AH557" s="9">
        <v>44552</v>
      </c>
      <c r="AI557">
        <f t="shared" si="71"/>
        <v>458</v>
      </c>
      <c r="AK557" s="10" t="s">
        <v>58</v>
      </c>
      <c r="AL557">
        <v>458</v>
      </c>
    </row>
    <row r="558" spans="1:38" ht="15.75" customHeight="1" x14ac:dyDescent="0.35">
      <c r="A558" s="5">
        <v>557</v>
      </c>
      <c r="B558" s="5" t="s">
        <v>124</v>
      </c>
      <c r="C558" s="5" t="s">
        <v>101</v>
      </c>
      <c r="D558" s="5" t="s">
        <v>24</v>
      </c>
      <c r="E558" s="5">
        <f t="shared" si="64"/>
        <v>916</v>
      </c>
      <c r="F558" s="6" t="s">
        <v>801</v>
      </c>
      <c r="G558" s="5">
        <v>2</v>
      </c>
      <c r="H558" s="7" t="s">
        <v>515</v>
      </c>
      <c r="I558" s="8" t="e">
        <f t="shared" si="65"/>
        <v>#VALUE!</v>
      </c>
      <c r="J558" s="8">
        <f t="shared" si="66"/>
        <v>-444.5</v>
      </c>
      <c r="K558" s="8" t="e">
        <f t="shared" si="67"/>
        <v>#DIV/0!</v>
      </c>
      <c r="L558" s="6" t="s">
        <v>720</v>
      </c>
      <c r="M558" s="5" t="s">
        <v>28</v>
      </c>
      <c r="N558" s="5" t="s">
        <v>29</v>
      </c>
      <c r="O558" s="5" t="s">
        <v>138</v>
      </c>
      <c r="P558" s="5" t="s">
        <v>139</v>
      </c>
      <c r="Q558" s="9">
        <v>44553</v>
      </c>
      <c r="R558" s="5" t="s">
        <v>65</v>
      </c>
      <c r="S558" s="5">
        <v>2022</v>
      </c>
      <c r="T558" s="5">
        <v>23</v>
      </c>
      <c r="U558" s="5">
        <v>7</v>
      </c>
      <c r="V558" s="5">
        <v>2020</v>
      </c>
      <c r="W558" s="5" t="s">
        <v>1348</v>
      </c>
      <c r="X558" s="5" t="s">
        <v>1178</v>
      </c>
      <c r="Y558" s="5">
        <v>2</v>
      </c>
      <c r="Z558" s="10" t="s">
        <v>124</v>
      </c>
      <c r="AA558" s="10" t="s">
        <v>139</v>
      </c>
      <c r="AB558" s="10" t="s">
        <v>138</v>
      </c>
      <c r="AC558" s="10">
        <v>2</v>
      </c>
      <c r="AE558" s="10">
        <f t="shared" si="68"/>
        <v>458</v>
      </c>
      <c r="AF558" s="10">
        <f t="shared" si="69"/>
        <v>176.57172082797086</v>
      </c>
      <c r="AG558" s="10">
        <f t="shared" si="70"/>
        <v>2260</v>
      </c>
      <c r="AH558" s="9">
        <v>44553</v>
      </c>
      <c r="AI558">
        <f t="shared" si="71"/>
        <v>916</v>
      </c>
      <c r="AK558" s="10" t="s">
        <v>29</v>
      </c>
      <c r="AL558">
        <v>916</v>
      </c>
    </row>
    <row r="559" spans="1:38" ht="15.75" customHeight="1" x14ac:dyDescent="0.35">
      <c r="A559" s="5">
        <v>558</v>
      </c>
      <c r="B559" s="5" t="s">
        <v>87</v>
      </c>
      <c r="C559" s="5" t="s">
        <v>23</v>
      </c>
      <c r="D559" s="5" t="s">
        <v>36</v>
      </c>
      <c r="E559" s="5">
        <f t="shared" si="64"/>
        <v>363</v>
      </c>
      <c r="F559" s="6" t="s">
        <v>787</v>
      </c>
      <c r="G559" s="5">
        <v>1</v>
      </c>
      <c r="H559" s="7" t="s">
        <v>117</v>
      </c>
      <c r="I559" s="8" t="e">
        <f t="shared" si="65"/>
        <v>#VALUE!</v>
      </c>
      <c r="J559" s="8">
        <f t="shared" si="66"/>
        <v>-444.5</v>
      </c>
      <c r="K559" s="8" t="e">
        <f t="shared" si="67"/>
        <v>#DIV/0!</v>
      </c>
      <c r="L559" s="6" t="s">
        <v>526</v>
      </c>
      <c r="M559" s="5" t="s">
        <v>39</v>
      </c>
      <c r="N559" s="5" t="s">
        <v>58</v>
      </c>
      <c r="O559" s="5" t="s">
        <v>138</v>
      </c>
      <c r="P559" s="5" t="s">
        <v>73</v>
      </c>
      <c r="Q559" s="9">
        <v>44554</v>
      </c>
      <c r="R559" s="5" t="s">
        <v>65</v>
      </c>
      <c r="S559" s="5">
        <v>2022</v>
      </c>
      <c r="T559" s="5">
        <v>10</v>
      </c>
      <c r="U559" s="5">
        <v>8</v>
      </c>
      <c r="V559" s="5">
        <v>2022</v>
      </c>
      <c r="W559" s="5" t="s">
        <v>1349</v>
      </c>
      <c r="X559" s="5" t="s">
        <v>431</v>
      </c>
      <c r="Y559" s="5">
        <v>4</v>
      </c>
      <c r="Z559" s="10" t="s">
        <v>87</v>
      </c>
      <c r="AA559" s="10" t="s">
        <v>73</v>
      </c>
      <c r="AB559" s="10" t="s">
        <v>138</v>
      </c>
      <c r="AC559" s="10">
        <v>1</v>
      </c>
      <c r="AE559" s="10">
        <f t="shared" si="68"/>
        <v>363</v>
      </c>
      <c r="AF559" s="10">
        <f t="shared" si="69"/>
        <v>175.93644254541545</v>
      </c>
      <c r="AG559" s="10">
        <f t="shared" si="70"/>
        <v>2258</v>
      </c>
      <c r="AH559" s="9">
        <v>44554</v>
      </c>
      <c r="AI559">
        <f t="shared" si="71"/>
        <v>363</v>
      </c>
      <c r="AK559" s="10" t="s">
        <v>58</v>
      </c>
      <c r="AL559">
        <v>363</v>
      </c>
    </row>
    <row r="560" spans="1:38" ht="15.75" customHeight="1" x14ac:dyDescent="0.35">
      <c r="A560" s="5">
        <v>559</v>
      </c>
      <c r="B560" s="5" t="s">
        <v>136</v>
      </c>
      <c r="C560" s="5" t="s">
        <v>88</v>
      </c>
      <c r="D560" s="5" t="s">
        <v>24</v>
      </c>
      <c r="E560" s="5">
        <f t="shared" si="64"/>
        <v>649</v>
      </c>
      <c r="F560" s="6" t="s">
        <v>921</v>
      </c>
      <c r="G560" s="5">
        <v>6</v>
      </c>
      <c r="H560" s="7" t="s">
        <v>650</v>
      </c>
      <c r="I560" s="8" t="e">
        <f t="shared" si="65"/>
        <v>#VALUE!</v>
      </c>
      <c r="J560" s="8">
        <f t="shared" si="66"/>
        <v>-444.5</v>
      </c>
      <c r="K560" s="8" t="e">
        <f t="shared" si="67"/>
        <v>#DIV/0!</v>
      </c>
      <c r="L560" s="6" t="s">
        <v>274</v>
      </c>
      <c r="M560" s="5" t="s">
        <v>28</v>
      </c>
      <c r="N560" s="5" t="s">
        <v>40</v>
      </c>
      <c r="O560" s="5" t="s">
        <v>138</v>
      </c>
      <c r="P560" s="5" t="s">
        <v>31</v>
      </c>
      <c r="Q560" s="9">
        <v>44555</v>
      </c>
      <c r="R560" s="5" t="s">
        <v>65</v>
      </c>
      <c r="S560" s="5">
        <v>2020</v>
      </c>
      <c r="T560" s="5">
        <v>19</v>
      </c>
      <c r="U560" s="5">
        <v>2</v>
      </c>
      <c r="V560" s="5">
        <v>2022</v>
      </c>
      <c r="W560" s="5" t="s">
        <v>1350</v>
      </c>
      <c r="X560" s="5" t="s">
        <v>924</v>
      </c>
      <c r="Y560" s="5">
        <v>2</v>
      </c>
      <c r="Z560" s="10" t="s">
        <v>136</v>
      </c>
      <c r="AA560" s="10" t="s">
        <v>31</v>
      </c>
      <c r="AB560" s="10" t="s">
        <v>138</v>
      </c>
      <c r="AC560" s="10">
        <v>6</v>
      </c>
      <c r="AE560" s="10">
        <f t="shared" si="68"/>
        <v>108.16666666666667</v>
      </c>
      <c r="AF560" s="10">
        <f t="shared" si="69"/>
        <v>175.51322182719244</v>
      </c>
      <c r="AG560" s="10">
        <f t="shared" si="70"/>
        <v>2257</v>
      </c>
      <c r="AH560" s="9">
        <v>44555</v>
      </c>
      <c r="AI560">
        <f t="shared" si="71"/>
        <v>649</v>
      </c>
      <c r="AK560" s="10" t="s">
        <v>40</v>
      </c>
      <c r="AL560">
        <v>649</v>
      </c>
    </row>
    <row r="561" spans="1:38" ht="15.75" customHeight="1" x14ac:dyDescent="0.35">
      <c r="A561" s="5">
        <v>560</v>
      </c>
      <c r="B561" s="5" t="s">
        <v>93</v>
      </c>
      <c r="C561" s="5" t="s">
        <v>88</v>
      </c>
      <c r="D561" s="5" t="s">
        <v>47</v>
      </c>
      <c r="E561" s="5">
        <f t="shared" si="64"/>
        <v>342</v>
      </c>
      <c r="F561" s="6" t="s">
        <v>1351</v>
      </c>
      <c r="G561" s="5">
        <v>2</v>
      </c>
      <c r="H561" s="7" t="s">
        <v>340</v>
      </c>
      <c r="I561" s="8" t="e">
        <f t="shared" si="65"/>
        <v>#VALUE!</v>
      </c>
      <c r="J561" s="8">
        <f t="shared" si="66"/>
        <v>-444.5</v>
      </c>
      <c r="K561" s="8" t="e">
        <f t="shared" si="67"/>
        <v>#DIV/0!</v>
      </c>
      <c r="L561" s="6" t="s">
        <v>1142</v>
      </c>
      <c r="M561" s="5" t="s">
        <v>39</v>
      </c>
      <c r="N561" s="5" t="s">
        <v>40</v>
      </c>
      <c r="O561" s="5" t="s">
        <v>138</v>
      </c>
      <c r="P561" s="5" t="s">
        <v>73</v>
      </c>
      <c r="Q561" s="9">
        <v>44556</v>
      </c>
      <c r="R561" s="5" t="s">
        <v>65</v>
      </c>
      <c r="S561" s="5">
        <v>2020</v>
      </c>
      <c r="T561" s="5">
        <v>8</v>
      </c>
      <c r="U561" s="5">
        <v>3</v>
      </c>
      <c r="V561" s="5">
        <v>2022</v>
      </c>
      <c r="W561" s="5" t="s">
        <v>1352</v>
      </c>
      <c r="X561" s="5" t="s">
        <v>168</v>
      </c>
      <c r="Y561" s="5">
        <v>6</v>
      </c>
      <c r="Z561" s="10" t="s">
        <v>93</v>
      </c>
      <c r="AA561" s="10" t="s">
        <v>73</v>
      </c>
      <c r="AB561" s="10" t="s">
        <v>138</v>
      </c>
      <c r="AC561" s="10">
        <v>2</v>
      </c>
      <c r="AE561" s="10">
        <f t="shared" si="68"/>
        <v>171</v>
      </c>
      <c r="AF561" s="10">
        <f t="shared" si="69"/>
        <v>175.66593510420043</v>
      </c>
      <c r="AG561" s="10">
        <f t="shared" si="70"/>
        <v>2251</v>
      </c>
      <c r="AH561" s="9">
        <v>44556</v>
      </c>
      <c r="AI561">
        <f t="shared" si="71"/>
        <v>342</v>
      </c>
      <c r="AK561" s="10" t="s">
        <v>40</v>
      </c>
      <c r="AL561">
        <v>342</v>
      </c>
    </row>
    <row r="562" spans="1:38" ht="15.75" customHeight="1" x14ac:dyDescent="0.35">
      <c r="A562" s="5">
        <v>561</v>
      </c>
      <c r="B562" s="5" t="s">
        <v>130</v>
      </c>
      <c r="C562" s="5" t="s">
        <v>94</v>
      </c>
      <c r="D562" s="5" t="s">
        <v>55</v>
      </c>
      <c r="E562" s="5">
        <f t="shared" si="64"/>
        <v>934</v>
      </c>
      <c r="F562" s="6" t="s">
        <v>1177</v>
      </c>
      <c r="G562" s="5">
        <v>9</v>
      </c>
      <c r="H562" s="7" t="s">
        <v>400</v>
      </c>
      <c r="I562" s="8" t="e">
        <f t="shared" si="65"/>
        <v>#VALUE!</v>
      </c>
      <c r="J562" s="8">
        <f t="shared" si="66"/>
        <v>-444.5</v>
      </c>
      <c r="K562" s="8" t="e">
        <f t="shared" si="67"/>
        <v>#DIV/0!</v>
      </c>
      <c r="L562" s="6" t="s">
        <v>236</v>
      </c>
      <c r="M562" s="5" t="s">
        <v>28</v>
      </c>
      <c r="N562" s="5" t="s">
        <v>40</v>
      </c>
      <c r="O562" s="5" t="s">
        <v>30</v>
      </c>
      <c r="P562" s="5" t="s">
        <v>139</v>
      </c>
      <c r="Q562" s="9">
        <v>44557</v>
      </c>
      <c r="R562" s="5" t="s">
        <v>32</v>
      </c>
      <c r="S562" s="5">
        <v>2020</v>
      </c>
      <c r="T562" s="5">
        <v>9</v>
      </c>
      <c r="U562" s="5">
        <v>4</v>
      </c>
      <c r="V562" s="5">
        <v>2021</v>
      </c>
      <c r="W562" s="5" t="s">
        <v>1353</v>
      </c>
      <c r="X562" s="5" t="s">
        <v>708</v>
      </c>
      <c r="Y562" s="5">
        <v>1</v>
      </c>
      <c r="Z562" s="10" t="s">
        <v>130</v>
      </c>
      <c r="AA562" s="10" t="s">
        <v>139</v>
      </c>
      <c r="AB562" s="10" t="s">
        <v>30</v>
      </c>
      <c r="AC562" s="10">
        <v>9</v>
      </c>
      <c r="AE562" s="10">
        <f t="shared" si="68"/>
        <v>103.77777777777777</v>
      </c>
      <c r="AF562" s="10">
        <f t="shared" si="69"/>
        <v>175.67653950216447</v>
      </c>
      <c r="AG562" s="10">
        <f t="shared" si="70"/>
        <v>2249</v>
      </c>
      <c r="AH562" s="9">
        <v>44557</v>
      </c>
      <c r="AI562">
        <f t="shared" si="71"/>
        <v>934</v>
      </c>
      <c r="AK562" s="10" t="s">
        <v>40</v>
      </c>
      <c r="AL562">
        <v>934</v>
      </c>
    </row>
    <row r="563" spans="1:38" ht="15.75" customHeight="1" x14ac:dyDescent="0.35">
      <c r="A563" s="5">
        <v>562</v>
      </c>
      <c r="B563" s="5" t="s">
        <v>136</v>
      </c>
      <c r="C563" s="5" t="s">
        <v>23</v>
      </c>
      <c r="D563" s="5" t="s">
        <v>69</v>
      </c>
      <c r="E563" s="5">
        <f t="shared" si="64"/>
        <v>177</v>
      </c>
      <c r="F563" s="6" t="s">
        <v>107</v>
      </c>
      <c r="G563" s="5">
        <v>2</v>
      </c>
      <c r="H563" s="7" t="s">
        <v>90</v>
      </c>
      <c r="I563" s="8" t="e">
        <f t="shared" si="65"/>
        <v>#VALUE!</v>
      </c>
      <c r="J563" s="8">
        <f t="shared" si="66"/>
        <v>-444.5</v>
      </c>
      <c r="K563" s="8" t="e">
        <f t="shared" si="67"/>
        <v>#DIV/0!</v>
      </c>
      <c r="L563" s="6" t="s">
        <v>941</v>
      </c>
      <c r="M563" s="5" t="s">
        <v>28</v>
      </c>
      <c r="N563" s="5" t="s">
        <v>29</v>
      </c>
      <c r="O563" s="5" t="s">
        <v>138</v>
      </c>
      <c r="P563" s="5" t="s">
        <v>42</v>
      </c>
      <c r="Q563" s="9">
        <v>44558</v>
      </c>
      <c r="R563" s="5" t="s">
        <v>32</v>
      </c>
      <c r="S563" s="5">
        <v>2021</v>
      </c>
      <c r="T563" s="5">
        <v>14</v>
      </c>
      <c r="U563" s="5">
        <v>8</v>
      </c>
      <c r="V563" s="5">
        <v>2020</v>
      </c>
      <c r="W563" s="5" t="s">
        <v>680</v>
      </c>
      <c r="X563" s="5" t="s">
        <v>246</v>
      </c>
      <c r="Y563" s="5">
        <v>1</v>
      </c>
      <c r="Z563" s="10" t="s">
        <v>136</v>
      </c>
      <c r="AA563" s="10" t="s">
        <v>42</v>
      </c>
      <c r="AB563" s="10" t="s">
        <v>138</v>
      </c>
      <c r="AC563" s="10">
        <v>2</v>
      </c>
      <c r="AE563" s="10">
        <f t="shared" si="68"/>
        <v>88.5</v>
      </c>
      <c r="AF563" s="10">
        <f t="shared" si="69"/>
        <v>175.84031800267562</v>
      </c>
      <c r="AG563" s="10">
        <f t="shared" si="70"/>
        <v>2240</v>
      </c>
      <c r="AH563" s="9">
        <v>44558</v>
      </c>
      <c r="AI563">
        <f t="shared" si="71"/>
        <v>177</v>
      </c>
      <c r="AK563" s="10" t="s">
        <v>29</v>
      </c>
      <c r="AL563">
        <v>177</v>
      </c>
    </row>
    <row r="564" spans="1:38" ht="15.75" customHeight="1" x14ac:dyDescent="0.35">
      <c r="A564" s="5">
        <v>563</v>
      </c>
      <c r="B564" s="5" t="s">
        <v>53</v>
      </c>
      <c r="C564" s="5" t="s">
        <v>94</v>
      </c>
      <c r="D564" s="5" t="s">
        <v>47</v>
      </c>
      <c r="E564" s="5">
        <f t="shared" si="64"/>
        <v>376</v>
      </c>
      <c r="F564" s="6" t="s">
        <v>1354</v>
      </c>
      <c r="G564" s="5">
        <v>7</v>
      </c>
      <c r="H564" s="7" t="s">
        <v>117</v>
      </c>
      <c r="I564" s="8" t="e">
        <f t="shared" si="65"/>
        <v>#VALUE!</v>
      </c>
      <c r="J564" s="8">
        <f t="shared" si="66"/>
        <v>-444.5</v>
      </c>
      <c r="K564" s="8" t="e">
        <f t="shared" si="67"/>
        <v>#DIV/0!</v>
      </c>
      <c r="L564" s="6" t="s">
        <v>436</v>
      </c>
      <c r="M564" s="5" t="s">
        <v>39</v>
      </c>
      <c r="N564" s="5" t="s">
        <v>50</v>
      </c>
      <c r="O564" s="5" t="s">
        <v>59</v>
      </c>
      <c r="P564" s="5" t="s">
        <v>73</v>
      </c>
      <c r="Q564" s="9">
        <v>44559</v>
      </c>
      <c r="R564" s="5" t="s">
        <v>65</v>
      </c>
      <c r="S564" s="5">
        <v>2022</v>
      </c>
      <c r="T564" s="5">
        <v>1</v>
      </c>
      <c r="U564" s="5">
        <v>7</v>
      </c>
      <c r="V564" s="5">
        <v>2021</v>
      </c>
      <c r="W564" s="5" t="s">
        <v>617</v>
      </c>
      <c r="X564" s="5" t="s">
        <v>798</v>
      </c>
      <c r="Y564" s="5">
        <v>3</v>
      </c>
      <c r="Z564" s="10" t="s">
        <v>53</v>
      </c>
      <c r="AA564" s="10" t="s">
        <v>73</v>
      </c>
      <c r="AB564" s="10" t="s">
        <v>59</v>
      </c>
      <c r="AC564" s="10">
        <v>7</v>
      </c>
      <c r="AE564" s="10">
        <f t="shared" si="68"/>
        <v>53.714285714285715</v>
      </c>
      <c r="AF564" s="10">
        <f t="shared" si="69"/>
        <v>176.03972512140317</v>
      </c>
      <c r="AG564" s="10">
        <f t="shared" si="70"/>
        <v>2238</v>
      </c>
      <c r="AH564" s="9">
        <v>44559</v>
      </c>
      <c r="AI564">
        <f t="shared" si="71"/>
        <v>376</v>
      </c>
      <c r="AK564" s="10" t="s">
        <v>50</v>
      </c>
      <c r="AL564">
        <v>376</v>
      </c>
    </row>
    <row r="565" spans="1:38" ht="15.75" customHeight="1" x14ac:dyDescent="0.35">
      <c r="A565" s="5">
        <v>564</v>
      </c>
      <c r="B565" s="5" t="s">
        <v>136</v>
      </c>
      <c r="C565" s="5" t="s">
        <v>101</v>
      </c>
      <c r="D565" s="5" t="s">
        <v>95</v>
      </c>
      <c r="E565" s="5">
        <f t="shared" si="64"/>
        <v>914</v>
      </c>
      <c r="F565" s="6" t="s">
        <v>590</v>
      </c>
      <c r="G565" s="5">
        <v>1</v>
      </c>
      <c r="H565" s="7" t="s">
        <v>165</v>
      </c>
      <c r="I565" s="8" t="e">
        <f t="shared" si="65"/>
        <v>#VALUE!</v>
      </c>
      <c r="J565" s="8">
        <f t="shared" si="66"/>
        <v>-444.5</v>
      </c>
      <c r="K565" s="8" t="e">
        <f t="shared" si="67"/>
        <v>#DIV/0!</v>
      </c>
      <c r="L565" s="6" t="s">
        <v>344</v>
      </c>
      <c r="M565" s="5" t="s">
        <v>39</v>
      </c>
      <c r="N565" s="5" t="s">
        <v>29</v>
      </c>
      <c r="O565" s="5" t="s">
        <v>59</v>
      </c>
      <c r="P565" s="5" t="s">
        <v>31</v>
      </c>
      <c r="Q565" s="9">
        <v>44560</v>
      </c>
      <c r="R565" s="5" t="s">
        <v>32</v>
      </c>
      <c r="S565" s="5">
        <v>2020</v>
      </c>
      <c r="T565" s="5">
        <v>2</v>
      </c>
      <c r="U565" s="5">
        <v>3</v>
      </c>
      <c r="V565" s="5">
        <v>2022</v>
      </c>
      <c r="W565" s="5" t="s">
        <v>1355</v>
      </c>
      <c r="X565" s="5" t="s">
        <v>1356</v>
      </c>
      <c r="Y565" s="5">
        <v>5</v>
      </c>
      <c r="Z565" s="10" t="s">
        <v>136</v>
      </c>
      <c r="AA565" s="10" t="s">
        <v>31</v>
      </c>
      <c r="AB565" s="10" t="s">
        <v>59</v>
      </c>
      <c r="AC565" s="10">
        <v>1</v>
      </c>
      <c r="AE565" s="10">
        <f t="shared" si="68"/>
        <v>914</v>
      </c>
      <c r="AF565" s="10">
        <f t="shared" si="69"/>
        <v>176.3196460353783</v>
      </c>
      <c r="AG565" s="10">
        <f t="shared" si="70"/>
        <v>2231</v>
      </c>
      <c r="AH565" s="9">
        <v>44560</v>
      </c>
      <c r="AI565">
        <f t="shared" si="71"/>
        <v>914</v>
      </c>
      <c r="AK565" s="10" t="s">
        <v>29</v>
      </c>
      <c r="AL565">
        <v>914</v>
      </c>
    </row>
    <row r="566" spans="1:38" ht="15.75" customHeight="1" x14ac:dyDescent="0.35">
      <c r="A566" s="5">
        <v>565</v>
      </c>
      <c r="B566" s="5" t="s">
        <v>148</v>
      </c>
      <c r="C566" s="5" t="s">
        <v>23</v>
      </c>
      <c r="D566" s="5" t="s">
        <v>24</v>
      </c>
      <c r="E566" s="5">
        <f t="shared" si="64"/>
        <v>577</v>
      </c>
      <c r="F566" s="6" t="s">
        <v>211</v>
      </c>
      <c r="G566" s="5">
        <v>1</v>
      </c>
      <c r="H566" s="7" t="s">
        <v>154</v>
      </c>
      <c r="I566" s="8" t="e">
        <f t="shared" si="65"/>
        <v>#VALUE!</v>
      </c>
      <c r="J566" s="8">
        <f t="shared" si="66"/>
        <v>-444.5</v>
      </c>
      <c r="K566" s="8" t="e">
        <f t="shared" si="67"/>
        <v>#DIV/0!</v>
      </c>
      <c r="L566" s="6" t="s">
        <v>109</v>
      </c>
      <c r="M566" s="5" t="s">
        <v>39</v>
      </c>
      <c r="N566" s="5" t="s">
        <v>58</v>
      </c>
      <c r="O566" s="5" t="s">
        <v>30</v>
      </c>
      <c r="P566" s="5" t="s">
        <v>31</v>
      </c>
      <c r="Q566" s="9">
        <v>44561</v>
      </c>
      <c r="R566" s="5" t="s">
        <v>32</v>
      </c>
      <c r="S566" s="5">
        <v>2022</v>
      </c>
      <c r="T566" s="5">
        <v>26</v>
      </c>
      <c r="U566" s="5">
        <v>8</v>
      </c>
      <c r="V566" s="5">
        <v>2022</v>
      </c>
      <c r="W566" s="5" t="s">
        <v>476</v>
      </c>
      <c r="X566" s="5" t="s">
        <v>416</v>
      </c>
      <c r="Y566" s="5">
        <v>6</v>
      </c>
      <c r="Z566" s="10" t="s">
        <v>148</v>
      </c>
      <c r="AA566" s="10" t="s">
        <v>31</v>
      </c>
      <c r="AB566" s="10" t="s">
        <v>30</v>
      </c>
      <c r="AC566" s="10">
        <v>1</v>
      </c>
      <c r="AE566" s="10">
        <f t="shared" si="68"/>
        <v>577</v>
      </c>
      <c r="AF566" s="10">
        <f t="shared" si="69"/>
        <v>174.62771861802821</v>
      </c>
      <c r="AG566" s="10">
        <f t="shared" si="70"/>
        <v>2230</v>
      </c>
      <c r="AH566" s="9">
        <v>44561</v>
      </c>
      <c r="AI566">
        <f t="shared" si="71"/>
        <v>577</v>
      </c>
      <c r="AK566" s="10" t="s">
        <v>58</v>
      </c>
      <c r="AL566">
        <v>577</v>
      </c>
    </row>
    <row r="567" spans="1:38" ht="15.75" customHeight="1" x14ac:dyDescent="0.35">
      <c r="A567" s="5">
        <v>566</v>
      </c>
      <c r="B567" s="5" t="s">
        <v>93</v>
      </c>
      <c r="C567" s="5" t="s">
        <v>54</v>
      </c>
      <c r="D567" s="5" t="s">
        <v>95</v>
      </c>
      <c r="E567" s="5">
        <f t="shared" si="64"/>
        <v>388</v>
      </c>
      <c r="F567" s="6" t="s">
        <v>1357</v>
      </c>
      <c r="G567" s="5">
        <v>3</v>
      </c>
      <c r="H567" s="7" t="s">
        <v>26</v>
      </c>
      <c r="I567" s="8" t="e">
        <f t="shared" si="65"/>
        <v>#VALUE!</v>
      </c>
      <c r="J567" s="8">
        <f t="shared" si="66"/>
        <v>-444.5</v>
      </c>
      <c r="K567" s="8" t="e">
        <f t="shared" si="67"/>
        <v>#DIV/0!</v>
      </c>
      <c r="L567" s="6" t="s">
        <v>1000</v>
      </c>
      <c r="M567" s="5" t="s">
        <v>28</v>
      </c>
      <c r="N567" s="5" t="s">
        <v>29</v>
      </c>
      <c r="O567" s="5" t="s">
        <v>30</v>
      </c>
      <c r="P567" s="5" t="s">
        <v>73</v>
      </c>
      <c r="Q567" s="9">
        <v>44562</v>
      </c>
      <c r="R567" s="5" t="s">
        <v>32</v>
      </c>
      <c r="S567" s="5">
        <v>2021</v>
      </c>
      <c r="T567" s="5">
        <v>23</v>
      </c>
      <c r="U567" s="5">
        <v>10</v>
      </c>
      <c r="V567" s="5">
        <v>2022</v>
      </c>
      <c r="W567" s="5" t="s">
        <v>1358</v>
      </c>
      <c r="X567" s="5" t="s">
        <v>373</v>
      </c>
      <c r="Y567" s="5">
        <v>4</v>
      </c>
      <c r="Z567" s="10" t="s">
        <v>93</v>
      </c>
      <c r="AA567" s="10" t="s">
        <v>73</v>
      </c>
      <c r="AB567" s="10" t="s">
        <v>30</v>
      </c>
      <c r="AC567" s="10">
        <v>3</v>
      </c>
      <c r="AE567" s="10">
        <f t="shared" si="68"/>
        <v>129.33333333333334</v>
      </c>
      <c r="AF567" s="10">
        <f t="shared" si="69"/>
        <v>173.70272486772481</v>
      </c>
      <c r="AG567" s="10">
        <f t="shared" si="70"/>
        <v>2229</v>
      </c>
      <c r="AH567" s="9">
        <v>44562</v>
      </c>
      <c r="AI567">
        <f t="shared" si="71"/>
        <v>388</v>
      </c>
      <c r="AK567" s="10" t="s">
        <v>29</v>
      </c>
      <c r="AL567">
        <v>388</v>
      </c>
    </row>
    <row r="568" spans="1:38" ht="15.75" customHeight="1" x14ac:dyDescent="0.35">
      <c r="A568" s="5">
        <v>567</v>
      </c>
      <c r="B568" s="5" t="s">
        <v>130</v>
      </c>
      <c r="C568" s="5" t="s">
        <v>101</v>
      </c>
      <c r="D568" s="5" t="s">
        <v>95</v>
      </c>
      <c r="E568" s="5">
        <f t="shared" si="64"/>
        <v>920</v>
      </c>
      <c r="F568" s="6" t="s">
        <v>1224</v>
      </c>
      <c r="G568" s="5">
        <v>1</v>
      </c>
      <c r="H568" s="7" t="s">
        <v>310</v>
      </c>
      <c r="I568" s="8" t="e">
        <f t="shared" si="65"/>
        <v>#VALUE!</v>
      </c>
      <c r="J568" s="8">
        <f t="shared" si="66"/>
        <v>-444.5</v>
      </c>
      <c r="K568" s="8" t="e">
        <f t="shared" si="67"/>
        <v>#DIV/0!</v>
      </c>
      <c r="L568" s="6" t="s">
        <v>578</v>
      </c>
      <c r="M568" s="5" t="s">
        <v>28</v>
      </c>
      <c r="N568" s="5" t="s">
        <v>40</v>
      </c>
      <c r="O568" s="5" t="s">
        <v>59</v>
      </c>
      <c r="P568" s="5" t="s">
        <v>42</v>
      </c>
      <c r="Q568" s="9">
        <v>44563</v>
      </c>
      <c r="R568" s="5" t="s">
        <v>32</v>
      </c>
      <c r="S568" s="5">
        <v>2020</v>
      </c>
      <c r="T568" s="5">
        <v>26</v>
      </c>
      <c r="U568" s="5">
        <v>8</v>
      </c>
      <c r="V568" s="5">
        <v>2021</v>
      </c>
      <c r="W568" s="5" t="s">
        <v>640</v>
      </c>
      <c r="X568" s="5" t="s">
        <v>708</v>
      </c>
      <c r="Y568" s="5">
        <v>1</v>
      </c>
      <c r="Z568" s="10" t="s">
        <v>130</v>
      </c>
      <c r="AA568" s="10" t="s">
        <v>42</v>
      </c>
      <c r="AB568" s="10" t="s">
        <v>59</v>
      </c>
      <c r="AC568" s="10">
        <v>1</v>
      </c>
      <c r="AE568" s="10">
        <f t="shared" si="68"/>
        <v>920</v>
      </c>
      <c r="AF568" s="10">
        <f t="shared" si="69"/>
        <v>173.80495848877183</v>
      </c>
      <c r="AG568" s="10">
        <f t="shared" si="70"/>
        <v>2226</v>
      </c>
      <c r="AH568" s="9">
        <v>44563</v>
      </c>
      <c r="AI568">
        <f t="shared" si="71"/>
        <v>920</v>
      </c>
      <c r="AK568" s="10" t="s">
        <v>40</v>
      </c>
      <c r="AL568">
        <v>920</v>
      </c>
    </row>
    <row r="569" spans="1:38" ht="15.75" customHeight="1" x14ac:dyDescent="0.35">
      <c r="A569" s="5">
        <v>568</v>
      </c>
      <c r="B569" s="5" t="s">
        <v>62</v>
      </c>
      <c r="C569" s="5" t="s">
        <v>46</v>
      </c>
      <c r="D569" s="5" t="s">
        <v>95</v>
      </c>
      <c r="E569" s="5">
        <f t="shared" si="64"/>
        <v>539</v>
      </c>
      <c r="F569" s="6" t="s">
        <v>1359</v>
      </c>
      <c r="G569" s="5">
        <v>8</v>
      </c>
      <c r="H569" s="7" t="s">
        <v>182</v>
      </c>
      <c r="I569" s="8" t="e">
        <f t="shared" si="65"/>
        <v>#VALUE!</v>
      </c>
      <c r="J569" s="8">
        <f t="shared" si="66"/>
        <v>-444.5</v>
      </c>
      <c r="K569" s="8" t="e">
        <f t="shared" si="67"/>
        <v>#DIV/0!</v>
      </c>
      <c r="L569" s="6" t="s">
        <v>1044</v>
      </c>
      <c r="M569" s="5" t="s">
        <v>28</v>
      </c>
      <c r="N569" s="5" t="s">
        <v>50</v>
      </c>
      <c r="O569" s="5" t="s">
        <v>59</v>
      </c>
      <c r="P569" s="5" t="s">
        <v>139</v>
      </c>
      <c r="Q569" s="9">
        <v>44564</v>
      </c>
      <c r="R569" s="5" t="s">
        <v>32</v>
      </c>
      <c r="S569" s="5">
        <v>2020</v>
      </c>
      <c r="T569" s="5">
        <v>25</v>
      </c>
      <c r="U569" s="5">
        <v>8</v>
      </c>
      <c r="V569" s="5">
        <v>2021</v>
      </c>
      <c r="W569" s="5" t="s">
        <v>1360</v>
      </c>
      <c r="X569" s="5" t="s">
        <v>571</v>
      </c>
      <c r="Y569" s="5">
        <v>5</v>
      </c>
      <c r="Z569" s="10" t="s">
        <v>62</v>
      </c>
      <c r="AA569" s="10" t="s">
        <v>139</v>
      </c>
      <c r="AB569" s="10" t="s">
        <v>59</v>
      </c>
      <c r="AC569" s="10">
        <v>8</v>
      </c>
      <c r="AE569" s="10">
        <f t="shared" si="68"/>
        <v>67.375</v>
      </c>
      <c r="AF569" s="10">
        <f t="shared" si="69"/>
        <v>172.0816443051431</v>
      </c>
      <c r="AG569" s="10">
        <f t="shared" si="70"/>
        <v>2225</v>
      </c>
      <c r="AH569" s="9">
        <v>44564</v>
      </c>
      <c r="AI569">
        <f t="shared" si="71"/>
        <v>539</v>
      </c>
      <c r="AK569" s="10" t="s">
        <v>50</v>
      </c>
      <c r="AL569">
        <v>539</v>
      </c>
    </row>
    <row r="570" spans="1:38" ht="15.75" customHeight="1" x14ac:dyDescent="0.35">
      <c r="A570" s="5">
        <v>569</v>
      </c>
      <c r="B570" s="5" t="s">
        <v>87</v>
      </c>
      <c r="C570" s="5" t="s">
        <v>88</v>
      </c>
      <c r="D570" s="5" t="s">
        <v>47</v>
      </c>
      <c r="E570" s="5">
        <f t="shared" si="64"/>
        <v>503</v>
      </c>
      <c r="F570" s="6" t="s">
        <v>549</v>
      </c>
      <c r="G570" s="5">
        <v>3</v>
      </c>
      <c r="H570" s="7" t="s">
        <v>113</v>
      </c>
      <c r="I570" s="8" t="e">
        <f t="shared" si="65"/>
        <v>#VALUE!</v>
      </c>
      <c r="J570" s="8">
        <f t="shared" si="66"/>
        <v>-444.5</v>
      </c>
      <c r="K570" s="8" t="e">
        <f t="shared" si="67"/>
        <v>#DIV/0!</v>
      </c>
      <c r="L570" s="6" t="s">
        <v>478</v>
      </c>
      <c r="M570" s="5" t="s">
        <v>39</v>
      </c>
      <c r="N570" s="5" t="s">
        <v>40</v>
      </c>
      <c r="O570" s="5" t="s">
        <v>59</v>
      </c>
      <c r="P570" s="5" t="s">
        <v>31</v>
      </c>
      <c r="Q570" s="9">
        <v>44565</v>
      </c>
      <c r="R570" s="5" t="s">
        <v>65</v>
      </c>
      <c r="S570" s="5">
        <v>2022</v>
      </c>
      <c r="T570" s="5">
        <v>20</v>
      </c>
      <c r="U570" s="5">
        <v>8</v>
      </c>
      <c r="V570" s="5">
        <v>2022</v>
      </c>
      <c r="W570" s="5" t="s">
        <v>1361</v>
      </c>
      <c r="X570" s="5" t="s">
        <v>1362</v>
      </c>
      <c r="Y570" s="5">
        <v>5</v>
      </c>
      <c r="Z570" s="10" t="s">
        <v>87</v>
      </c>
      <c r="AA570" s="10" t="s">
        <v>31</v>
      </c>
      <c r="AB570" s="10" t="s">
        <v>59</v>
      </c>
      <c r="AC570" s="10">
        <v>3</v>
      </c>
      <c r="AE570" s="10">
        <f t="shared" si="68"/>
        <v>167.66666666666666</v>
      </c>
      <c r="AF570" s="10">
        <f t="shared" si="69"/>
        <v>172.32402079659019</v>
      </c>
      <c r="AG570" s="10">
        <f t="shared" si="70"/>
        <v>2217</v>
      </c>
      <c r="AH570" s="9">
        <v>44565</v>
      </c>
      <c r="AI570">
        <f t="shared" si="71"/>
        <v>503</v>
      </c>
      <c r="AK570" s="10" t="s">
        <v>40</v>
      </c>
      <c r="AL570">
        <v>503</v>
      </c>
    </row>
    <row r="571" spans="1:38" ht="15.75" customHeight="1" x14ac:dyDescent="0.35">
      <c r="A571" s="5">
        <v>570</v>
      </c>
      <c r="B571" s="5" t="s">
        <v>62</v>
      </c>
      <c r="C571" s="5" t="s">
        <v>46</v>
      </c>
      <c r="D571" s="5" t="s">
        <v>47</v>
      </c>
      <c r="E571" s="5">
        <f t="shared" si="64"/>
        <v>540</v>
      </c>
      <c r="F571" s="6" t="s">
        <v>1363</v>
      </c>
      <c r="G571" s="5">
        <v>8</v>
      </c>
      <c r="H571" s="7" t="s">
        <v>97</v>
      </c>
      <c r="I571" s="8" t="e">
        <f t="shared" si="65"/>
        <v>#VALUE!</v>
      </c>
      <c r="J571" s="8">
        <f t="shared" si="66"/>
        <v>-444.5</v>
      </c>
      <c r="K571" s="8" t="e">
        <f t="shared" si="67"/>
        <v>#DIV/0!</v>
      </c>
      <c r="L571" s="6" t="s">
        <v>104</v>
      </c>
      <c r="M571" s="5" t="s">
        <v>28</v>
      </c>
      <c r="N571" s="5" t="s">
        <v>29</v>
      </c>
      <c r="O571" s="5" t="s">
        <v>59</v>
      </c>
      <c r="P571" s="5" t="s">
        <v>73</v>
      </c>
      <c r="Q571" s="9">
        <v>44566</v>
      </c>
      <c r="R571" s="5" t="s">
        <v>32</v>
      </c>
      <c r="S571" s="5">
        <v>2021</v>
      </c>
      <c r="T571" s="5">
        <v>25</v>
      </c>
      <c r="U571" s="5">
        <v>12</v>
      </c>
      <c r="V571" s="5">
        <v>2022</v>
      </c>
      <c r="W571" s="5" t="s">
        <v>1364</v>
      </c>
      <c r="X571" s="5" t="s">
        <v>652</v>
      </c>
      <c r="Y571" s="5">
        <v>2</v>
      </c>
      <c r="Z571" s="10" t="s">
        <v>62</v>
      </c>
      <c r="AA571" s="10" t="s">
        <v>73</v>
      </c>
      <c r="AB571" s="10" t="s">
        <v>59</v>
      </c>
      <c r="AC571" s="10">
        <v>8</v>
      </c>
      <c r="AE571" s="10">
        <f t="shared" si="68"/>
        <v>67.5</v>
      </c>
      <c r="AF571" s="10">
        <f t="shared" si="69"/>
        <v>172.33482672264572</v>
      </c>
      <c r="AG571" s="10">
        <f t="shared" si="70"/>
        <v>2214</v>
      </c>
      <c r="AH571" s="9">
        <v>44566</v>
      </c>
      <c r="AI571">
        <f t="shared" si="71"/>
        <v>540</v>
      </c>
      <c r="AK571" s="10" t="s">
        <v>29</v>
      </c>
      <c r="AL571">
        <v>540</v>
      </c>
    </row>
    <row r="572" spans="1:38" ht="15.75" customHeight="1" x14ac:dyDescent="0.35">
      <c r="A572" s="5">
        <v>571</v>
      </c>
      <c r="B572" s="5" t="s">
        <v>124</v>
      </c>
      <c r="C572" s="5" t="s">
        <v>101</v>
      </c>
      <c r="D572" s="5" t="s">
        <v>47</v>
      </c>
      <c r="E572" s="5">
        <f t="shared" si="64"/>
        <v>634</v>
      </c>
      <c r="F572" s="6" t="s">
        <v>1365</v>
      </c>
      <c r="G572" s="5">
        <v>6</v>
      </c>
      <c r="H572" s="7" t="s">
        <v>144</v>
      </c>
      <c r="I572" s="8" t="e">
        <f t="shared" si="65"/>
        <v>#VALUE!</v>
      </c>
      <c r="J572" s="8">
        <f t="shared" si="66"/>
        <v>-444.5</v>
      </c>
      <c r="K572" s="8" t="e">
        <f t="shared" si="67"/>
        <v>#DIV/0!</v>
      </c>
      <c r="L572" s="6" t="s">
        <v>858</v>
      </c>
      <c r="M572" s="5" t="s">
        <v>28</v>
      </c>
      <c r="N572" s="5" t="s">
        <v>40</v>
      </c>
      <c r="O572" s="5" t="s">
        <v>138</v>
      </c>
      <c r="P572" s="5" t="s">
        <v>31</v>
      </c>
      <c r="Q572" s="9">
        <v>44567</v>
      </c>
      <c r="R572" s="5" t="s">
        <v>65</v>
      </c>
      <c r="S572" s="5">
        <v>2021</v>
      </c>
      <c r="T572" s="5">
        <v>12</v>
      </c>
      <c r="U572" s="5">
        <v>3</v>
      </c>
      <c r="V572" s="5">
        <v>2022</v>
      </c>
      <c r="W572" s="5" t="s">
        <v>1366</v>
      </c>
      <c r="X572" s="5" t="s">
        <v>712</v>
      </c>
      <c r="Y572" s="5">
        <v>6</v>
      </c>
      <c r="Z572" s="10" t="s">
        <v>124</v>
      </c>
      <c r="AA572" s="10" t="s">
        <v>31</v>
      </c>
      <c r="AB572" s="10" t="s">
        <v>138</v>
      </c>
      <c r="AC572" s="10">
        <v>6</v>
      </c>
      <c r="AE572" s="10">
        <f t="shared" si="68"/>
        <v>105.66666666666667</v>
      </c>
      <c r="AF572" s="10">
        <f t="shared" si="69"/>
        <v>172.57862864525652</v>
      </c>
      <c r="AG572" s="10">
        <f t="shared" si="70"/>
        <v>2206</v>
      </c>
      <c r="AH572" s="9">
        <v>44567</v>
      </c>
      <c r="AI572">
        <f t="shared" si="71"/>
        <v>634</v>
      </c>
      <c r="AK572" s="10" t="s">
        <v>40</v>
      </c>
      <c r="AL572">
        <v>634</v>
      </c>
    </row>
    <row r="573" spans="1:38" ht="15.75" customHeight="1" x14ac:dyDescent="0.35">
      <c r="A573" s="5">
        <v>572</v>
      </c>
      <c r="B573" s="5" t="s">
        <v>130</v>
      </c>
      <c r="C573" s="5" t="s">
        <v>94</v>
      </c>
      <c r="D573" s="5" t="s">
        <v>47</v>
      </c>
      <c r="E573" s="5">
        <f t="shared" si="64"/>
        <v>186</v>
      </c>
      <c r="F573" s="6" t="s">
        <v>133</v>
      </c>
      <c r="G573" s="5">
        <v>5</v>
      </c>
      <c r="H573" s="7" t="s">
        <v>231</v>
      </c>
      <c r="I573" s="8" t="e">
        <f t="shared" si="65"/>
        <v>#VALUE!</v>
      </c>
      <c r="J573" s="8">
        <f t="shared" si="66"/>
        <v>-444.5</v>
      </c>
      <c r="K573" s="8" t="e">
        <f t="shared" si="67"/>
        <v>#DIV/0!</v>
      </c>
      <c r="L573" s="6" t="s">
        <v>236</v>
      </c>
      <c r="M573" s="5" t="s">
        <v>39</v>
      </c>
      <c r="N573" s="5" t="s">
        <v>50</v>
      </c>
      <c r="O573" s="5" t="s">
        <v>59</v>
      </c>
      <c r="P573" s="5" t="s">
        <v>42</v>
      </c>
      <c r="Q573" s="9">
        <v>44568</v>
      </c>
      <c r="R573" s="5" t="s">
        <v>65</v>
      </c>
      <c r="S573" s="5">
        <v>2022</v>
      </c>
      <c r="T573" s="5">
        <v>27</v>
      </c>
      <c r="U573" s="5">
        <v>7</v>
      </c>
      <c r="V573" s="5">
        <v>2022</v>
      </c>
      <c r="W573" s="5" t="s">
        <v>1367</v>
      </c>
      <c r="X573" s="5" t="s">
        <v>839</v>
      </c>
      <c r="Y573" s="5">
        <v>1</v>
      </c>
      <c r="Z573" s="10" t="s">
        <v>130</v>
      </c>
      <c r="AA573" s="10" t="s">
        <v>42</v>
      </c>
      <c r="AB573" s="10" t="s">
        <v>59</v>
      </c>
      <c r="AC573" s="10">
        <v>5</v>
      </c>
      <c r="AE573" s="10">
        <f t="shared" si="68"/>
        <v>37.200000000000003</v>
      </c>
      <c r="AF573" s="10">
        <f t="shared" si="69"/>
        <v>172.73460058460051</v>
      </c>
      <c r="AG573" s="10">
        <f t="shared" si="70"/>
        <v>2200</v>
      </c>
      <c r="AH573" s="9">
        <v>44568</v>
      </c>
      <c r="AI573">
        <f t="shared" si="71"/>
        <v>186</v>
      </c>
      <c r="AK573" s="10" t="s">
        <v>50</v>
      </c>
      <c r="AL573">
        <v>186</v>
      </c>
    </row>
    <row r="574" spans="1:38" ht="15.75" customHeight="1" x14ac:dyDescent="0.35">
      <c r="A574" s="5">
        <v>573</v>
      </c>
      <c r="B574" s="5" t="s">
        <v>68</v>
      </c>
      <c r="C574" s="5" t="s">
        <v>54</v>
      </c>
      <c r="D574" s="5" t="s">
        <v>24</v>
      </c>
      <c r="E574" s="5">
        <f t="shared" si="64"/>
        <v>592</v>
      </c>
      <c r="F574" s="6" t="s">
        <v>1368</v>
      </c>
      <c r="G574" s="5">
        <v>1</v>
      </c>
      <c r="H574" s="7" t="s">
        <v>264</v>
      </c>
      <c r="I574" s="8" t="e">
        <f t="shared" si="65"/>
        <v>#VALUE!</v>
      </c>
      <c r="J574" s="8">
        <f t="shared" si="66"/>
        <v>-444.5</v>
      </c>
      <c r="K574" s="8" t="e">
        <f t="shared" si="67"/>
        <v>#DIV/0!</v>
      </c>
      <c r="L574" s="6" t="s">
        <v>1048</v>
      </c>
      <c r="M574" s="5" t="s">
        <v>28</v>
      </c>
      <c r="N574" s="5" t="s">
        <v>50</v>
      </c>
      <c r="O574" s="5" t="s">
        <v>59</v>
      </c>
      <c r="P574" s="5" t="s">
        <v>139</v>
      </c>
      <c r="Q574" s="9">
        <v>44569</v>
      </c>
      <c r="R574" s="5" t="s">
        <v>65</v>
      </c>
      <c r="S574" s="5">
        <v>2020</v>
      </c>
      <c r="T574" s="5">
        <v>1</v>
      </c>
      <c r="U574" s="5">
        <v>10</v>
      </c>
      <c r="V574" s="5">
        <v>2020</v>
      </c>
      <c r="W574" s="5" t="s">
        <v>1369</v>
      </c>
      <c r="X574" s="5" t="s">
        <v>555</v>
      </c>
      <c r="Y574" s="5">
        <v>6</v>
      </c>
      <c r="Z574" s="10" t="s">
        <v>68</v>
      </c>
      <c r="AA574" s="10" t="s">
        <v>139</v>
      </c>
      <c r="AB574" s="10" t="s">
        <v>59</v>
      </c>
      <c r="AC574" s="10">
        <v>1</v>
      </c>
      <c r="AE574" s="10">
        <f t="shared" si="68"/>
        <v>592</v>
      </c>
      <c r="AF574" s="10">
        <f t="shared" si="69"/>
        <v>173.05127021213465</v>
      </c>
      <c r="AG574" s="10">
        <f t="shared" si="70"/>
        <v>2195</v>
      </c>
      <c r="AH574" s="9">
        <v>44569</v>
      </c>
      <c r="AI574">
        <f t="shared" si="71"/>
        <v>592</v>
      </c>
      <c r="AK574" s="10" t="s">
        <v>50</v>
      </c>
      <c r="AL574">
        <v>592</v>
      </c>
    </row>
    <row r="575" spans="1:38" ht="15.75" customHeight="1" x14ac:dyDescent="0.35">
      <c r="A575" s="5">
        <v>574</v>
      </c>
      <c r="B575" s="5" t="s">
        <v>247</v>
      </c>
      <c r="C575" s="5" t="s">
        <v>88</v>
      </c>
      <c r="D575" s="5" t="s">
        <v>55</v>
      </c>
      <c r="E575" s="5">
        <f t="shared" si="64"/>
        <v>329</v>
      </c>
      <c r="F575" s="6" t="s">
        <v>1370</v>
      </c>
      <c r="G575" s="5">
        <v>8</v>
      </c>
      <c r="H575" s="7" t="s">
        <v>78</v>
      </c>
      <c r="I575" s="8" t="e">
        <f t="shared" si="65"/>
        <v>#VALUE!</v>
      </c>
      <c r="J575" s="8">
        <f t="shared" si="66"/>
        <v>-444.5</v>
      </c>
      <c r="K575" s="8" t="e">
        <f t="shared" si="67"/>
        <v>#DIV/0!</v>
      </c>
      <c r="L575" s="6" t="s">
        <v>526</v>
      </c>
      <c r="M575" s="5" t="s">
        <v>39</v>
      </c>
      <c r="N575" s="5" t="s">
        <v>29</v>
      </c>
      <c r="O575" s="5" t="s">
        <v>41</v>
      </c>
      <c r="P575" s="5" t="s">
        <v>42</v>
      </c>
      <c r="Q575" s="9">
        <v>44570</v>
      </c>
      <c r="R575" s="5" t="s">
        <v>65</v>
      </c>
      <c r="S575" s="5">
        <v>2022</v>
      </c>
      <c r="T575" s="5">
        <v>10</v>
      </c>
      <c r="U575" s="5">
        <v>8</v>
      </c>
      <c r="V575" s="5">
        <v>2021</v>
      </c>
      <c r="W575" s="5" t="s">
        <v>1371</v>
      </c>
      <c r="X575" s="5" t="s">
        <v>783</v>
      </c>
      <c r="Y575" s="5">
        <v>4</v>
      </c>
      <c r="Z575" s="10" t="s">
        <v>247</v>
      </c>
      <c r="AA575" s="10" t="s">
        <v>42</v>
      </c>
      <c r="AB575" s="10" t="s">
        <v>41</v>
      </c>
      <c r="AC575" s="10">
        <v>8</v>
      </c>
      <c r="AE575" s="10">
        <f t="shared" si="68"/>
        <v>41.125</v>
      </c>
      <c r="AF575" s="10">
        <f t="shared" si="69"/>
        <v>172.07012564588666</v>
      </c>
      <c r="AG575" s="10">
        <f t="shared" si="70"/>
        <v>2194</v>
      </c>
      <c r="AH575" s="9">
        <v>44570</v>
      </c>
      <c r="AI575">
        <f t="shared" si="71"/>
        <v>329</v>
      </c>
      <c r="AK575" s="10" t="s">
        <v>29</v>
      </c>
      <c r="AL575">
        <v>329</v>
      </c>
    </row>
    <row r="576" spans="1:38" ht="15.75" customHeight="1" x14ac:dyDescent="0.35">
      <c r="A576" s="5">
        <v>575</v>
      </c>
      <c r="B576" s="5" t="s">
        <v>124</v>
      </c>
      <c r="C576" s="5" t="s">
        <v>88</v>
      </c>
      <c r="D576" s="5" t="s">
        <v>55</v>
      </c>
      <c r="E576" s="5">
        <f t="shared" si="64"/>
        <v>672</v>
      </c>
      <c r="F576" s="6" t="s">
        <v>1372</v>
      </c>
      <c r="G576" s="5">
        <v>9</v>
      </c>
      <c r="H576" s="7" t="s">
        <v>126</v>
      </c>
      <c r="I576" s="8" t="e">
        <f t="shared" si="65"/>
        <v>#VALUE!</v>
      </c>
      <c r="J576" s="8">
        <f t="shared" si="66"/>
        <v>-444.5</v>
      </c>
      <c r="K576" s="8" t="e">
        <f t="shared" si="67"/>
        <v>#DIV/0!</v>
      </c>
      <c r="L576" s="6" t="s">
        <v>1112</v>
      </c>
      <c r="M576" s="5" t="s">
        <v>28</v>
      </c>
      <c r="N576" s="5" t="s">
        <v>50</v>
      </c>
      <c r="O576" s="5" t="s">
        <v>138</v>
      </c>
      <c r="P576" s="5" t="s">
        <v>42</v>
      </c>
      <c r="Q576" s="9">
        <v>44571</v>
      </c>
      <c r="R576" s="5" t="s">
        <v>32</v>
      </c>
      <c r="S576" s="5">
        <v>2021</v>
      </c>
      <c r="T576" s="5">
        <v>4</v>
      </c>
      <c r="U576" s="5">
        <v>5</v>
      </c>
      <c r="V576" s="5">
        <v>2022</v>
      </c>
      <c r="W576" s="5" t="s">
        <v>1373</v>
      </c>
      <c r="X576" s="5" t="s">
        <v>964</v>
      </c>
      <c r="Y576" s="5">
        <v>5</v>
      </c>
      <c r="Z576" s="10" t="s">
        <v>124</v>
      </c>
      <c r="AA576" s="10" t="s">
        <v>42</v>
      </c>
      <c r="AB576" s="10" t="s">
        <v>138</v>
      </c>
      <c r="AC576" s="10">
        <v>9</v>
      </c>
      <c r="AE576" s="10">
        <f t="shared" si="68"/>
        <v>74.666666666666671</v>
      </c>
      <c r="AF576" s="10">
        <f t="shared" si="69"/>
        <v>172.37750856993804</v>
      </c>
      <c r="AG576" s="10">
        <f t="shared" si="70"/>
        <v>2186</v>
      </c>
      <c r="AH576" s="9">
        <v>44571</v>
      </c>
      <c r="AI576">
        <f t="shared" si="71"/>
        <v>672</v>
      </c>
      <c r="AK576" s="10" t="s">
        <v>50</v>
      </c>
      <c r="AL576">
        <v>672</v>
      </c>
    </row>
    <row r="577" spans="1:38" ht="15.75" customHeight="1" x14ac:dyDescent="0.35">
      <c r="A577" s="5">
        <v>576</v>
      </c>
      <c r="B577" s="5" t="s">
        <v>163</v>
      </c>
      <c r="C577" s="5" t="s">
        <v>23</v>
      </c>
      <c r="D577" s="5" t="s">
        <v>47</v>
      </c>
      <c r="E577" s="5">
        <f t="shared" si="64"/>
        <v>774</v>
      </c>
      <c r="F577" s="6" t="s">
        <v>572</v>
      </c>
      <c r="G577" s="5">
        <v>2</v>
      </c>
      <c r="H577" s="7" t="s">
        <v>117</v>
      </c>
      <c r="I577" s="8" t="e">
        <f t="shared" si="65"/>
        <v>#VALUE!</v>
      </c>
      <c r="J577" s="8">
        <f t="shared" si="66"/>
        <v>-444.5</v>
      </c>
      <c r="K577" s="8" t="e">
        <f t="shared" si="67"/>
        <v>#DIV/0!</v>
      </c>
      <c r="L577" s="6" t="s">
        <v>647</v>
      </c>
      <c r="M577" s="5" t="s">
        <v>28</v>
      </c>
      <c r="N577" s="5" t="s">
        <v>58</v>
      </c>
      <c r="O577" s="5" t="s">
        <v>41</v>
      </c>
      <c r="P577" s="5" t="s">
        <v>42</v>
      </c>
      <c r="Q577" s="9">
        <v>44572</v>
      </c>
      <c r="R577" s="5" t="s">
        <v>32</v>
      </c>
      <c r="S577" s="5">
        <v>2020</v>
      </c>
      <c r="T577" s="5">
        <v>18</v>
      </c>
      <c r="U577" s="5">
        <v>8</v>
      </c>
      <c r="V577" s="5">
        <v>2020</v>
      </c>
      <c r="W577" s="5" t="s">
        <v>893</v>
      </c>
      <c r="X577" s="5" t="s">
        <v>1374</v>
      </c>
      <c r="Y577" s="5">
        <v>1</v>
      </c>
      <c r="Z577" s="10" t="s">
        <v>163</v>
      </c>
      <c r="AA577" s="10" t="s">
        <v>42</v>
      </c>
      <c r="AB577" s="10" t="s">
        <v>41</v>
      </c>
      <c r="AC577" s="10">
        <v>2</v>
      </c>
      <c r="AE577" s="10">
        <f t="shared" si="68"/>
        <v>387</v>
      </c>
      <c r="AF577" s="10">
        <f t="shared" si="69"/>
        <v>172.60741643323988</v>
      </c>
      <c r="AG577" s="10">
        <f t="shared" si="70"/>
        <v>2177</v>
      </c>
      <c r="AH577" s="9">
        <v>44572</v>
      </c>
      <c r="AI577">
        <f t="shared" si="71"/>
        <v>774</v>
      </c>
      <c r="AK577" s="10" t="s">
        <v>58</v>
      </c>
      <c r="AL577">
        <v>774</v>
      </c>
    </row>
    <row r="578" spans="1:38" ht="15.75" customHeight="1" x14ac:dyDescent="0.35">
      <c r="A578" s="5">
        <v>577</v>
      </c>
      <c r="B578" s="5" t="s">
        <v>62</v>
      </c>
      <c r="C578" s="5" t="s">
        <v>54</v>
      </c>
      <c r="D578" s="5" t="s">
        <v>69</v>
      </c>
      <c r="E578" s="5">
        <f t="shared" ref="E578:E641" si="72">VALUE(SUBSTITUTE(F578, "Rs", " "))</f>
        <v>673</v>
      </c>
      <c r="F578" s="6" t="s">
        <v>1375</v>
      </c>
      <c r="G578" s="5">
        <v>4</v>
      </c>
      <c r="H578" s="7" t="s">
        <v>244</v>
      </c>
      <c r="I578" s="8" t="e">
        <f t="shared" ref="I578:I641" si="73">VALUE(SUBSTITUTE(L578,"RS",""))</f>
        <v>#VALUE!</v>
      </c>
      <c r="J578" s="8">
        <f t="shared" ref="J578:J641" si="74">IF(ISERROR(I578), $K$2, I578)</f>
        <v>-444.5</v>
      </c>
      <c r="K578" s="8" t="e">
        <f t="shared" ref="K578:K641" si="75">_xlfn.AGGREGATE(1,6, I578:I1577)</f>
        <v>#DIV/0!</v>
      </c>
      <c r="L578" s="6" t="s">
        <v>383</v>
      </c>
      <c r="M578" s="5" t="s">
        <v>39</v>
      </c>
      <c r="N578" s="5" t="s">
        <v>29</v>
      </c>
      <c r="O578" s="5" t="s">
        <v>41</v>
      </c>
      <c r="P578" s="5" t="s">
        <v>42</v>
      </c>
      <c r="Q578" s="9">
        <v>44573</v>
      </c>
      <c r="R578" s="5" t="s">
        <v>32</v>
      </c>
      <c r="S578" s="5">
        <v>2022</v>
      </c>
      <c r="T578" s="5">
        <v>6</v>
      </c>
      <c r="U578" s="5">
        <v>5</v>
      </c>
      <c r="V578" s="5">
        <v>2020</v>
      </c>
      <c r="W578" s="5" t="s">
        <v>1376</v>
      </c>
      <c r="X578" s="5" t="s">
        <v>1050</v>
      </c>
      <c r="Y578" s="5">
        <v>5</v>
      </c>
      <c r="Z578" s="10" t="s">
        <v>62</v>
      </c>
      <c r="AA578" s="10" t="s">
        <v>42</v>
      </c>
      <c r="AB578" s="10" t="s">
        <v>41</v>
      </c>
      <c r="AC578" s="10">
        <v>4</v>
      </c>
      <c r="AE578" s="10">
        <f t="shared" ref="AE578:AE641" si="76">E578/AC578</f>
        <v>168.25</v>
      </c>
      <c r="AF578" s="10">
        <f t="shared" si="69"/>
        <v>172.10177354746918</v>
      </c>
      <c r="AG578" s="10">
        <f t="shared" si="70"/>
        <v>2175</v>
      </c>
      <c r="AH578" s="9">
        <v>44573</v>
      </c>
      <c r="AI578">
        <f t="shared" si="71"/>
        <v>673</v>
      </c>
      <c r="AK578" s="10" t="s">
        <v>29</v>
      </c>
      <c r="AL578">
        <v>673</v>
      </c>
    </row>
    <row r="579" spans="1:38" ht="15.75" customHeight="1" x14ac:dyDescent="0.35">
      <c r="A579" s="5">
        <v>578</v>
      </c>
      <c r="B579" s="5" t="s">
        <v>130</v>
      </c>
      <c r="C579" s="5" t="s">
        <v>46</v>
      </c>
      <c r="D579" s="5" t="s">
        <v>55</v>
      </c>
      <c r="E579" s="5">
        <f t="shared" si="72"/>
        <v>138</v>
      </c>
      <c r="F579" s="6" t="s">
        <v>522</v>
      </c>
      <c r="G579" s="5">
        <v>3</v>
      </c>
      <c r="H579" s="7" t="s">
        <v>113</v>
      </c>
      <c r="I579" s="8" t="e">
        <f t="shared" si="73"/>
        <v>#VALUE!</v>
      </c>
      <c r="J579" s="8">
        <f t="shared" si="74"/>
        <v>-444.5</v>
      </c>
      <c r="K579" s="8" t="e">
        <f t="shared" si="75"/>
        <v>#DIV/0!</v>
      </c>
      <c r="L579" s="6" t="s">
        <v>225</v>
      </c>
      <c r="M579" s="5" t="s">
        <v>28</v>
      </c>
      <c r="N579" s="5" t="s">
        <v>58</v>
      </c>
      <c r="O579" s="5" t="s">
        <v>138</v>
      </c>
      <c r="P579" s="5" t="s">
        <v>31</v>
      </c>
      <c r="Q579" s="9">
        <v>44574</v>
      </c>
      <c r="R579" s="5" t="s">
        <v>32</v>
      </c>
      <c r="S579" s="5">
        <v>2021</v>
      </c>
      <c r="T579" s="5">
        <v>30</v>
      </c>
      <c r="U579" s="5">
        <v>1</v>
      </c>
      <c r="V579" s="5">
        <v>2020</v>
      </c>
      <c r="W579" s="5" t="s">
        <v>642</v>
      </c>
      <c r="X579" s="5" t="s">
        <v>1234</v>
      </c>
      <c r="Y579" s="5">
        <v>4</v>
      </c>
      <c r="Z579" s="10" t="s">
        <v>130</v>
      </c>
      <c r="AA579" s="10" t="s">
        <v>31</v>
      </c>
      <c r="AB579" s="10" t="s">
        <v>138</v>
      </c>
      <c r="AC579" s="10">
        <v>3</v>
      </c>
      <c r="AE579" s="10">
        <f t="shared" si="76"/>
        <v>46</v>
      </c>
      <c r="AF579" s="10">
        <f t="shared" ref="AF579:AF642" si="77">AVERAGE(AE579:AE1578)</f>
        <v>172.11087939509912</v>
      </c>
      <c r="AG579" s="10">
        <f t="shared" ref="AG579:AG642" si="78">SUM(AC579:AC1578)</f>
        <v>2171</v>
      </c>
      <c r="AH579" s="9">
        <v>44574</v>
      </c>
      <c r="AI579">
        <f t="shared" ref="AI579:AI642" si="79">AC579*AE579</f>
        <v>138</v>
      </c>
      <c r="AK579" s="10" t="s">
        <v>58</v>
      </c>
      <c r="AL579">
        <v>138</v>
      </c>
    </row>
    <row r="580" spans="1:38" ht="15.75" customHeight="1" x14ac:dyDescent="0.35">
      <c r="A580" s="5">
        <v>579</v>
      </c>
      <c r="B580" s="5" t="s">
        <v>22</v>
      </c>
      <c r="C580" s="5" t="s">
        <v>54</v>
      </c>
      <c r="D580" s="5" t="s">
        <v>24</v>
      </c>
      <c r="E580" s="5">
        <f t="shared" si="72"/>
        <v>825</v>
      </c>
      <c r="F580" s="6" t="s">
        <v>428</v>
      </c>
      <c r="G580" s="5">
        <v>3</v>
      </c>
      <c r="H580" s="7" t="s">
        <v>264</v>
      </c>
      <c r="I580" s="8" t="e">
        <f t="shared" si="73"/>
        <v>#VALUE!</v>
      </c>
      <c r="J580" s="8">
        <f t="shared" si="74"/>
        <v>-444.5</v>
      </c>
      <c r="K580" s="8" t="e">
        <f t="shared" si="75"/>
        <v>#DIV/0!</v>
      </c>
      <c r="L580" s="6" t="s">
        <v>594</v>
      </c>
      <c r="M580" s="5" t="s">
        <v>28</v>
      </c>
      <c r="N580" s="5" t="s">
        <v>29</v>
      </c>
      <c r="O580" s="5" t="s">
        <v>138</v>
      </c>
      <c r="P580" s="5" t="s">
        <v>42</v>
      </c>
      <c r="Q580" s="9">
        <v>44575</v>
      </c>
      <c r="R580" s="5" t="s">
        <v>65</v>
      </c>
      <c r="S580" s="5">
        <v>2021</v>
      </c>
      <c r="T580" s="5">
        <v>10</v>
      </c>
      <c r="U580" s="5">
        <v>12</v>
      </c>
      <c r="V580" s="5">
        <v>2020</v>
      </c>
      <c r="W580" s="5" t="s">
        <v>1377</v>
      </c>
      <c r="X580" s="5" t="s">
        <v>106</v>
      </c>
      <c r="Y580" s="5">
        <v>4</v>
      </c>
      <c r="Z580" s="10" t="s">
        <v>22</v>
      </c>
      <c r="AA580" s="10" t="s">
        <v>42</v>
      </c>
      <c r="AB580" s="10" t="s">
        <v>138</v>
      </c>
      <c r="AC580" s="10">
        <v>3</v>
      </c>
      <c r="AE580" s="10">
        <f t="shared" si="76"/>
        <v>275</v>
      </c>
      <c r="AF580" s="10">
        <f t="shared" si="77"/>
        <v>172.40972034153302</v>
      </c>
      <c r="AG580" s="10">
        <f t="shared" si="78"/>
        <v>2168</v>
      </c>
      <c r="AH580" s="9">
        <v>44575</v>
      </c>
      <c r="AI580">
        <f t="shared" si="79"/>
        <v>825</v>
      </c>
      <c r="AK580" s="10" t="s">
        <v>29</v>
      </c>
      <c r="AL580">
        <v>825</v>
      </c>
    </row>
    <row r="581" spans="1:38" ht="15.75" customHeight="1" x14ac:dyDescent="0.35">
      <c r="A581" s="5">
        <v>580</v>
      </c>
      <c r="B581" s="5" t="s">
        <v>124</v>
      </c>
      <c r="C581" s="5" t="s">
        <v>101</v>
      </c>
      <c r="D581" s="5" t="s">
        <v>24</v>
      </c>
      <c r="E581" s="5">
        <f t="shared" si="72"/>
        <v>788</v>
      </c>
      <c r="F581" s="6" t="s">
        <v>960</v>
      </c>
      <c r="G581" s="5">
        <v>6</v>
      </c>
      <c r="H581" s="7" t="s">
        <v>264</v>
      </c>
      <c r="I581" s="8" t="e">
        <f t="shared" si="73"/>
        <v>#VALUE!</v>
      </c>
      <c r="J581" s="8">
        <f t="shared" si="74"/>
        <v>-444.5</v>
      </c>
      <c r="K581" s="8" t="e">
        <f t="shared" si="75"/>
        <v>#DIV/0!</v>
      </c>
      <c r="L581" s="6" t="s">
        <v>64</v>
      </c>
      <c r="M581" s="5" t="s">
        <v>39</v>
      </c>
      <c r="N581" s="5" t="s">
        <v>40</v>
      </c>
      <c r="O581" s="5" t="s">
        <v>138</v>
      </c>
      <c r="P581" s="5" t="s">
        <v>42</v>
      </c>
      <c r="Q581" s="9">
        <v>44576</v>
      </c>
      <c r="R581" s="5" t="s">
        <v>65</v>
      </c>
      <c r="S581" s="5">
        <v>2022</v>
      </c>
      <c r="T581" s="5">
        <v>23</v>
      </c>
      <c r="U581" s="5">
        <v>9</v>
      </c>
      <c r="V581" s="5">
        <v>2021</v>
      </c>
      <c r="W581" s="5" t="s">
        <v>33</v>
      </c>
      <c r="X581" s="5" t="s">
        <v>927</v>
      </c>
      <c r="Y581" s="5">
        <v>2</v>
      </c>
      <c r="Z581" s="10" t="s">
        <v>124</v>
      </c>
      <c r="AA581" s="10" t="s">
        <v>42</v>
      </c>
      <c r="AB581" s="10" t="s">
        <v>138</v>
      </c>
      <c r="AC581" s="10">
        <v>6</v>
      </c>
      <c r="AE581" s="10">
        <f t="shared" si="76"/>
        <v>131.33333333333334</v>
      </c>
      <c r="AF581" s="10">
        <f t="shared" si="77"/>
        <v>172.16603796704737</v>
      </c>
      <c r="AG581" s="10">
        <f t="shared" si="78"/>
        <v>2165</v>
      </c>
      <c r="AH581" s="9">
        <v>44576</v>
      </c>
      <c r="AI581">
        <f t="shared" si="79"/>
        <v>788</v>
      </c>
      <c r="AK581" s="10" t="s">
        <v>40</v>
      </c>
      <c r="AL581">
        <v>788</v>
      </c>
    </row>
    <row r="582" spans="1:38" ht="15.75" customHeight="1" x14ac:dyDescent="0.35">
      <c r="A582" s="5">
        <v>581</v>
      </c>
      <c r="B582" s="5" t="s">
        <v>45</v>
      </c>
      <c r="C582" s="5" t="s">
        <v>101</v>
      </c>
      <c r="D582" s="5" t="s">
        <v>55</v>
      </c>
      <c r="E582" s="5">
        <f t="shared" si="72"/>
        <v>518</v>
      </c>
      <c r="F582" s="6" t="s">
        <v>1378</v>
      </c>
      <c r="G582" s="5">
        <v>8</v>
      </c>
      <c r="H582" s="7" t="s">
        <v>117</v>
      </c>
      <c r="I582" s="8" t="e">
        <f t="shared" si="73"/>
        <v>#VALUE!</v>
      </c>
      <c r="J582" s="8">
        <f t="shared" si="74"/>
        <v>-444.5</v>
      </c>
      <c r="K582" s="8" t="e">
        <f t="shared" si="75"/>
        <v>#DIV/0!</v>
      </c>
      <c r="L582" s="6" t="s">
        <v>1125</v>
      </c>
      <c r="M582" s="5" t="s">
        <v>28</v>
      </c>
      <c r="N582" s="5" t="s">
        <v>50</v>
      </c>
      <c r="O582" s="5" t="s">
        <v>138</v>
      </c>
      <c r="P582" s="5" t="s">
        <v>139</v>
      </c>
      <c r="Q582" s="9">
        <v>44577</v>
      </c>
      <c r="R582" s="5" t="s">
        <v>32</v>
      </c>
      <c r="S582" s="5">
        <v>2020</v>
      </c>
      <c r="T582" s="5">
        <v>17</v>
      </c>
      <c r="U582" s="5">
        <v>7</v>
      </c>
      <c r="V582" s="5">
        <v>2021</v>
      </c>
      <c r="W582" s="5" t="s">
        <v>1379</v>
      </c>
      <c r="X582" s="5" t="s">
        <v>416</v>
      </c>
      <c r="Y582" s="5">
        <v>1</v>
      </c>
      <c r="Z582" s="10" t="s">
        <v>45</v>
      </c>
      <c r="AA582" s="10" t="s">
        <v>139</v>
      </c>
      <c r="AB582" s="10" t="s">
        <v>138</v>
      </c>
      <c r="AC582" s="10">
        <v>8</v>
      </c>
      <c r="AE582" s="10">
        <f t="shared" si="76"/>
        <v>64.75</v>
      </c>
      <c r="AF582" s="10">
        <f t="shared" si="77"/>
        <v>172.26325869236578</v>
      </c>
      <c r="AG582" s="10">
        <f t="shared" si="78"/>
        <v>2159</v>
      </c>
      <c r="AH582" s="9">
        <v>44577</v>
      </c>
      <c r="AI582">
        <f t="shared" si="79"/>
        <v>518</v>
      </c>
      <c r="AK582" s="10" t="s">
        <v>50</v>
      </c>
      <c r="AL582">
        <v>518</v>
      </c>
    </row>
    <row r="583" spans="1:38" ht="15.75" customHeight="1" x14ac:dyDescent="0.35">
      <c r="A583" s="5">
        <v>582</v>
      </c>
      <c r="B583" s="5" t="s">
        <v>255</v>
      </c>
      <c r="C583" s="5" t="s">
        <v>101</v>
      </c>
      <c r="D583" s="5" t="s">
        <v>24</v>
      </c>
      <c r="E583" s="5">
        <f t="shared" si="72"/>
        <v>805</v>
      </c>
      <c r="F583" s="6" t="s">
        <v>467</v>
      </c>
      <c r="G583" s="5">
        <v>2</v>
      </c>
      <c r="H583" s="7" t="s">
        <v>208</v>
      </c>
      <c r="I583" s="8" t="e">
        <f t="shared" si="73"/>
        <v>#VALUE!</v>
      </c>
      <c r="J583" s="8">
        <f t="shared" si="74"/>
        <v>-444.5</v>
      </c>
      <c r="K583" s="8" t="e">
        <f t="shared" si="75"/>
        <v>#DIV/0!</v>
      </c>
      <c r="L583" s="6" t="s">
        <v>344</v>
      </c>
      <c r="M583" s="5" t="s">
        <v>39</v>
      </c>
      <c r="N583" s="5" t="s">
        <v>40</v>
      </c>
      <c r="O583" s="5" t="s">
        <v>41</v>
      </c>
      <c r="P583" s="5" t="s">
        <v>73</v>
      </c>
      <c r="Q583" s="9">
        <v>44578</v>
      </c>
      <c r="R583" s="5" t="s">
        <v>32</v>
      </c>
      <c r="S583" s="5">
        <v>2022</v>
      </c>
      <c r="T583" s="5">
        <v>13</v>
      </c>
      <c r="U583" s="5">
        <v>7</v>
      </c>
      <c r="V583" s="5">
        <v>2021</v>
      </c>
      <c r="W583" s="5" t="s">
        <v>627</v>
      </c>
      <c r="X583" s="5" t="s">
        <v>1380</v>
      </c>
      <c r="Y583" s="5">
        <v>5</v>
      </c>
      <c r="Z583" s="10" t="s">
        <v>255</v>
      </c>
      <c r="AA583" s="10" t="s">
        <v>73</v>
      </c>
      <c r="AB583" s="10" t="s">
        <v>41</v>
      </c>
      <c r="AC583" s="10">
        <v>2</v>
      </c>
      <c r="AE583" s="10">
        <f t="shared" si="76"/>
        <v>402.5</v>
      </c>
      <c r="AF583" s="10">
        <f t="shared" si="77"/>
        <v>172.51985358184638</v>
      </c>
      <c r="AG583" s="10">
        <f t="shared" si="78"/>
        <v>2151</v>
      </c>
      <c r="AH583" s="9">
        <v>44578</v>
      </c>
      <c r="AI583">
        <f t="shared" si="79"/>
        <v>805</v>
      </c>
      <c r="AK583" s="10" t="s">
        <v>40</v>
      </c>
      <c r="AL583">
        <v>805</v>
      </c>
    </row>
    <row r="584" spans="1:38" ht="15.75" customHeight="1" x14ac:dyDescent="0.35">
      <c r="A584" s="5">
        <v>583</v>
      </c>
      <c r="B584" s="5" t="s">
        <v>82</v>
      </c>
      <c r="C584" s="5" t="s">
        <v>101</v>
      </c>
      <c r="D584" s="5" t="s">
        <v>24</v>
      </c>
      <c r="E584" s="5">
        <f t="shared" si="72"/>
        <v>282</v>
      </c>
      <c r="F584" s="6" t="s">
        <v>1381</v>
      </c>
      <c r="G584" s="5">
        <v>6</v>
      </c>
      <c r="H584" s="7" t="s">
        <v>650</v>
      </c>
      <c r="I584" s="8" t="e">
        <f t="shared" si="73"/>
        <v>#VALUE!</v>
      </c>
      <c r="J584" s="8">
        <f t="shared" si="74"/>
        <v>-444.5</v>
      </c>
      <c r="K584" s="8" t="e">
        <f t="shared" si="75"/>
        <v>#DIV/0!</v>
      </c>
      <c r="L584" s="6" t="s">
        <v>660</v>
      </c>
      <c r="M584" s="5" t="s">
        <v>39</v>
      </c>
      <c r="N584" s="5" t="s">
        <v>40</v>
      </c>
      <c r="O584" s="5" t="s">
        <v>41</v>
      </c>
      <c r="P584" s="5" t="s">
        <v>139</v>
      </c>
      <c r="Q584" s="9">
        <v>44579</v>
      </c>
      <c r="R584" s="5" t="s">
        <v>32</v>
      </c>
      <c r="S584" s="5">
        <v>2022</v>
      </c>
      <c r="T584" s="5">
        <v>10</v>
      </c>
      <c r="U584" s="5">
        <v>10</v>
      </c>
      <c r="V584" s="5">
        <v>2022</v>
      </c>
      <c r="W584" s="5" t="s">
        <v>893</v>
      </c>
      <c r="X584" s="5" t="s">
        <v>501</v>
      </c>
      <c r="Y584" s="5">
        <v>5</v>
      </c>
      <c r="Z584" s="10" t="s">
        <v>82</v>
      </c>
      <c r="AA584" s="10" t="s">
        <v>139</v>
      </c>
      <c r="AB584" s="10" t="s">
        <v>41</v>
      </c>
      <c r="AC584" s="10">
        <v>6</v>
      </c>
      <c r="AE584" s="10">
        <f t="shared" si="76"/>
        <v>47</v>
      </c>
      <c r="AF584" s="10">
        <f t="shared" si="77"/>
        <v>171.96966184400395</v>
      </c>
      <c r="AG584" s="10">
        <f t="shared" si="78"/>
        <v>2149</v>
      </c>
      <c r="AH584" s="9">
        <v>44579</v>
      </c>
      <c r="AI584">
        <f t="shared" si="79"/>
        <v>282</v>
      </c>
      <c r="AK584" s="10" t="s">
        <v>40</v>
      </c>
      <c r="AL584">
        <v>282</v>
      </c>
    </row>
    <row r="585" spans="1:38" ht="15.75" customHeight="1" x14ac:dyDescent="0.35">
      <c r="A585" s="5">
        <v>584</v>
      </c>
      <c r="B585" s="5" t="s">
        <v>124</v>
      </c>
      <c r="C585" s="5" t="s">
        <v>94</v>
      </c>
      <c r="D585" s="5" t="s">
        <v>36</v>
      </c>
      <c r="E585" s="5">
        <f t="shared" si="72"/>
        <v>977</v>
      </c>
      <c r="F585" s="6" t="s">
        <v>654</v>
      </c>
      <c r="G585" s="5">
        <v>4</v>
      </c>
      <c r="H585" s="7" t="s">
        <v>195</v>
      </c>
      <c r="I585" s="8" t="e">
        <f t="shared" si="73"/>
        <v>#VALUE!</v>
      </c>
      <c r="J585" s="8">
        <f t="shared" si="74"/>
        <v>-444.5</v>
      </c>
      <c r="K585" s="8" t="e">
        <f t="shared" si="75"/>
        <v>#DIV/0!</v>
      </c>
      <c r="L585" s="6" t="s">
        <v>519</v>
      </c>
      <c r="M585" s="5" t="s">
        <v>28</v>
      </c>
      <c r="N585" s="5" t="s">
        <v>40</v>
      </c>
      <c r="O585" s="5" t="s">
        <v>138</v>
      </c>
      <c r="P585" s="5" t="s">
        <v>73</v>
      </c>
      <c r="Q585" s="9">
        <v>44580</v>
      </c>
      <c r="R585" s="5" t="s">
        <v>65</v>
      </c>
      <c r="S585" s="5">
        <v>2021</v>
      </c>
      <c r="T585" s="5">
        <v>30</v>
      </c>
      <c r="U585" s="5">
        <v>6</v>
      </c>
      <c r="V585" s="5">
        <v>2022</v>
      </c>
      <c r="W585" s="5" t="s">
        <v>1017</v>
      </c>
      <c r="X585" s="5" t="s">
        <v>1024</v>
      </c>
      <c r="Y585" s="5">
        <v>1</v>
      </c>
      <c r="Z585" s="10" t="s">
        <v>124</v>
      </c>
      <c r="AA585" s="10" t="s">
        <v>73</v>
      </c>
      <c r="AB585" s="10" t="s">
        <v>138</v>
      </c>
      <c r="AC585" s="10">
        <v>4</v>
      </c>
      <c r="AE585" s="10">
        <f t="shared" si="76"/>
        <v>244.25</v>
      </c>
      <c r="AF585" s="10">
        <f t="shared" si="77"/>
        <v>172.26934928247877</v>
      </c>
      <c r="AG585" s="10">
        <f t="shared" si="78"/>
        <v>2143</v>
      </c>
      <c r="AH585" s="9">
        <v>44580</v>
      </c>
      <c r="AI585">
        <f t="shared" si="79"/>
        <v>977</v>
      </c>
      <c r="AK585" s="10" t="s">
        <v>40</v>
      </c>
      <c r="AL585">
        <v>977</v>
      </c>
    </row>
    <row r="586" spans="1:38" ht="15.75" customHeight="1" x14ac:dyDescent="0.35">
      <c r="A586" s="5">
        <v>585</v>
      </c>
      <c r="B586" s="5" t="s">
        <v>87</v>
      </c>
      <c r="C586" s="5" t="s">
        <v>54</v>
      </c>
      <c r="D586" s="5" t="s">
        <v>24</v>
      </c>
      <c r="E586" s="5">
        <f t="shared" si="72"/>
        <v>338</v>
      </c>
      <c r="F586" s="6" t="s">
        <v>1382</v>
      </c>
      <c r="G586" s="5">
        <v>6</v>
      </c>
      <c r="H586" s="7" t="s">
        <v>165</v>
      </c>
      <c r="I586" s="8" t="e">
        <f t="shared" si="73"/>
        <v>#VALUE!</v>
      </c>
      <c r="J586" s="8">
        <f t="shared" si="74"/>
        <v>-444.5</v>
      </c>
      <c r="K586" s="8" t="e">
        <f t="shared" si="75"/>
        <v>#DIV/0!</v>
      </c>
      <c r="L586" s="6" t="s">
        <v>511</v>
      </c>
      <c r="M586" s="5" t="s">
        <v>28</v>
      </c>
      <c r="N586" s="5" t="s">
        <v>50</v>
      </c>
      <c r="O586" s="5" t="s">
        <v>41</v>
      </c>
      <c r="P586" s="5" t="s">
        <v>31</v>
      </c>
      <c r="Q586" s="9">
        <v>44581</v>
      </c>
      <c r="R586" s="5" t="s">
        <v>65</v>
      </c>
      <c r="S586" s="5">
        <v>2020</v>
      </c>
      <c r="T586" s="5">
        <v>22</v>
      </c>
      <c r="U586" s="5">
        <v>4</v>
      </c>
      <c r="V586" s="5">
        <v>2021</v>
      </c>
      <c r="W586" s="5" t="s">
        <v>1383</v>
      </c>
      <c r="X586" s="5" t="s">
        <v>888</v>
      </c>
      <c r="Y586" s="5">
        <v>2</v>
      </c>
      <c r="Z586" s="10" t="s">
        <v>87</v>
      </c>
      <c r="AA586" s="10" t="s">
        <v>31</v>
      </c>
      <c r="AB586" s="10" t="s">
        <v>41</v>
      </c>
      <c r="AC586" s="10">
        <v>6</v>
      </c>
      <c r="AE586" s="10">
        <f t="shared" si="76"/>
        <v>56.333333333333336</v>
      </c>
      <c r="AF586" s="10">
        <f t="shared" si="77"/>
        <v>172.09631887210008</v>
      </c>
      <c r="AG586" s="10">
        <f t="shared" si="78"/>
        <v>2139</v>
      </c>
      <c r="AH586" s="9">
        <v>44581</v>
      </c>
      <c r="AI586">
        <f t="shared" si="79"/>
        <v>338</v>
      </c>
      <c r="AK586" s="10" t="s">
        <v>50</v>
      </c>
      <c r="AL586">
        <v>338</v>
      </c>
    </row>
    <row r="587" spans="1:38" ht="15.75" customHeight="1" x14ac:dyDescent="0.35">
      <c r="A587" s="5">
        <v>586</v>
      </c>
      <c r="B587" s="5" t="s">
        <v>247</v>
      </c>
      <c r="C587" s="5" t="s">
        <v>101</v>
      </c>
      <c r="D587" s="5" t="s">
        <v>55</v>
      </c>
      <c r="E587" s="5">
        <f t="shared" si="72"/>
        <v>245</v>
      </c>
      <c r="F587" s="6" t="s">
        <v>532</v>
      </c>
      <c r="G587" s="5">
        <v>7</v>
      </c>
      <c r="H587" s="7" t="s">
        <v>650</v>
      </c>
      <c r="I587" s="8" t="e">
        <f t="shared" si="73"/>
        <v>#VALUE!</v>
      </c>
      <c r="J587" s="8">
        <f t="shared" si="74"/>
        <v>-444.5</v>
      </c>
      <c r="K587" s="8" t="e">
        <f t="shared" si="75"/>
        <v>#DIV/0!</v>
      </c>
      <c r="L587" s="6" t="s">
        <v>490</v>
      </c>
      <c r="M587" s="5" t="s">
        <v>39</v>
      </c>
      <c r="N587" s="5" t="s">
        <v>29</v>
      </c>
      <c r="O587" s="5" t="s">
        <v>30</v>
      </c>
      <c r="P587" s="5" t="s">
        <v>31</v>
      </c>
      <c r="Q587" s="9">
        <v>44582</v>
      </c>
      <c r="R587" s="5" t="s">
        <v>32</v>
      </c>
      <c r="S587" s="5">
        <v>2020</v>
      </c>
      <c r="T587" s="5">
        <v>21</v>
      </c>
      <c r="U587" s="5">
        <v>11</v>
      </c>
      <c r="V587" s="5">
        <v>2021</v>
      </c>
      <c r="W587" s="5" t="s">
        <v>1384</v>
      </c>
      <c r="X587" s="5" t="s">
        <v>545</v>
      </c>
      <c r="Y587" s="5">
        <v>5</v>
      </c>
      <c r="Z587" s="10" t="s">
        <v>247</v>
      </c>
      <c r="AA587" s="10" t="s">
        <v>31</v>
      </c>
      <c r="AB587" s="10" t="s">
        <v>30</v>
      </c>
      <c r="AC587" s="10">
        <v>7</v>
      </c>
      <c r="AE587" s="10">
        <f t="shared" si="76"/>
        <v>35</v>
      </c>
      <c r="AF587" s="10">
        <f t="shared" si="77"/>
        <v>172.37526582520556</v>
      </c>
      <c r="AG587" s="10">
        <f t="shared" si="78"/>
        <v>2133</v>
      </c>
      <c r="AH587" s="9">
        <v>44582</v>
      </c>
      <c r="AI587">
        <f t="shared" si="79"/>
        <v>245</v>
      </c>
      <c r="AK587" s="10" t="s">
        <v>29</v>
      </c>
      <c r="AL587">
        <v>245</v>
      </c>
    </row>
    <row r="588" spans="1:38" ht="15.75" customHeight="1" x14ac:dyDescent="0.35">
      <c r="A588" s="5">
        <v>587</v>
      </c>
      <c r="B588" s="5" t="s">
        <v>76</v>
      </c>
      <c r="C588" s="5" t="s">
        <v>94</v>
      </c>
      <c r="D588" s="5" t="s">
        <v>55</v>
      </c>
      <c r="E588" s="5">
        <f t="shared" si="72"/>
        <v>664</v>
      </c>
      <c r="F588" s="6" t="s">
        <v>972</v>
      </c>
      <c r="G588" s="5">
        <v>4</v>
      </c>
      <c r="H588" s="7" t="s">
        <v>216</v>
      </c>
      <c r="I588" s="8" t="e">
        <f t="shared" si="73"/>
        <v>#VALUE!</v>
      </c>
      <c r="J588" s="8">
        <f t="shared" si="74"/>
        <v>-444.5</v>
      </c>
      <c r="K588" s="8" t="e">
        <f t="shared" si="75"/>
        <v>#DIV/0!</v>
      </c>
      <c r="L588" s="6" t="s">
        <v>583</v>
      </c>
      <c r="M588" s="5" t="s">
        <v>28</v>
      </c>
      <c r="N588" s="5" t="s">
        <v>50</v>
      </c>
      <c r="O588" s="5" t="s">
        <v>59</v>
      </c>
      <c r="P588" s="5" t="s">
        <v>73</v>
      </c>
      <c r="Q588" s="9">
        <v>44583</v>
      </c>
      <c r="R588" s="5" t="s">
        <v>65</v>
      </c>
      <c r="S588" s="5">
        <v>2022</v>
      </c>
      <c r="T588" s="5">
        <v>14</v>
      </c>
      <c r="U588" s="5">
        <v>1</v>
      </c>
      <c r="V588" s="5">
        <v>2022</v>
      </c>
      <c r="W588" s="5" t="s">
        <v>1203</v>
      </c>
      <c r="X588" s="5" t="s">
        <v>891</v>
      </c>
      <c r="Y588" s="5">
        <v>4</v>
      </c>
      <c r="Z588" s="10" t="s">
        <v>76</v>
      </c>
      <c r="AA588" s="10" t="s">
        <v>73</v>
      </c>
      <c r="AB588" s="10" t="s">
        <v>59</v>
      </c>
      <c r="AC588" s="10">
        <v>4</v>
      </c>
      <c r="AE588" s="10">
        <f t="shared" si="76"/>
        <v>166</v>
      </c>
      <c r="AF588" s="10">
        <f t="shared" si="77"/>
        <v>172.70709013879301</v>
      </c>
      <c r="AG588" s="10">
        <f t="shared" si="78"/>
        <v>2126</v>
      </c>
      <c r="AH588" s="9">
        <v>44583</v>
      </c>
      <c r="AI588">
        <f t="shared" si="79"/>
        <v>664</v>
      </c>
      <c r="AK588" s="10" t="s">
        <v>50</v>
      </c>
      <c r="AL588">
        <v>664</v>
      </c>
    </row>
    <row r="589" spans="1:38" ht="15.75" customHeight="1" x14ac:dyDescent="0.35">
      <c r="A589" s="5">
        <v>588</v>
      </c>
      <c r="B589" s="5" t="s">
        <v>124</v>
      </c>
      <c r="C589" s="5" t="s">
        <v>54</v>
      </c>
      <c r="D589" s="5" t="s">
        <v>95</v>
      </c>
      <c r="E589" s="5">
        <f t="shared" si="72"/>
        <v>390</v>
      </c>
      <c r="F589" s="6" t="s">
        <v>1079</v>
      </c>
      <c r="G589" s="5">
        <v>7</v>
      </c>
      <c r="H589" s="7" t="s">
        <v>257</v>
      </c>
      <c r="I589" s="8" t="e">
        <f t="shared" si="73"/>
        <v>#VALUE!</v>
      </c>
      <c r="J589" s="8">
        <f t="shared" si="74"/>
        <v>-444.5</v>
      </c>
      <c r="K589" s="8" t="e">
        <f t="shared" si="75"/>
        <v>#DIV/0!</v>
      </c>
      <c r="L589" s="6" t="s">
        <v>183</v>
      </c>
      <c r="M589" s="5" t="s">
        <v>28</v>
      </c>
      <c r="N589" s="5" t="s">
        <v>50</v>
      </c>
      <c r="O589" s="5" t="s">
        <v>30</v>
      </c>
      <c r="P589" s="5" t="s">
        <v>42</v>
      </c>
      <c r="Q589" s="9">
        <v>44584</v>
      </c>
      <c r="R589" s="5" t="s">
        <v>32</v>
      </c>
      <c r="S589" s="5">
        <v>2021</v>
      </c>
      <c r="T589" s="5">
        <v>25</v>
      </c>
      <c r="U589" s="5">
        <v>2</v>
      </c>
      <c r="V589" s="5">
        <v>2021</v>
      </c>
      <c r="W589" s="5" t="s">
        <v>1385</v>
      </c>
      <c r="X589" s="5" t="s">
        <v>1386</v>
      </c>
      <c r="Y589" s="5">
        <v>6</v>
      </c>
      <c r="Z589" s="10" t="s">
        <v>124</v>
      </c>
      <c r="AA589" s="10" t="s">
        <v>42</v>
      </c>
      <c r="AB589" s="10" t="s">
        <v>30</v>
      </c>
      <c r="AC589" s="10">
        <v>7</v>
      </c>
      <c r="AE589" s="10">
        <f t="shared" si="76"/>
        <v>55.714285714285715</v>
      </c>
      <c r="AF589" s="10">
        <f t="shared" si="77"/>
        <v>172.72333006648984</v>
      </c>
      <c r="AG589" s="10">
        <f t="shared" si="78"/>
        <v>2122</v>
      </c>
      <c r="AH589" s="9">
        <v>44584</v>
      </c>
      <c r="AI589">
        <f t="shared" si="79"/>
        <v>390</v>
      </c>
      <c r="AK589" s="10" t="s">
        <v>50</v>
      </c>
      <c r="AL589">
        <v>390</v>
      </c>
    </row>
    <row r="590" spans="1:38" ht="15.75" customHeight="1" x14ac:dyDescent="0.35">
      <c r="A590" s="5">
        <v>589</v>
      </c>
      <c r="B590" s="5" t="s">
        <v>45</v>
      </c>
      <c r="C590" s="5" t="s">
        <v>94</v>
      </c>
      <c r="D590" s="5" t="s">
        <v>95</v>
      </c>
      <c r="E590" s="5">
        <f t="shared" si="72"/>
        <v>241</v>
      </c>
      <c r="F590" s="6" t="s">
        <v>1387</v>
      </c>
      <c r="G590" s="5">
        <v>8</v>
      </c>
      <c r="H590" s="7" t="s">
        <v>90</v>
      </c>
      <c r="I590" s="8" t="e">
        <f t="shared" si="73"/>
        <v>#VALUE!</v>
      </c>
      <c r="J590" s="8">
        <f t="shared" si="74"/>
        <v>-444.5</v>
      </c>
      <c r="K590" s="8" t="e">
        <f t="shared" si="75"/>
        <v>#DIV/0!</v>
      </c>
      <c r="L590" s="6" t="s">
        <v>127</v>
      </c>
      <c r="M590" s="5" t="s">
        <v>39</v>
      </c>
      <c r="N590" s="5" t="s">
        <v>58</v>
      </c>
      <c r="O590" s="5" t="s">
        <v>138</v>
      </c>
      <c r="P590" s="5" t="s">
        <v>73</v>
      </c>
      <c r="Q590" s="9">
        <v>44585</v>
      </c>
      <c r="R590" s="5" t="s">
        <v>32</v>
      </c>
      <c r="S590" s="5">
        <v>2020</v>
      </c>
      <c r="T590" s="5">
        <v>7</v>
      </c>
      <c r="U590" s="5">
        <v>8</v>
      </c>
      <c r="V590" s="5">
        <v>2021</v>
      </c>
      <c r="W590" s="5" t="s">
        <v>419</v>
      </c>
      <c r="X590" s="5" t="s">
        <v>760</v>
      </c>
      <c r="Y590" s="5">
        <v>5</v>
      </c>
      <c r="Z590" s="10" t="s">
        <v>45</v>
      </c>
      <c r="AA590" s="10" t="s">
        <v>73</v>
      </c>
      <c r="AB590" s="10" t="s">
        <v>138</v>
      </c>
      <c r="AC590" s="10">
        <v>8</v>
      </c>
      <c r="AE590" s="10">
        <f t="shared" si="76"/>
        <v>30.125</v>
      </c>
      <c r="AF590" s="10">
        <f t="shared" si="77"/>
        <v>173.00733260132529</v>
      </c>
      <c r="AG590" s="10">
        <f t="shared" si="78"/>
        <v>2115</v>
      </c>
      <c r="AH590" s="9">
        <v>44585</v>
      </c>
      <c r="AI590">
        <f t="shared" si="79"/>
        <v>241</v>
      </c>
      <c r="AK590" s="10" t="s">
        <v>58</v>
      </c>
      <c r="AL590">
        <v>241</v>
      </c>
    </row>
    <row r="591" spans="1:38" ht="15.75" customHeight="1" x14ac:dyDescent="0.35">
      <c r="A591" s="5">
        <v>590</v>
      </c>
      <c r="B591" s="5" t="s">
        <v>22</v>
      </c>
      <c r="C591" s="5" t="s">
        <v>23</v>
      </c>
      <c r="D591" s="5" t="s">
        <v>69</v>
      </c>
      <c r="E591" s="5">
        <f t="shared" si="72"/>
        <v>117</v>
      </c>
      <c r="F591" s="6" t="s">
        <v>164</v>
      </c>
      <c r="G591" s="5">
        <v>6</v>
      </c>
      <c r="H591" s="7" t="s">
        <v>182</v>
      </c>
      <c r="I591" s="8" t="e">
        <f t="shared" si="73"/>
        <v>#VALUE!</v>
      </c>
      <c r="J591" s="8">
        <f t="shared" si="74"/>
        <v>-444.5</v>
      </c>
      <c r="K591" s="8" t="e">
        <f t="shared" si="75"/>
        <v>#DIV/0!</v>
      </c>
      <c r="L591" s="6" t="s">
        <v>511</v>
      </c>
      <c r="M591" s="5" t="s">
        <v>28</v>
      </c>
      <c r="N591" s="5" t="s">
        <v>58</v>
      </c>
      <c r="O591" s="5" t="s">
        <v>30</v>
      </c>
      <c r="P591" s="5" t="s">
        <v>139</v>
      </c>
      <c r="Q591" s="9">
        <v>44586</v>
      </c>
      <c r="R591" s="5" t="s">
        <v>65</v>
      </c>
      <c r="S591" s="5">
        <v>2020</v>
      </c>
      <c r="T591" s="5">
        <v>24</v>
      </c>
      <c r="U591" s="5">
        <v>7</v>
      </c>
      <c r="V591" s="5">
        <v>2021</v>
      </c>
      <c r="W591" s="5" t="s">
        <v>1388</v>
      </c>
      <c r="X591" s="5" t="s">
        <v>67</v>
      </c>
      <c r="Y591" s="5">
        <v>6</v>
      </c>
      <c r="Z591" s="10" t="s">
        <v>22</v>
      </c>
      <c r="AA591" s="10" t="s">
        <v>139</v>
      </c>
      <c r="AB591" s="10" t="s">
        <v>30</v>
      </c>
      <c r="AC591" s="10">
        <v>6</v>
      </c>
      <c r="AE591" s="10">
        <f t="shared" si="76"/>
        <v>19.5</v>
      </c>
      <c r="AF591" s="10">
        <f t="shared" si="77"/>
        <v>173.3549781794307</v>
      </c>
      <c r="AG591" s="10">
        <f t="shared" si="78"/>
        <v>2107</v>
      </c>
      <c r="AH591" s="9">
        <v>44586</v>
      </c>
      <c r="AI591">
        <f t="shared" si="79"/>
        <v>117</v>
      </c>
      <c r="AK591" s="10" t="s">
        <v>58</v>
      </c>
      <c r="AL591">
        <v>117</v>
      </c>
    </row>
    <row r="592" spans="1:38" ht="15.75" customHeight="1" x14ac:dyDescent="0.35">
      <c r="A592" s="5">
        <v>591</v>
      </c>
      <c r="B592" s="5" t="s">
        <v>76</v>
      </c>
      <c r="C592" s="5" t="s">
        <v>23</v>
      </c>
      <c r="D592" s="5" t="s">
        <v>47</v>
      </c>
      <c r="E592" s="5">
        <f t="shared" si="72"/>
        <v>899</v>
      </c>
      <c r="F592" s="6" t="s">
        <v>1389</v>
      </c>
      <c r="G592" s="5">
        <v>7</v>
      </c>
      <c r="H592" s="7" t="s">
        <v>310</v>
      </c>
      <c r="I592" s="8" t="e">
        <f t="shared" si="73"/>
        <v>#VALUE!</v>
      </c>
      <c r="J592" s="8">
        <f t="shared" si="74"/>
        <v>-444.5</v>
      </c>
      <c r="K592" s="8" t="e">
        <f t="shared" si="75"/>
        <v>#DIV/0!</v>
      </c>
      <c r="L592" s="6" t="s">
        <v>749</v>
      </c>
      <c r="M592" s="5" t="s">
        <v>28</v>
      </c>
      <c r="N592" s="5" t="s">
        <v>50</v>
      </c>
      <c r="O592" s="5" t="s">
        <v>59</v>
      </c>
      <c r="P592" s="5" t="s">
        <v>139</v>
      </c>
      <c r="Q592" s="9">
        <v>44587</v>
      </c>
      <c r="R592" s="5" t="s">
        <v>65</v>
      </c>
      <c r="S592" s="5">
        <v>2022</v>
      </c>
      <c r="T592" s="5">
        <v>4</v>
      </c>
      <c r="U592" s="5">
        <v>3</v>
      </c>
      <c r="V592" s="5">
        <v>2021</v>
      </c>
      <c r="W592" s="5" t="s">
        <v>619</v>
      </c>
      <c r="X592" s="5" t="s">
        <v>172</v>
      </c>
      <c r="Y592" s="5">
        <v>6</v>
      </c>
      <c r="Z592" s="10" t="s">
        <v>76</v>
      </c>
      <c r="AA592" s="10" t="s">
        <v>139</v>
      </c>
      <c r="AB592" s="10" t="s">
        <v>59</v>
      </c>
      <c r="AC592" s="10">
        <v>7</v>
      </c>
      <c r="AE592" s="10">
        <f t="shared" si="76"/>
        <v>128.42857142857142</v>
      </c>
      <c r="AF592" s="10">
        <f t="shared" si="77"/>
        <v>173.73023422377076</v>
      </c>
      <c r="AG592" s="10">
        <f t="shared" si="78"/>
        <v>2101</v>
      </c>
      <c r="AH592" s="9">
        <v>44587</v>
      </c>
      <c r="AI592">
        <f t="shared" si="79"/>
        <v>898.99999999999989</v>
      </c>
      <c r="AK592" s="10" t="s">
        <v>50</v>
      </c>
      <c r="AL592">
        <v>899</v>
      </c>
    </row>
    <row r="593" spans="1:38" ht="15.75" customHeight="1" x14ac:dyDescent="0.35">
      <c r="A593" s="5">
        <v>592</v>
      </c>
      <c r="B593" s="5" t="s">
        <v>87</v>
      </c>
      <c r="C593" s="5" t="s">
        <v>46</v>
      </c>
      <c r="D593" s="5" t="s">
        <v>55</v>
      </c>
      <c r="E593" s="5">
        <f t="shared" si="72"/>
        <v>633</v>
      </c>
      <c r="F593" s="6" t="s">
        <v>1306</v>
      </c>
      <c r="G593" s="5">
        <v>6</v>
      </c>
      <c r="H593" s="7" t="s">
        <v>38</v>
      </c>
      <c r="I593" s="8" t="e">
        <f t="shared" si="73"/>
        <v>#VALUE!</v>
      </c>
      <c r="J593" s="8">
        <f t="shared" si="74"/>
        <v>-444.5</v>
      </c>
      <c r="K593" s="8" t="e">
        <f t="shared" si="75"/>
        <v>#DIV/0!</v>
      </c>
      <c r="L593" s="6" t="s">
        <v>461</v>
      </c>
      <c r="M593" s="5" t="s">
        <v>39</v>
      </c>
      <c r="N593" s="5" t="s">
        <v>29</v>
      </c>
      <c r="O593" s="5" t="s">
        <v>59</v>
      </c>
      <c r="P593" s="5" t="s">
        <v>139</v>
      </c>
      <c r="Q593" s="9">
        <v>44588</v>
      </c>
      <c r="R593" s="5" t="s">
        <v>65</v>
      </c>
      <c r="S593" s="5">
        <v>2020</v>
      </c>
      <c r="T593" s="5">
        <v>29</v>
      </c>
      <c r="U593" s="5">
        <v>6</v>
      </c>
      <c r="V593" s="5">
        <v>2022</v>
      </c>
      <c r="W593" s="5" t="s">
        <v>1390</v>
      </c>
      <c r="X593" s="5" t="s">
        <v>371</v>
      </c>
      <c r="Y593" s="5">
        <v>5</v>
      </c>
      <c r="Z593" s="10" t="s">
        <v>87</v>
      </c>
      <c r="AA593" s="10" t="s">
        <v>139</v>
      </c>
      <c r="AB593" s="10" t="s">
        <v>59</v>
      </c>
      <c r="AC593" s="10">
        <v>6</v>
      </c>
      <c r="AE593" s="10">
        <f t="shared" si="76"/>
        <v>105.5</v>
      </c>
      <c r="AF593" s="10">
        <f t="shared" si="77"/>
        <v>173.84099623549503</v>
      </c>
      <c r="AG593" s="10">
        <f t="shared" si="78"/>
        <v>2094</v>
      </c>
      <c r="AH593" s="9">
        <v>44588</v>
      </c>
      <c r="AI593">
        <f t="shared" si="79"/>
        <v>633</v>
      </c>
      <c r="AK593" s="10" t="s">
        <v>29</v>
      </c>
      <c r="AL593">
        <v>633</v>
      </c>
    </row>
    <row r="594" spans="1:38" ht="15.75" customHeight="1" x14ac:dyDescent="0.35">
      <c r="A594" s="5">
        <v>593</v>
      </c>
      <c r="B594" s="5" t="s">
        <v>93</v>
      </c>
      <c r="C594" s="5" t="s">
        <v>101</v>
      </c>
      <c r="D594" s="5" t="s">
        <v>24</v>
      </c>
      <c r="E594" s="5">
        <f t="shared" si="72"/>
        <v>326</v>
      </c>
      <c r="F594" s="6" t="s">
        <v>1391</v>
      </c>
      <c r="G594" s="5">
        <v>8</v>
      </c>
      <c r="H594" s="7" t="s">
        <v>165</v>
      </c>
      <c r="I594" s="8" t="e">
        <f t="shared" si="73"/>
        <v>#VALUE!</v>
      </c>
      <c r="J594" s="8">
        <f t="shared" si="74"/>
        <v>-444.5</v>
      </c>
      <c r="K594" s="8" t="e">
        <f t="shared" si="75"/>
        <v>#DIV/0!</v>
      </c>
      <c r="L594" s="6" t="s">
        <v>408</v>
      </c>
      <c r="M594" s="5" t="s">
        <v>39</v>
      </c>
      <c r="N594" s="5" t="s">
        <v>50</v>
      </c>
      <c r="O594" s="5" t="s">
        <v>30</v>
      </c>
      <c r="P594" s="5" t="s">
        <v>42</v>
      </c>
      <c r="Q594" s="9">
        <v>44589</v>
      </c>
      <c r="R594" s="5" t="s">
        <v>65</v>
      </c>
      <c r="S594" s="5">
        <v>2021</v>
      </c>
      <c r="T594" s="5">
        <v>6</v>
      </c>
      <c r="U594" s="5">
        <v>12</v>
      </c>
      <c r="V594" s="5">
        <v>2020</v>
      </c>
      <c r="W594" s="5" t="s">
        <v>690</v>
      </c>
      <c r="X594" s="5" t="s">
        <v>1138</v>
      </c>
      <c r="Y594" s="5">
        <v>4</v>
      </c>
      <c r="Z594" s="10" t="s">
        <v>93</v>
      </c>
      <c r="AA594" s="10" t="s">
        <v>42</v>
      </c>
      <c r="AB594" s="10" t="s">
        <v>30</v>
      </c>
      <c r="AC594" s="10">
        <v>8</v>
      </c>
      <c r="AE594" s="10">
        <f t="shared" si="76"/>
        <v>40.75</v>
      </c>
      <c r="AF594" s="10">
        <f t="shared" si="77"/>
        <v>174.0084986772487</v>
      </c>
      <c r="AG594" s="10">
        <f t="shared" si="78"/>
        <v>2088</v>
      </c>
      <c r="AH594" s="9">
        <v>44589</v>
      </c>
      <c r="AI594">
        <f t="shared" si="79"/>
        <v>326</v>
      </c>
      <c r="AK594" s="10" t="s">
        <v>50</v>
      </c>
      <c r="AL594">
        <v>326</v>
      </c>
    </row>
    <row r="595" spans="1:38" ht="15.75" customHeight="1" x14ac:dyDescent="0.35">
      <c r="A595" s="5">
        <v>594</v>
      </c>
      <c r="B595" s="5" t="s">
        <v>68</v>
      </c>
      <c r="C595" s="5" t="s">
        <v>94</v>
      </c>
      <c r="D595" s="5" t="s">
        <v>95</v>
      </c>
      <c r="E595" s="5">
        <f t="shared" si="72"/>
        <v>721</v>
      </c>
      <c r="F595" s="6" t="s">
        <v>1392</v>
      </c>
      <c r="G595" s="5">
        <v>6</v>
      </c>
      <c r="H595" s="7" t="s">
        <v>49</v>
      </c>
      <c r="I595" s="8" t="e">
        <f t="shared" si="73"/>
        <v>#VALUE!</v>
      </c>
      <c r="J595" s="8">
        <f t="shared" si="74"/>
        <v>-444.5</v>
      </c>
      <c r="K595" s="8" t="e">
        <f t="shared" si="75"/>
        <v>#DIV/0!</v>
      </c>
      <c r="L595" s="6" t="s">
        <v>461</v>
      </c>
      <c r="M595" s="5" t="s">
        <v>39</v>
      </c>
      <c r="N595" s="5" t="s">
        <v>50</v>
      </c>
      <c r="O595" s="5" t="s">
        <v>30</v>
      </c>
      <c r="P595" s="5" t="s">
        <v>139</v>
      </c>
      <c r="Q595" s="9">
        <v>44590</v>
      </c>
      <c r="R595" s="5" t="s">
        <v>65</v>
      </c>
      <c r="S595" s="5">
        <v>2021</v>
      </c>
      <c r="T595" s="5">
        <v>7</v>
      </c>
      <c r="U595" s="5">
        <v>4</v>
      </c>
      <c r="V595" s="5">
        <v>2020</v>
      </c>
      <c r="W595" s="5" t="s">
        <v>1165</v>
      </c>
      <c r="X595" s="5" t="s">
        <v>854</v>
      </c>
      <c r="Y595" s="5">
        <v>4</v>
      </c>
      <c r="Z595" s="10" t="s">
        <v>68</v>
      </c>
      <c r="AA595" s="10" t="s">
        <v>139</v>
      </c>
      <c r="AB595" s="10" t="s">
        <v>30</v>
      </c>
      <c r="AC595" s="10">
        <v>6</v>
      </c>
      <c r="AE595" s="10">
        <f t="shared" si="76"/>
        <v>120.16666666666667</v>
      </c>
      <c r="AF595" s="10">
        <f t="shared" si="77"/>
        <v>174.33591513591514</v>
      </c>
      <c r="AG595" s="10">
        <f t="shared" si="78"/>
        <v>2080</v>
      </c>
      <c r="AH595" s="9">
        <v>44590</v>
      </c>
      <c r="AI595">
        <f t="shared" si="79"/>
        <v>721</v>
      </c>
      <c r="AK595" s="10" t="s">
        <v>50</v>
      </c>
      <c r="AL595">
        <v>721</v>
      </c>
    </row>
    <row r="596" spans="1:38" ht="15.75" customHeight="1" x14ac:dyDescent="0.35">
      <c r="A596" s="5">
        <v>595</v>
      </c>
      <c r="B596" s="5" t="s">
        <v>53</v>
      </c>
      <c r="C596" s="5" t="s">
        <v>23</v>
      </c>
      <c r="D596" s="5" t="s">
        <v>95</v>
      </c>
      <c r="E596" s="5">
        <f t="shared" si="72"/>
        <v>741</v>
      </c>
      <c r="F596" s="6" t="s">
        <v>1393</v>
      </c>
      <c r="G596" s="5">
        <v>4</v>
      </c>
      <c r="H596" s="7" t="s">
        <v>460</v>
      </c>
      <c r="I596" s="8" t="e">
        <f t="shared" si="73"/>
        <v>#VALUE!</v>
      </c>
      <c r="J596" s="8">
        <f t="shared" si="74"/>
        <v>-444.5</v>
      </c>
      <c r="K596" s="8" t="e">
        <f t="shared" si="75"/>
        <v>#DIV/0!</v>
      </c>
      <c r="L596" s="6" t="s">
        <v>486</v>
      </c>
      <c r="M596" s="5" t="s">
        <v>39</v>
      </c>
      <c r="N596" s="5" t="s">
        <v>29</v>
      </c>
      <c r="O596" s="5" t="s">
        <v>59</v>
      </c>
      <c r="P596" s="5" t="s">
        <v>31</v>
      </c>
      <c r="Q596" s="9">
        <v>44591</v>
      </c>
      <c r="R596" s="5" t="s">
        <v>65</v>
      </c>
      <c r="S596" s="5">
        <v>2022</v>
      </c>
      <c r="T596" s="5">
        <v>4</v>
      </c>
      <c r="U596" s="5">
        <v>1</v>
      </c>
      <c r="V596" s="5">
        <v>2020</v>
      </c>
      <c r="W596" s="5" t="s">
        <v>1274</v>
      </c>
      <c r="X596" s="5" t="s">
        <v>292</v>
      </c>
      <c r="Y596" s="5">
        <v>6</v>
      </c>
      <c r="Z596" s="10" t="s">
        <v>53</v>
      </c>
      <c r="AA596" s="10" t="s">
        <v>31</v>
      </c>
      <c r="AB596" s="10" t="s">
        <v>59</v>
      </c>
      <c r="AC596" s="10">
        <v>4</v>
      </c>
      <c r="AE596" s="10">
        <f t="shared" si="76"/>
        <v>185.25</v>
      </c>
      <c r="AF596" s="10">
        <f t="shared" si="77"/>
        <v>174.46933693017436</v>
      </c>
      <c r="AG596" s="10">
        <f t="shared" si="78"/>
        <v>2074</v>
      </c>
      <c r="AH596" s="9">
        <v>44591</v>
      </c>
      <c r="AI596">
        <f t="shared" si="79"/>
        <v>741</v>
      </c>
      <c r="AK596" s="10" t="s">
        <v>29</v>
      </c>
      <c r="AL596">
        <v>741</v>
      </c>
    </row>
    <row r="597" spans="1:38" ht="15.75" customHeight="1" x14ac:dyDescent="0.35">
      <c r="A597" s="5">
        <v>596</v>
      </c>
      <c r="B597" s="5" t="s">
        <v>163</v>
      </c>
      <c r="C597" s="5" t="s">
        <v>101</v>
      </c>
      <c r="D597" s="5" t="s">
        <v>69</v>
      </c>
      <c r="E597" s="5">
        <f t="shared" si="72"/>
        <v>681</v>
      </c>
      <c r="F597" s="6" t="s">
        <v>1394</v>
      </c>
      <c r="G597" s="5">
        <v>4</v>
      </c>
      <c r="H597" s="7" t="s">
        <v>97</v>
      </c>
      <c r="I597" s="8" t="e">
        <f t="shared" si="73"/>
        <v>#VALUE!</v>
      </c>
      <c r="J597" s="8">
        <f t="shared" si="74"/>
        <v>-444.5</v>
      </c>
      <c r="K597" s="8" t="e">
        <f t="shared" si="75"/>
        <v>#DIV/0!</v>
      </c>
      <c r="L597" s="6" t="s">
        <v>48</v>
      </c>
      <c r="M597" s="5" t="s">
        <v>39</v>
      </c>
      <c r="N597" s="5" t="s">
        <v>58</v>
      </c>
      <c r="O597" s="5" t="s">
        <v>59</v>
      </c>
      <c r="P597" s="5" t="s">
        <v>73</v>
      </c>
      <c r="Q597" s="9">
        <v>44592</v>
      </c>
      <c r="R597" s="5" t="s">
        <v>65</v>
      </c>
      <c r="S597" s="5">
        <v>2020</v>
      </c>
      <c r="T597" s="5">
        <v>5</v>
      </c>
      <c r="U597" s="5">
        <v>10</v>
      </c>
      <c r="V597" s="5">
        <v>2020</v>
      </c>
      <c r="W597" s="5" t="s">
        <v>1395</v>
      </c>
      <c r="X597" s="5" t="s">
        <v>377</v>
      </c>
      <c r="Y597" s="5">
        <v>1</v>
      </c>
      <c r="Z597" s="10" t="s">
        <v>163</v>
      </c>
      <c r="AA597" s="10" t="s">
        <v>73</v>
      </c>
      <c r="AB597" s="10" t="s">
        <v>59</v>
      </c>
      <c r="AC597" s="10">
        <v>4</v>
      </c>
      <c r="AE597" s="10">
        <f t="shared" si="76"/>
        <v>170.25</v>
      </c>
      <c r="AF597" s="10">
        <f t="shared" si="77"/>
        <v>174.44271800901433</v>
      </c>
      <c r="AG597" s="10">
        <f t="shared" si="78"/>
        <v>2070</v>
      </c>
      <c r="AH597" s="9">
        <v>44592</v>
      </c>
      <c r="AI597">
        <f t="shared" si="79"/>
        <v>681</v>
      </c>
      <c r="AK597" s="10" t="s">
        <v>58</v>
      </c>
      <c r="AL597">
        <v>681</v>
      </c>
    </row>
    <row r="598" spans="1:38" ht="15.75" customHeight="1" x14ac:dyDescent="0.35">
      <c r="A598" s="5">
        <v>597</v>
      </c>
      <c r="B598" s="5" t="s">
        <v>22</v>
      </c>
      <c r="C598" s="5" t="s">
        <v>23</v>
      </c>
      <c r="D598" s="5" t="s">
        <v>36</v>
      </c>
      <c r="E598" s="5">
        <f t="shared" si="72"/>
        <v>342</v>
      </c>
      <c r="F598" s="6" t="s">
        <v>1351</v>
      </c>
      <c r="G598" s="5">
        <v>5</v>
      </c>
      <c r="H598" s="7" t="s">
        <v>257</v>
      </c>
      <c r="I598" s="8" t="e">
        <f t="shared" si="73"/>
        <v>#VALUE!</v>
      </c>
      <c r="J598" s="8">
        <f t="shared" si="74"/>
        <v>-444.5</v>
      </c>
      <c r="K598" s="8" t="e">
        <f t="shared" si="75"/>
        <v>#DIV/0!</v>
      </c>
      <c r="L598" s="6" t="s">
        <v>212</v>
      </c>
      <c r="M598" s="5" t="s">
        <v>28</v>
      </c>
      <c r="N598" s="5" t="s">
        <v>58</v>
      </c>
      <c r="O598" s="5" t="s">
        <v>59</v>
      </c>
      <c r="P598" s="5" t="s">
        <v>73</v>
      </c>
      <c r="Q598" s="9">
        <v>44593</v>
      </c>
      <c r="R598" s="5" t="s">
        <v>65</v>
      </c>
      <c r="S598" s="5">
        <v>2022</v>
      </c>
      <c r="T598" s="5">
        <v>6</v>
      </c>
      <c r="U598" s="5">
        <v>2</v>
      </c>
      <c r="V598" s="5">
        <v>2022</v>
      </c>
      <c r="W598" s="5" t="s">
        <v>739</v>
      </c>
      <c r="X598" s="5" t="s">
        <v>705</v>
      </c>
      <c r="Y598" s="5">
        <v>6</v>
      </c>
      <c r="Z598" s="10" t="s">
        <v>22</v>
      </c>
      <c r="AA598" s="10" t="s">
        <v>73</v>
      </c>
      <c r="AB598" s="10" t="s">
        <v>59</v>
      </c>
      <c r="AC598" s="10">
        <v>5</v>
      </c>
      <c r="AE598" s="10">
        <f t="shared" si="76"/>
        <v>68.400000000000006</v>
      </c>
      <c r="AF598" s="10">
        <f t="shared" si="77"/>
        <v>174.45309602388815</v>
      </c>
      <c r="AG598" s="10">
        <f t="shared" si="78"/>
        <v>2066</v>
      </c>
      <c r="AH598" s="9">
        <v>44593</v>
      </c>
      <c r="AI598">
        <f t="shared" si="79"/>
        <v>342</v>
      </c>
      <c r="AK598" s="10" t="s">
        <v>58</v>
      </c>
      <c r="AL598">
        <v>342</v>
      </c>
    </row>
    <row r="599" spans="1:38" ht="15.75" customHeight="1" x14ac:dyDescent="0.35">
      <c r="A599" s="5">
        <v>598</v>
      </c>
      <c r="B599" s="5" t="s">
        <v>136</v>
      </c>
      <c r="C599" s="5" t="s">
        <v>23</v>
      </c>
      <c r="D599" s="5" t="s">
        <v>95</v>
      </c>
      <c r="E599" s="5">
        <f t="shared" si="72"/>
        <v>266</v>
      </c>
      <c r="F599" s="6" t="s">
        <v>1262</v>
      </c>
      <c r="G599" s="5">
        <v>1</v>
      </c>
      <c r="H599" s="7" t="s">
        <v>159</v>
      </c>
      <c r="I599" s="8" t="e">
        <f t="shared" si="73"/>
        <v>#VALUE!</v>
      </c>
      <c r="J599" s="8">
        <f t="shared" si="74"/>
        <v>-444.5</v>
      </c>
      <c r="K599" s="8" t="e">
        <f t="shared" si="75"/>
        <v>#DIV/0!</v>
      </c>
      <c r="L599" s="6" t="s">
        <v>311</v>
      </c>
      <c r="M599" s="5" t="s">
        <v>39</v>
      </c>
      <c r="N599" s="5" t="s">
        <v>40</v>
      </c>
      <c r="O599" s="5" t="s">
        <v>138</v>
      </c>
      <c r="P599" s="5" t="s">
        <v>31</v>
      </c>
      <c r="Q599" s="9">
        <v>44594</v>
      </c>
      <c r="R599" s="5" t="s">
        <v>65</v>
      </c>
      <c r="S599" s="5">
        <v>2021</v>
      </c>
      <c r="T599" s="5">
        <v>26</v>
      </c>
      <c r="U599" s="5">
        <v>6</v>
      </c>
      <c r="V599" s="5">
        <v>2022</v>
      </c>
      <c r="W599" s="5" t="s">
        <v>1396</v>
      </c>
      <c r="X599" s="5" t="s">
        <v>1117</v>
      </c>
      <c r="Y599" s="5">
        <v>2</v>
      </c>
      <c r="Z599" s="10" t="s">
        <v>136</v>
      </c>
      <c r="AA599" s="10" t="s">
        <v>31</v>
      </c>
      <c r="AB599" s="10" t="s">
        <v>138</v>
      </c>
      <c r="AC599" s="10">
        <v>1</v>
      </c>
      <c r="AE599" s="10">
        <f t="shared" si="76"/>
        <v>266</v>
      </c>
      <c r="AF599" s="10">
        <f t="shared" si="77"/>
        <v>174.71625507109383</v>
      </c>
      <c r="AG599" s="10">
        <f t="shared" si="78"/>
        <v>2061</v>
      </c>
      <c r="AH599" s="9">
        <v>44594</v>
      </c>
      <c r="AI599">
        <f t="shared" si="79"/>
        <v>266</v>
      </c>
      <c r="AK599" s="10" t="s">
        <v>40</v>
      </c>
      <c r="AL599">
        <v>266</v>
      </c>
    </row>
    <row r="600" spans="1:38" ht="15.75" customHeight="1" x14ac:dyDescent="0.35">
      <c r="A600" s="5">
        <v>599</v>
      </c>
      <c r="B600" s="5" t="s">
        <v>142</v>
      </c>
      <c r="C600" s="5" t="s">
        <v>46</v>
      </c>
      <c r="D600" s="5" t="s">
        <v>69</v>
      </c>
      <c r="E600" s="5">
        <f t="shared" si="72"/>
        <v>931</v>
      </c>
      <c r="F600" s="6" t="s">
        <v>1397</v>
      </c>
      <c r="G600" s="5">
        <v>2</v>
      </c>
      <c r="H600" s="7" t="s">
        <v>90</v>
      </c>
      <c r="I600" s="8" t="e">
        <f t="shared" si="73"/>
        <v>#VALUE!</v>
      </c>
      <c r="J600" s="8">
        <f t="shared" si="74"/>
        <v>-444.5</v>
      </c>
      <c r="K600" s="8" t="e">
        <f t="shared" si="75"/>
        <v>#DIV/0!</v>
      </c>
      <c r="L600" s="6" t="s">
        <v>955</v>
      </c>
      <c r="M600" s="5" t="s">
        <v>39</v>
      </c>
      <c r="N600" s="5" t="s">
        <v>50</v>
      </c>
      <c r="O600" s="5" t="s">
        <v>59</v>
      </c>
      <c r="P600" s="5" t="s">
        <v>42</v>
      </c>
      <c r="Q600" s="9">
        <v>44595</v>
      </c>
      <c r="R600" s="5" t="s">
        <v>65</v>
      </c>
      <c r="S600" s="5">
        <v>2020</v>
      </c>
      <c r="T600" s="5">
        <v>5</v>
      </c>
      <c r="U600" s="5">
        <v>4</v>
      </c>
      <c r="V600" s="5">
        <v>2021</v>
      </c>
      <c r="W600" s="5" t="s">
        <v>1398</v>
      </c>
      <c r="X600" s="5" t="s">
        <v>1275</v>
      </c>
      <c r="Y600" s="5">
        <v>6</v>
      </c>
      <c r="Z600" s="10" t="s">
        <v>142</v>
      </c>
      <c r="AA600" s="10" t="s">
        <v>42</v>
      </c>
      <c r="AB600" s="10" t="s">
        <v>59</v>
      </c>
      <c r="AC600" s="10">
        <v>2</v>
      </c>
      <c r="AE600" s="10">
        <f t="shared" si="76"/>
        <v>465.5</v>
      </c>
      <c r="AF600" s="10">
        <f t="shared" si="77"/>
        <v>174.48918107873337</v>
      </c>
      <c r="AG600" s="10">
        <f t="shared" si="78"/>
        <v>2060</v>
      </c>
      <c r="AH600" s="9">
        <v>44595</v>
      </c>
      <c r="AI600">
        <f t="shared" si="79"/>
        <v>931</v>
      </c>
      <c r="AK600" s="10" t="s">
        <v>50</v>
      </c>
      <c r="AL600">
        <v>931</v>
      </c>
    </row>
    <row r="601" spans="1:38" ht="15.75" customHeight="1" x14ac:dyDescent="0.35">
      <c r="A601" s="5">
        <v>600</v>
      </c>
      <c r="B601" s="5" t="s">
        <v>163</v>
      </c>
      <c r="C601" s="5" t="s">
        <v>94</v>
      </c>
      <c r="D601" s="5" t="s">
        <v>24</v>
      </c>
      <c r="E601" s="5">
        <f t="shared" si="72"/>
        <v>259</v>
      </c>
      <c r="F601" s="6" t="s">
        <v>736</v>
      </c>
      <c r="G601" s="5">
        <v>4</v>
      </c>
      <c r="H601" s="7" t="s">
        <v>296</v>
      </c>
      <c r="I601" s="8" t="e">
        <f t="shared" si="73"/>
        <v>#VALUE!</v>
      </c>
      <c r="J601" s="8">
        <f t="shared" si="74"/>
        <v>-444.5</v>
      </c>
      <c r="K601" s="8" t="e">
        <f t="shared" si="75"/>
        <v>#DIV/0!</v>
      </c>
      <c r="L601" s="6" t="s">
        <v>598</v>
      </c>
      <c r="M601" s="5" t="s">
        <v>28</v>
      </c>
      <c r="N601" s="5" t="s">
        <v>50</v>
      </c>
      <c r="O601" s="5" t="s">
        <v>138</v>
      </c>
      <c r="P601" s="5" t="s">
        <v>42</v>
      </c>
      <c r="Q601" s="9">
        <v>44596</v>
      </c>
      <c r="R601" s="5" t="s">
        <v>32</v>
      </c>
      <c r="S601" s="5">
        <v>2022</v>
      </c>
      <c r="T601" s="5">
        <v>25</v>
      </c>
      <c r="U601" s="5">
        <v>8</v>
      </c>
      <c r="V601" s="5">
        <v>2022</v>
      </c>
      <c r="W601" s="5" t="s">
        <v>1078</v>
      </c>
      <c r="X601" s="5" t="s">
        <v>454</v>
      </c>
      <c r="Y601" s="5">
        <v>2</v>
      </c>
      <c r="Z601" s="10" t="s">
        <v>163</v>
      </c>
      <c r="AA601" s="10" t="s">
        <v>42</v>
      </c>
      <c r="AB601" s="10" t="s">
        <v>138</v>
      </c>
      <c r="AC601" s="10">
        <v>4</v>
      </c>
      <c r="AE601" s="10">
        <f t="shared" si="76"/>
        <v>64.75</v>
      </c>
      <c r="AF601" s="10">
        <f t="shared" si="77"/>
        <v>173.76346831334371</v>
      </c>
      <c r="AG601" s="10">
        <f t="shared" si="78"/>
        <v>2058</v>
      </c>
      <c r="AH601" s="9">
        <v>44596</v>
      </c>
      <c r="AI601">
        <f t="shared" si="79"/>
        <v>259</v>
      </c>
      <c r="AK601" s="10" t="s">
        <v>50</v>
      </c>
      <c r="AL601">
        <v>259</v>
      </c>
    </row>
    <row r="602" spans="1:38" ht="15.75" customHeight="1" x14ac:dyDescent="0.35">
      <c r="A602" s="5">
        <v>601</v>
      </c>
      <c r="B602" s="5" t="s">
        <v>142</v>
      </c>
      <c r="C602" s="5" t="s">
        <v>94</v>
      </c>
      <c r="D602" s="5" t="s">
        <v>55</v>
      </c>
      <c r="E602" s="5">
        <f t="shared" si="72"/>
        <v>960</v>
      </c>
      <c r="F602" s="6" t="s">
        <v>451</v>
      </c>
      <c r="G602" s="5">
        <v>4</v>
      </c>
      <c r="H602" s="7" t="s">
        <v>387</v>
      </c>
      <c r="I602" s="8" t="e">
        <f t="shared" si="73"/>
        <v>#VALUE!</v>
      </c>
      <c r="J602" s="8">
        <f t="shared" si="74"/>
        <v>-444.5</v>
      </c>
      <c r="K602" s="8" t="e">
        <f t="shared" si="75"/>
        <v>#DIV/0!</v>
      </c>
      <c r="L602" s="6" t="s">
        <v>1112</v>
      </c>
      <c r="M602" s="5" t="s">
        <v>39</v>
      </c>
      <c r="N602" s="5" t="s">
        <v>58</v>
      </c>
      <c r="O602" s="5" t="s">
        <v>30</v>
      </c>
      <c r="P602" s="5" t="s">
        <v>73</v>
      </c>
      <c r="Q602" s="9">
        <v>44597</v>
      </c>
      <c r="R602" s="5" t="s">
        <v>32</v>
      </c>
      <c r="S602" s="5">
        <v>2020</v>
      </c>
      <c r="T602" s="5">
        <v>16</v>
      </c>
      <c r="U602" s="5">
        <v>10</v>
      </c>
      <c r="V602" s="5">
        <v>2020</v>
      </c>
      <c r="W602" s="5" t="s">
        <v>1399</v>
      </c>
      <c r="X602" s="5" t="s">
        <v>129</v>
      </c>
      <c r="Y602" s="5">
        <v>4</v>
      </c>
      <c r="Z602" s="10" t="s">
        <v>142</v>
      </c>
      <c r="AA602" s="10" t="s">
        <v>73</v>
      </c>
      <c r="AB602" s="10" t="s">
        <v>30</v>
      </c>
      <c r="AC602" s="10">
        <v>4</v>
      </c>
      <c r="AE602" s="10">
        <f t="shared" si="76"/>
        <v>240</v>
      </c>
      <c r="AF602" s="10">
        <f t="shared" si="77"/>
        <v>174.03600198412704</v>
      </c>
      <c r="AG602" s="10">
        <f t="shared" si="78"/>
        <v>2054</v>
      </c>
      <c r="AH602" s="9">
        <v>44597</v>
      </c>
      <c r="AI602">
        <f t="shared" si="79"/>
        <v>960</v>
      </c>
      <c r="AK602" s="10" t="s">
        <v>58</v>
      </c>
      <c r="AL602">
        <v>960</v>
      </c>
    </row>
    <row r="603" spans="1:38" ht="15.75" customHeight="1" x14ac:dyDescent="0.35">
      <c r="A603" s="5">
        <v>602</v>
      </c>
      <c r="B603" s="5" t="s">
        <v>87</v>
      </c>
      <c r="C603" s="5" t="s">
        <v>54</v>
      </c>
      <c r="D603" s="5" t="s">
        <v>69</v>
      </c>
      <c r="E603" s="5">
        <f t="shared" si="72"/>
        <v>202</v>
      </c>
      <c r="F603" s="6" t="s">
        <v>314</v>
      </c>
      <c r="G603" s="5">
        <v>4</v>
      </c>
      <c r="H603" s="7" t="s">
        <v>400</v>
      </c>
      <c r="I603" s="8" t="e">
        <f t="shared" si="73"/>
        <v>#VALUE!</v>
      </c>
      <c r="J603" s="8">
        <f t="shared" si="74"/>
        <v>-444.5</v>
      </c>
      <c r="K603" s="8" t="e">
        <f t="shared" si="75"/>
        <v>#DIV/0!</v>
      </c>
      <c r="L603" s="6" t="s">
        <v>1258</v>
      </c>
      <c r="M603" s="5" t="s">
        <v>28</v>
      </c>
      <c r="N603" s="5" t="s">
        <v>58</v>
      </c>
      <c r="O603" s="5" t="s">
        <v>30</v>
      </c>
      <c r="P603" s="5" t="s">
        <v>42</v>
      </c>
      <c r="Q603" s="9">
        <v>44598</v>
      </c>
      <c r="R603" s="5" t="s">
        <v>32</v>
      </c>
      <c r="S603" s="5">
        <v>2020</v>
      </c>
      <c r="T603" s="5">
        <v>2</v>
      </c>
      <c r="U603" s="5">
        <v>7</v>
      </c>
      <c r="V603" s="5">
        <v>2020</v>
      </c>
      <c r="W603" s="5" t="s">
        <v>1400</v>
      </c>
      <c r="X603" s="5" t="s">
        <v>1182</v>
      </c>
      <c r="Y603" s="5">
        <v>3</v>
      </c>
      <c r="Z603" s="10" t="s">
        <v>87</v>
      </c>
      <c r="AA603" s="10" t="s">
        <v>42</v>
      </c>
      <c r="AB603" s="10" t="s">
        <v>30</v>
      </c>
      <c r="AC603" s="10">
        <v>4</v>
      </c>
      <c r="AE603" s="10">
        <f t="shared" si="76"/>
        <v>50.5</v>
      </c>
      <c r="AF603" s="10">
        <f t="shared" si="77"/>
        <v>173.87067868082912</v>
      </c>
      <c r="AG603" s="10">
        <f t="shared" si="78"/>
        <v>2050</v>
      </c>
      <c r="AH603" s="9">
        <v>44598</v>
      </c>
      <c r="AI603">
        <f t="shared" si="79"/>
        <v>202</v>
      </c>
      <c r="AK603" s="10" t="s">
        <v>58</v>
      </c>
      <c r="AL603">
        <v>202</v>
      </c>
    </row>
    <row r="604" spans="1:38" ht="15.75" customHeight="1" x14ac:dyDescent="0.35">
      <c r="A604" s="5">
        <v>603</v>
      </c>
      <c r="B604" s="5" t="s">
        <v>82</v>
      </c>
      <c r="C604" s="5" t="s">
        <v>54</v>
      </c>
      <c r="D604" s="5" t="s">
        <v>24</v>
      </c>
      <c r="E604" s="5">
        <f t="shared" si="72"/>
        <v>862</v>
      </c>
      <c r="F604" s="6" t="s">
        <v>1401</v>
      </c>
      <c r="G604" s="5">
        <v>9</v>
      </c>
      <c r="H604" s="7" t="s">
        <v>187</v>
      </c>
      <c r="I604" s="8" t="e">
        <f t="shared" si="73"/>
        <v>#VALUE!</v>
      </c>
      <c r="J604" s="8">
        <f t="shared" si="74"/>
        <v>-444.5</v>
      </c>
      <c r="K604" s="8" t="e">
        <f t="shared" si="75"/>
        <v>#DIV/0!</v>
      </c>
      <c r="L604" s="6" t="s">
        <v>160</v>
      </c>
      <c r="M604" s="5" t="s">
        <v>28</v>
      </c>
      <c r="N604" s="5" t="s">
        <v>40</v>
      </c>
      <c r="O604" s="5" t="s">
        <v>41</v>
      </c>
      <c r="P604" s="5" t="s">
        <v>73</v>
      </c>
      <c r="Q604" s="9">
        <v>44599</v>
      </c>
      <c r="R604" s="5" t="s">
        <v>32</v>
      </c>
      <c r="S604" s="5">
        <v>2021</v>
      </c>
      <c r="T604" s="5">
        <v>23</v>
      </c>
      <c r="U604" s="5">
        <v>5</v>
      </c>
      <c r="V604" s="5">
        <v>2020</v>
      </c>
      <c r="W604" s="5" t="s">
        <v>589</v>
      </c>
      <c r="X604" s="5" t="s">
        <v>304</v>
      </c>
      <c r="Y604" s="5">
        <v>5</v>
      </c>
      <c r="Z604" s="10" t="s">
        <v>82</v>
      </c>
      <c r="AA604" s="10" t="s">
        <v>73</v>
      </c>
      <c r="AB604" s="10" t="s">
        <v>41</v>
      </c>
      <c r="AC604" s="10">
        <v>9</v>
      </c>
      <c r="AE604" s="10">
        <f t="shared" si="76"/>
        <v>95.777777777777771</v>
      </c>
      <c r="AF604" s="10">
        <f t="shared" si="77"/>
        <v>174.18065526042918</v>
      </c>
      <c r="AG604" s="10">
        <f t="shared" si="78"/>
        <v>2046</v>
      </c>
      <c r="AH604" s="9">
        <v>44599</v>
      </c>
      <c r="AI604">
        <f t="shared" si="79"/>
        <v>862</v>
      </c>
      <c r="AK604" s="10" t="s">
        <v>40</v>
      </c>
      <c r="AL604">
        <v>862</v>
      </c>
    </row>
    <row r="605" spans="1:38" ht="15.75" customHeight="1" x14ac:dyDescent="0.35">
      <c r="A605" s="5">
        <v>604</v>
      </c>
      <c r="B605" s="5" t="s">
        <v>130</v>
      </c>
      <c r="C605" s="5" t="s">
        <v>23</v>
      </c>
      <c r="D605" s="5" t="s">
        <v>36</v>
      </c>
      <c r="E605" s="5">
        <f t="shared" si="72"/>
        <v>214</v>
      </c>
      <c r="F605" s="6" t="s">
        <v>1402</v>
      </c>
      <c r="G605" s="5">
        <v>9</v>
      </c>
      <c r="H605" s="7" t="s">
        <v>460</v>
      </c>
      <c r="I605" s="8" t="e">
        <f t="shared" si="73"/>
        <v>#VALUE!</v>
      </c>
      <c r="J605" s="8">
        <f t="shared" si="74"/>
        <v>-444.5</v>
      </c>
      <c r="K605" s="8" t="e">
        <f t="shared" si="75"/>
        <v>#DIV/0!</v>
      </c>
      <c r="L605" s="6" t="s">
        <v>955</v>
      </c>
      <c r="M605" s="5" t="s">
        <v>39</v>
      </c>
      <c r="N605" s="5" t="s">
        <v>50</v>
      </c>
      <c r="O605" s="5" t="s">
        <v>41</v>
      </c>
      <c r="P605" s="5" t="s">
        <v>42</v>
      </c>
      <c r="Q605" s="9">
        <v>44600</v>
      </c>
      <c r="R605" s="5" t="s">
        <v>65</v>
      </c>
      <c r="S605" s="5">
        <v>2022</v>
      </c>
      <c r="T605" s="5">
        <v>2</v>
      </c>
      <c r="U605" s="5">
        <v>11</v>
      </c>
      <c r="V605" s="5">
        <v>2021</v>
      </c>
      <c r="W605" s="5" t="s">
        <v>1252</v>
      </c>
      <c r="X605" s="5" t="s">
        <v>863</v>
      </c>
      <c r="Y605" s="5">
        <v>2</v>
      </c>
      <c r="Z605" s="10" t="s">
        <v>130</v>
      </c>
      <c r="AA605" s="10" t="s">
        <v>42</v>
      </c>
      <c r="AB605" s="10" t="s">
        <v>41</v>
      </c>
      <c r="AC605" s="10">
        <v>9</v>
      </c>
      <c r="AE605" s="10">
        <f t="shared" si="76"/>
        <v>23.777777777777779</v>
      </c>
      <c r="AF605" s="10">
        <f t="shared" si="77"/>
        <v>174.37814361680864</v>
      </c>
      <c r="AG605" s="10">
        <f t="shared" si="78"/>
        <v>2037</v>
      </c>
      <c r="AH605" s="9">
        <v>44600</v>
      </c>
      <c r="AI605">
        <f t="shared" si="79"/>
        <v>214</v>
      </c>
      <c r="AK605" s="10" t="s">
        <v>50</v>
      </c>
      <c r="AL605">
        <v>214</v>
      </c>
    </row>
    <row r="606" spans="1:38" ht="15.75" customHeight="1" x14ac:dyDescent="0.35">
      <c r="A606" s="5">
        <v>605</v>
      </c>
      <c r="B606" s="5" t="s">
        <v>68</v>
      </c>
      <c r="C606" s="5" t="s">
        <v>101</v>
      </c>
      <c r="D606" s="5" t="s">
        <v>95</v>
      </c>
      <c r="E606" s="5">
        <f t="shared" si="72"/>
        <v>340</v>
      </c>
      <c r="F606" s="6" t="s">
        <v>1403</v>
      </c>
      <c r="G606" s="5">
        <v>4</v>
      </c>
      <c r="H606" s="7" t="s">
        <v>400</v>
      </c>
      <c r="I606" s="8" t="e">
        <f t="shared" si="73"/>
        <v>#VALUE!</v>
      </c>
      <c r="J606" s="8">
        <f t="shared" si="74"/>
        <v>-444.5</v>
      </c>
      <c r="K606" s="8" t="e">
        <f t="shared" si="75"/>
        <v>#DIV/0!</v>
      </c>
      <c r="L606" s="6" t="s">
        <v>734</v>
      </c>
      <c r="M606" s="5" t="s">
        <v>28</v>
      </c>
      <c r="N606" s="5" t="s">
        <v>58</v>
      </c>
      <c r="O606" s="5" t="s">
        <v>59</v>
      </c>
      <c r="P606" s="5" t="s">
        <v>73</v>
      </c>
      <c r="Q606" s="9">
        <v>44601</v>
      </c>
      <c r="R606" s="5" t="s">
        <v>32</v>
      </c>
      <c r="S606" s="5">
        <v>2020</v>
      </c>
      <c r="T606" s="5">
        <v>8</v>
      </c>
      <c r="U606" s="5">
        <v>9</v>
      </c>
      <c r="V606" s="5">
        <v>2021</v>
      </c>
      <c r="W606" s="5" t="s">
        <v>1404</v>
      </c>
      <c r="X606" s="5" t="s">
        <v>1003</v>
      </c>
      <c r="Y606" s="5">
        <v>6</v>
      </c>
      <c r="Z606" s="10" t="s">
        <v>68</v>
      </c>
      <c r="AA606" s="10" t="s">
        <v>73</v>
      </c>
      <c r="AB606" s="10" t="s">
        <v>59</v>
      </c>
      <c r="AC606" s="10">
        <v>4</v>
      </c>
      <c r="AE606" s="10">
        <f t="shared" si="76"/>
        <v>85</v>
      </c>
      <c r="AF606" s="10">
        <f t="shared" si="77"/>
        <v>174.7584475709476</v>
      </c>
      <c r="AG606" s="10">
        <f t="shared" si="78"/>
        <v>2028</v>
      </c>
      <c r="AH606" s="9">
        <v>44601</v>
      </c>
      <c r="AI606">
        <f t="shared" si="79"/>
        <v>340</v>
      </c>
      <c r="AK606" s="10" t="s">
        <v>58</v>
      </c>
      <c r="AL606">
        <v>340</v>
      </c>
    </row>
    <row r="607" spans="1:38" ht="15.75" customHeight="1" x14ac:dyDescent="0.35">
      <c r="A607" s="5">
        <v>606</v>
      </c>
      <c r="B607" s="5" t="s">
        <v>130</v>
      </c>
      <c r="C607" s="5" t="s">
        <v>54</v>
      </c>
      <c r="D607" s="5" t="s">
        <v>69</v>
      </c>
      <c r="E607" s="5">
        <f t="shared" si="72"/>
        <v>936</v>
      </c>
      <c r="F607" s="6" t="s">
        <v>1405</v>
      </c>
      <c r="G607" s="5">
        <v>9</v>
      </c>
      <c r="H607" s="7" t="s">
        <v>117</v>
      </c>
      <c r="I607" s="8" t="e">
        <f t="shared" si="73"/>
        <v>#VALUE!</v>
      </c>
      <c r="J607" s="8">
        <f t="shared" si="74"/>
        <v>-444.5</v>
      </c>
      <c r="K607" s="8" t="e">
        <f t="shared" si="75"/>
        <v>#DIV/0!</v>
      </c>
      <c r="L607" s="6" t="s">
        <v>1023</v>
      </c>
      <c r="M607" s="5" t="s">
        <v>28</v>
      </c>
      <c r="N607" s="5" t="s">
        <v>29</v>
      </c>
      <c r="O607" s="5" t="s">
        <v>30</v>
      </c>
      <c r="P607" s="5" t="s">
        <v>139</v>
      </c>
      <c r="Q607" s="9">
        <v>44602</v>
      </c>
      <c r="R607" s="5" t="s">
        <v>65</v>
      </c>
      <c r="S607" s="5">
        <v>2022</v>
      </c>
      <c r="T607" s="5">
        <v>15</v>
      </c>
      <c r="U607" s="5">
        <v>12</v>
      </c>
      <c r="V607" s="5">
        <v>2022</v>
      </c>
      <c r="W607" s="5" t="s">
        <v>1228</v>
      </c>
      <c r="X607" s="5" t="s">
        <v>996</v>
      </c>
      <c r="Y607" s="5">
        <v>3</v>
      </c>
      <c r="Z607" s="10" t="s">
        <v>130</v>
      </c>
      <c r="AA607" s="10" t="s">
        <v>139</v>
      </c>
      <c r="AB607" s="10" t="s">
        <v>30</v>
      </c>
      <c r="AC607" s="10">
        <v>9</v>
      </c>
      <c r="AE607" s="10">
        <f t="shared" si="76"/>
        <v>104</v>
      </c>
      <c r="AF607" s="10">
        <f t="shared" si="77"/>
        <v>174.9856841470766</v>
      </c>
      <c r="AG607" s="10">
        <f t="shared" si="78"/>
        <v>2024</v>
      </c>
      <c r="AH607" s="9">
        <v>44602</v>
      </c>
      <c r="AI607">
        <f t="shared" si="79"/>
        <v>936</v>
      </c>
      <c r="AK607" s="10" t="s">
        <v>29</v>
      </c>
      <c r="AL607">
        <v>936</v>
      </c>
    </row>
    <row r="608" spans="1:38" ht="15.75" customHeight="1" x14ac:dyDescent="0.35">
      <c r="A608" s="5">
        <v>607</v>
      </c>
      <c r="B608" s="5" t="s">
        <v>124</v>
      </c>
      <c r="C608" s="5" t="s">
        <v>94</v>
      </c>
      <c r="D608" s="5" t="s">
        <v>24</v>
      </c>
      <c r="E608" s="5">
        <f t="shared" si="72"/>
        <v>521</v>
      </c>
      <c r="F608" s="6" t="s">
        <v>1272</v>
      </c>
      <c r="G608" s="5">
        <v>5</v>
      </c>
      <c r="H608" s="7" t="s">
        <v>49</v>
      </c>
      <c r="I608" s="8" t="e">
        <f t="shared" si="73"/>
        <v>#VALUE!</v>
      </c>
      <c r="J608" s="8">
        <f t="shared" si="74"/>
        <v>-444.5</v>
      </c>
      <c r="K608" s="8" t="e">
        <f t="shared" si="75"/>
        <v>#DIV/0!</v>
      </c>
      <c r="L608" s="6" t="s">
        <v>472</v>
      </c>
      <c r="M608" s="5" t="s">
        <v>39</v>
      </c>
      <c r="N608" s="5" t="s">
        <v>50</v>
      </c>
      <c r="O608" s="5" t="s">
        <v>41</v>
      </c>
      <c r="P608" s="5" t="s">
        <v>31</v>
      </c>
      <c r="Q608" s="9">
        <v>44603</v>
      </c>
      <c r="R608" s="5" t="s">
        <v>65</v>
      </c>
      <c r="S608" s="5">
        <v>2022</v>
      </c>
      <c r="T608" s="5">
        <v>30</v>
      </c>
      <c r="U608" s="5">
        <v>12</v>
      </c>
      <c r="V608" s="5">
        <v>2020</v>
      </c>
      <c r="W608" s="5" t="s">
        <v>1406</v>
      </c>
      <c r="X608" s="5" t="s">
        <v>686</v>
      </c>
      <c r="Y608" s="5">
        <v>5</v>
      </c>
      <c r="Z608" s="10" t="s">
        <v>124</v>
      </c>
      <c r="AA608" s="10" t="s">
        <v>31</v>
      </c>
      <c r="AB608" s="10" t="s">
        <v>41</v>
      </c>
      <c r="AC608" s="10">
        <v>5</v>
      </c>
      <c r="AE608" s="10">
        <f t="shared" si="76"/>
        <v>104.2</v>
      </c>
      <c r="AF608" s="10">
        <f t="shared" si="77"/>
        <v>175.16585085810976</v>
      </c>
      <c r="AG608" s="10">
        <f t="shared" si="78"/>
        <v>2015</v>
      </c>
      <c r="AH608" s="9">
        <v>44603</v>
      </c>
      <c r="AI608">
        <f t="shared" si="79"/>
        <v>521</v>
      </c>
      <c r="AK608" s="10" t="s">
        <v>50</v>
      </c>
      <c r="AL608">
        <v>521</v>
      </c>
    </row>
    <row r="609" spans="1:38" ht="15.75" customHeight="1" x14ac:dyDescent="0.35">
      <c r="A609" s="5">
        <v>608</v>
      </c>
      <c r="B609" s="5" t="s">
        <v>53</v>
      </c>
      <c r="C609" s="5" t="s">
        <v>54</v>
      </c>
      <c r="D609" s="5" t="s">
        <v>47</v>
      </c>
      <c r="E609" s="5">
        <f t="shared" si="72"/>
        <v>679</v>
      </c>
      <c r="F609" s="6" t="s">
        <v>1407</v>
      </c>
      <c r="G609" s="5">
        <v>1</v>
      </c>
      <c r="H609" s="7" t="s">
        <v>84</v>
      </c>
      <c r="I609" s="8" t="e">
        <f t="shared" si="73"/>
        <v>#VALUE!</v>
      </c>
      <c r="J609" s="8">
        <f t="shared" si="74"/>
        <v>-444.5</v>
      </c>
      <c r="K609" s="8" t="e">
        <f t="shared" si="75"/>
        <v>#DIV/0!</v>
      </c>
      <c r="L609" s="6" t="s">
        <v>375</v>
      </c>
      <c r="M609" s="5" t="s">
        <v>39</v>
      </c>
      <c r="N609" s="5" t="s">
        <v>58</v>
      </c>
      <c r="O609" s="5" t="s">
        <v>30</v>
      </c>
      <c r="P609" s="5" t="s">
        <v>139</v>
      </c>
      <c r="Q609" s="9">
        <v>44604</v>
      </c>
      <c r="R609" s="5" t="s">
        <v>32</v>
      </c>
      <c r="S609" s="5">
        <v>2022</v>
      </c>
      <c r="T609" s="5">
        <v>27</v>
      </c>
      <c r="U609" s="5">
        <v>3</v>
      </c>
      <c r="V609" s="5">
        <v>2021</v>
      </c>
      <c r="W609" s="5" t="s">
        <v>1174</v>
      </c>
      <c r="X609" s="5" t="s">
        <v>1408</v>
      </c>
      <c r="Y609" s="5">
        <v>1</v>
      </c>
      <c r="Z609" s="10" t="s">
        <v>53</v>
      </c>
      <c r="AA609" s="10" t="s">
        <v>139</v>
      </c>
      <c r="AB609" s="10" t="s">
        <v>30</v>
      </c>
      <c r="AC609" s="10">
        <v>1</v>
      </c>
      <c r="AE609" s="10">
        <f t="shared" si="76"/>
        <v>679</v>
      </c>
      <c r="AF609" s="10">
        <f t="shared" si="77"/>
        <v>175.34642554222711</v>
      </c>
      <c r="AG609" s="10">
        <f t="shared" si="78"/>
        <v>2010</v>
      </c>
      <c r="AH609" s="9">
        <v>44604</v>
      </c>
      <c r="AI609">
        <f t="shared" si="79"/>
        <v>679</v>
      </c>
      <c r="AK609" s="10" t="s">
        <v>58</v>
      </c>
      <c r="AL609">
        <v>679</v>
      </c>
    </row>
    <row r="610" spans="1:38" ht="15.75" customHeight="1" x14ac:dyDescent="0.35">
      <c r="A610" s="5">
        <v>609</v>
      </c>
      <c r="B610" s="5" t="s">
        <v>238</v>
      </c>
      <c r="C610" s="5" t="s">
        <v>46</v>
      </c>
      <c r="D610" s="5" t="s">
        <v>55</v>
      </c>
      <c r="E610" s="5">
        <f t="shared" si="72"/>
        <v>154</v>
      </c>
      <c r="F610" s="6" t="s">
        <v>541</v>
      </c>
      <c r="G610" s="5">
        <v>7</v>
      </c>
      <c r="H610" s="7" t="s">
        <v>78</v>
      </c>
      <c r="I610" s="8" t="e">
        <f t="shared" si="73"/>
        <v>#VALUE!</v>
      </c>
      <c r="J610" s="8">
        <f t="shared" si="74"/>
        <v>-444.5</v>
      </c>
      <c r="K610" s="8" t="e">
        <f t="shared" si="75"/>
        <v>#DIV/0!</v>
      </c>
      <c r="L610" s="6" t="s">
        <v>104</v>
      </c>
      <c r="M610" s="5" t="s">
        <v>39</v>
      </c>
      <c r="N610" s="5" t="s">
        <v>29</v>
      </c>
      <c r="O610" s="5" t="s">
        <v>138</v>
      </c>
      <c r="P610" s="5" t="s">
        <v>139</v>
      </c>
      <c r="Q610" s="9">
        <v>44605</v>
      </c>
      <c r="R610" s="5" t="s">
        <v>65</v>
      </c>
      <c r="S610" s="5">
        <v>2020</v>
      </c>
      <c r="T610" s="5">
        <v>25</v>
      </c>
      <c r="U610" s="5">
        <v>10</v>
      </c>
      <c r="V610" s="5">
        <v>2022</v>
      </c>
      <c r="W610" s="5" t="s">
        <v>1045</v>
      </c>
      <c r="X610" s="5" t="s">
        <v>390</v>
      </c>
      <c r="Y610" s="5">
        <v>1</v>
      </c>
      <c r="Z610" s="10" t="s">
        <v>238</v>
      </c>
      <c r="AA610" s="10" t="s">
        <v>139</v>
      </c>
      <c r="AB610" s="10" t="s">
        <v>138</v>
      </c>
      <c r="AC610" s="10">
        <v>7</v>
      </c>
      <c r="AE610" s="10">
        <f t="shared" si="76"/>
        <v>22</v>
      </c>
      <c r="AF610" s="10">
        <f t="shared" si="77"/>
        <v>174.06159499514095</v>
      </c>
      <c r="AG610" s="10">
        <f t="shared" si="78"/>
        <v>2009</v>
      </c>
      <c r="AH610" s="9">
        <v>44605</v>
      </c>
      <c r="AI610">
        <f t="shared" si="79"/>
        <v>154</v>
      </c>
      <c r="AK610" s="10" t="s">
        <v>29</v>
      </c>
      <c r="AL610">
        <v>154</v>
      </c>
    </row>
    <row r="611" spans="1:38" ht="15.75" customHeight="1" x14ac:dyDescent="0.35">
      <c r="A611" s="5">
        <v>610</v>
      </c>
      <c r="B611" s="5" t="s">
        <v>238</v>
      </c>
      <c r="C611" s="5" t="s">
        <v>94</v>
      </c>
      <c r="D611" s="5" t="s">
        <v>24</v>
      </c>
      <c r="E611" s="5">
        <f t="shared" si="72"/>
        <v>121</v>
      </c>
      <c r="F611" s="6" t="s">
        <v>456</v>
      </c>
      <c r="G611" s="5">
        <v>9</v>
      </c>
      <c r="H611" s="7" t="s">
        <v>103</v>
      </c>
      <c r="I611" s="8" t="e">
        <f t="shared" si="73"/>
        <v>#VALUE!</v>
      </c>
      <c r="J611" s="8">
        <f t="shared" si="74"/>
        <v>-444.5</v>
      </c>
      <c r="K611" s="8" t="e">
        <f t="shared" si="75"/>
        <v>#DIV/0!</v>
      </c>
      <c r="L611" s="6" t="s">
        <v>846</v>
      </c>
      <c r="M611" s="5" t="s">
        <v>28</v>
      </c>
      <c r="N611" s="5" t="s">
        <v>40</v>
      </c>
      <c r="O611" s="5" t="s">
        <v>138</v>
      </c>
      <c r="P611" s="5" t="s">
        <v>31</v>
      </c>
      <c r="Q611" s="9">
        <v>44606</v>
      </c>
      <c r="R611" s="5" t="s">
        <v>65</v>
      </c>
      <c r="S611" s="5">
        <v>2022</v>
      </c>
      <c r="T611" s="5">
        <v>27</v>
      </c>
      <c r="U611" s="5">
        <v>11</v>
      </c>
      <c r="V611" s="5">
        <v>2022</v>
      </c>
      <c r="W611" s="5" t="s">
        <v>1409</v>
      </c>
      <c r="X611" s="5" t="s">
        <v>513</v>
      </c>
      <c r="Y611" s="5">
        <v>5</v>
      </c>
      <c r="Z611" s="10" t="s">
        <v>238</v>
      </c>
      <c r="AA611" s="10" t="s">
        <v>31</v>
      </c>
      <c r="AB611" s="10" t="s">
        <v>138</v>
      </c>
      <c r="AC611" s="10">
        <v>9</v>
      </c>
      <c r="AE611" s="10">
        <f t="shared" si="76"/>
        <v>13.444444444444445</v>
      </c>
      <c r="AF611" s="10">
        <f t="shared" si="77"/>
        <v>174.45049933016688</v>
      </c>
      <c r="AG611" s="10">
        <f t="shared" si="78"/>
        <v>2002</v>
      </c>
      <c r="AH611" s="9">
        <v>44606</v>
      </c>
      <c r="AI611">
        <f t="shared" si="79"/>
        <v>121</v>
      </c>
      <c r="AK611" s="10" t="s">
        <v>40</v>
      </c>
      <c r="AL611">
        <v>121</v>
      </c>
    </row>
    <row r="612" spans="1:38" ht="15.75" customHeight="1" x14ac:dyDescent="0.35">
      <c r="A612" s="5">
        <v>611</v>
      </c>
      <c r="B612" s="5" t="s">
        <v>62</v>
      </c>
      <c r="C612" s="5" t="s">
        <v>46</v>
      </c>
      <c r="D612" s="5" t="s">
        <v>47</v>
      </c>
      <c r="E612" s="5">
        <f t="shared" si="72"/>
        <v>249</v>
      </c>
      <c r="F612" s="6" t="s">
        <v>1410</v>
      </c>
      <c r="G612" s="5">
        <v>7</v>
      </c>
      <c r="H612" s="7" t="s">
        <v>38</v>
      </c>
      <c r="I612" s="8" t="e">
        <f t="shared" si="73"/>
        <v>#VALUE!</v>
      </c>
      <c r="J612" s="8">
        <f t="shared" si="74"/>
        <v>-444.5</v>
      </c>
      <c r="K612" s="8" t="e">
        <f t="shared" si="75"/>
        <v>#DIV/0!</v>
      </c>
      <c r="L612" s="6" t="s">
        <v>677</v>
      </c>
      <c r="M612" s="5" t="s">
        <v>39</v>
      </c>
      <c r="N612" s="5" t="s">
        <v>50</v>
      </c>
      <c r="O612" s="5" t="s">
        <v>30</v>
      </c>
      <c r="P612" s="5" t="s">
        <v>139</v>
      </c>
      <c r="Q612" s="9">
        <v>44607</v>
      </c>
      <c r="R612" s="5" t="s">
        <v>65</v>
      </c>
      <c r="S612" s="5">
        <v>2021</v>
      </c>
      <c r="T612" s="5">
        <v>12</v>
      </c>
      <c r="U612" s="5">
        <v>11</v>
      </c>
      <c r="V612" s="5">
        <v>2020</v>
      </c>
      <c r="W612" s="5" t="s">
        <v>1411</v>
      </c>
      <c r="X612" s="5" t="s">
        <v>445</v>
      </c>
      <c r="Y612" s="5">
        <v>2</v>
      </c>
      <c r="Z612" s="10" t="s">
        <v>62</v>
      </c>
      <c r="AA612" s="10" t="s">
        <v>139</v>
      </c>
      <c r="AB612" s="10" t="s">
        <v>30</v>
      </c>
      <c r="AC612" s="10">
        <v>7</v>
      </c>
      <c r="AE612" s="10">
        <f t="shared" si="76"/>
        <v>35.571428571428569</v>
      </c>
      <c r="AF612" s="10">
        <f t="shared" si="77"/>
        <v>174.86333536833538</v>
      </c>
      <c r="AG612" s="10">
        <f t="shared" si="78"/>
        <v>1993</v>
      </c>
      <c r="AH612" s="9">
        <v>44607</v>
      </c>
      <c r="AI612">
        <f t="shared" si="79"/>
        <v>249</v>
      </c>
      <c r="AK612" s="10" t="s">
        <v>50</v>
      </c>
      <c r="AL612">
        <v>249</v>
      </c>
    </row>
    <row r="613" spans="1:38" ht="15.75" customHeight="1" x14ac:dyDescent="0.35">
      <c r="A613" s="5">
        <v>612</v>
      </c>
      <c r="B613" s="5" t="s">
        <v>163</v>
      </c>
      <c r="C613" s="5" t="s">
        <v>101</v>
      </c>
      <c r="D613" s="5" t="s">
        <v>55</v>
      </c>
      <c r="E613" s="5">
        <f t="shared" si="72"/>
        <v>413</v>
      </c>
      <c r="F613" s="6" t="s">
        <v>1412</v>
      </c>
      <c r="G613" s="5">
        <v>4</v>
      </c>
      <c r="H613" s="7" t="s">
        <v>310</v>
      </c>
      <c r="I613" s="8" t="e">
        <f t="shared" si="73"/>
        <v>#VALUE!</v>
      </c>
      <c r="J613" s="8">
        <f t="shared" si="74"/>
        <v>-444.5</v>
      </c>
      <c r="K613" s="8" t="e">
        <f t="shared" si="75"/>
        <v>#DIV/0!</v>
      </c>
      <c r="L613" s="6" t="s">
        <v>225</v>
      </c>
      <c r="M613" s="5" t="s">
        <v>28</v>
      </c>
      <c r="N613" s="5" t="s">
        <v>29</v>
      </c>
      <c r="O613" s="5" t="s">
        <v>59</v>
      </c>
      <c r="P613" s="5" t="s">
        <v>73</v>
      </c>
      <c r="Q613" s="9">
        <v>44608</v>
      </c>
      <c r="R613" s="5" t="s">
        <v>32</v>
      </c>
      <c r="S613" s="5">
        <v>2022</v>
      </c>
      <c r="T613" s="5">
        <v>6</v>
      </c>
      <c r="U613" s="5">
        <v>7</v>
      </c>
      <c r="V613" s="5">
        <v>2022</v>
      </c>
      <c r="W613" s="5" t="s">
        <v>1413</v>
      </c>
      <c r="X613" s="5" t="s">
        <v>1414</v>
      </c>
      <c r="Y613" s="5">
        <v>2</v>
      </c>
      <c r="Z613" s="10" t="s">
        <v>163</v>
      </c>
      <c r="AA613" s="10" t="s">
        <v>73</v>
      </c>
      <c r="AB613" s="10" t="s">
        <v>59</v>
      </c>
      <c r="AC613" s="10">
        <v>4</v>
      </c>
      <c r="AE613" s="10">
        <f t="shared" si="76"/>
        <v>103.25</v>
      </c>
      <c r="AF613" s="10">
        <f t="shared" si="77"/>
        <v>175.22141224956138</v>
      </c>
      <c r="AG613" s="10">
        <f t="shared" si="78"/>
        <v>1986</v>
      </c>
      <c r="AH613" s="9">
        <v>44608</v>
      </c>
      <c r="AI613">
        <f t="shared" si="79"/>
        <v>413</v>
      </c>
      <c r="AK613" s="10" t="s">
        <v>29</v>
      </c>
      <c r="AL613">
        <v>413</v>
      </c>
    </row>
    <row r="614" spans="1:38" ht="15.75" customHeight="1" x14ac:dyDescent="0.35">
      <c r="A614" s="5">
        <v>613</v>
      </c>
      <c r="B614" s="5" t="s">
        <v>238</v>
      </c>
      <c r="C614" s="5" t="s">
        <v>54</v>
      </c>
      <c r="D614" s="5" t="s">
        <v>95</v>
      </c>
      <c r="E614" s="5">
        <f t="shared" si="72"/>
        <v>422</v>
      </c>
      <c r="F614" s="6" t="s">
        <v>378</v>
      </c>
      <c r="G614" s="5">
        <v>9</v>
      </c>
      <c r="H614" s="7" t="s">
        <v>108</v>
      </c>
      <c r="I614" s="8" t="e">
        <f t="shared" si="73"/>
        <v>#VALUE!</v>
      </c>
      <c r="J614" s="8">
        <f t="shared" si="74"/>
        <v>-444.5</v>
      </c>
      <c r="K614" s="8" t="e">
        <f t="shared" si="75"/>
        <v>#DIV/0!</v>
      </c>
      <c r="L614" s="6" t="s">
        <v>802</v>
      </c>
      <c r="M614" s="5" t="s">
        <v>39</v>
      </c>
      <c r="N614" s="5" t="s">
        <v>40</v>
      </c>
      <c r="O614" s="5" t="s">
        <v>41</v>
      </c>
      <c r="P614" s="5" t="s">
        <v>73</v>
      </c>
      <c r="Q614" s="9">
        <v>44609</v>
      </c>
      <c r="R614" s="5" t="s">
        <v>65</v>
      </c>
      <c r="S614" s="5">
        <v>2022</v>
      </c>
      <c r="T614" s="5">
        <v>4</v>
      </c>
      <c r="U614" s="5">
        <v>2</v>
      </c>
      <c r="V614" s="5">
        <v>2021</v>
      </c>
      <c r="W614" s="5" t="s">
        <v>1415</v>
      </c>
      <c r="X614" s="5" t="s">
        <v>327</v>
      </c>
      <c r="Y614" s="5">
        <v>2</v>
      </c>
      <c r="Z614" s="10" t="s">
        <v>238</v>
      </c>
      <c r="AA614" s="10" t="s">
        <v>73</v>
      </c>
      <c r="AB614" s="10" t="s">
        <v>41</v>
      </c>
      <c r="AC614" s="10">
        <v>9</v>
      </c>
      <c r="AE614" s="10">
        <f t="shared" si="76"/>
        <v>46.888888888888886</v>
      </c>
      <c r="AF614" s="10">
        <f t="shared" si="77"/>
        <v>175.40690558010149</v>
      </c>
      <c r="AG614" s="10">
        <f t="shared" si="78"/>
        <v>1982</v>
      </c>
      <c r="AH614" s="9">
        <v>44609</v>
      </c>
      <c r="AI614">
        <f t="shared" si="79"/>
        <v>422</v>
      </c>
      <c r="AK614" s="10" t="s">
        <v>40</v>
      </c>
      <c r="AL614">
        <v>422</v>
      </c>
    </row>
    <row r="615" spans="1:38" ht="15.75" customHeight="1" x14ac:dyDescent="0.35">
      <c r="A615" s="5">
        <v>614</v>
      </c>
      <c r="B615" s="5" t="s">
        <v>87</v>
      </c>
      <c r="C615" s="5" t="s">
        <v>23</v>
      </c>
      <c r="D615" s="5" t="s">
        <v>55</v>
      </c>
      <c r="E615" s="5">
        <f t="shared" si="72"/>
        <v>832</v>
      </c>
      <c r="F615" s="6" t="s">
        <v>1416</v>
      </c>
      <c r="G615" s="5">
        <v>3</v>
      </c>
      <c r="H615" s="7" t="s">
        <v>144</v>
      </c>
      <c r="I615" s="8" t="e">
        <f t="shared" si="73"/>
        <v>#VALUE!</v>
      </c>
      <c r="J615" s="8">
        <f t="shared" si="74"/>
        <v>-444.5</v>
      </c>
      <c r="K615" s="8" t="e">
        <f t="shared" si="75"/>
        <v>#DIV/0!</v>
      </c>
      <c r="L615" s="6" t="s">
        <v>341</v>
      </c>
      <c r="M615" s="5" t="s">
        <v>39</v>
      </c>
      <c r="N615" s="5" t="s">
        <v>29</v>
      </c>
      <c r="O615" s="5" t="s">
        <v>59</v>
      </c>
      <c r="P615" s="5" t="s">
        <v>73</v>
      </c>
      <c r="Q615" s="9">
        <v>44610</v>
      </c>
      <c r="R615" s="5" t="s">
        <v>32</v>
      </c>
      <c r="S615" s="5">
        <v>2020</v>
      </c>
      <c r="T615" s="5">
        <v>26</v>
      </c>
      <c r="U615" s="5">
        <v>3</v>
      </c>
      <c r="V615" s="5">
        <v>2021</v>
      </c>
      <c r="W615" s="5" t="s">
        <v>1417</v>
      </c>
      <c r="X615" s="5" t="s">
        <v>868</v>
      </c>
      <c r="Y615" s="5">
        <v>1</v>
      </c>
      <c r="Z615" s="10" t="s">
        <v>87</v>
      </c>
      <c r="AA615" s="10" t="s">
        <v>73</v>
      </c>
      <c r="AB615" s="10" t="s">
        <v>59</v>
      </c>
      <c r="AC615" s="10">
        <v>3</v>
      </c>
      <c r="AE615" s="10">
        <f t="shared" si="76"/>
        <v>277.33333333333331</v>
      </c>
      <c r="AF615" s="10">
        <f t="shared" si="77"/>
        <v>175.73899347852841</v>
      </c>
      <c r="AG615" s="10">
        <f t="shared" si="78"/>
        <v>1973</v>
      </c>
      <c r="AH615" s="9">
        <v>44610</v>
      </c>
      <c r="AI615">
        <f t="shared" si="79"/>
        <v>832</v>
      </c>
      <c r="AK615" s="10" t="s">
        <v>29</v>
      </c>
      <c r="AL615">
        <v>832</v>
      </c>
    </row>
    <row r="616" spans="1:38" ht="15.75" customHeight="1" x14ac:dyDescent="0.35">
      <c r="A616" s="5">
        <v>615</v>
      </c>
      <c r="B616" s="5" t="s">
        <v>163</v>
      </c>
      <c r="C616" s="5" t="s">
        <v>101</v>
      </c>
      <c r="D616" s="5" t="s">
        <v>55</v>
      </c>
      <c r="E616" s="5">
        <f t="shared" si="72"/>
        <v>915</v>
      </c>
      <c r="F616" s="6" t="s">
        <v>1324</v>
      </c>
      <c r="G616" s="5">
        <v>9</v>
      </c>
      <c r="H616" s="7" t="s">
        <v>26</v>
      </c>
      <c r="I616" s="8" t="e">
        <f t="shared" si="73"/>
        <v>#VALUE!</v>
      </c>
      <c r="J616" s="8">
        <f t="shared" si="74"/>
        <v>-444.5</v>
      </c>
      <c r="K616" s="8" t="e">
        <f t="shared" si="75"/>
        <v>#DIV/0!</v>
      </c>
      <c r="L616" s="6" t="s">
        <v>1033</v>
      </c>
      <c r="M616" s="5" t="s">
        <v>39</v>
      </c>
      <c r="N616" s="5" t="s">
        <v>58</v>
      </c>
      <c r="O616" s="5" t="s">
        <v>41</v>
      </c>
      <c r="P616" s="5" t="s">
        <v>73</v>
      </c>
      <c r="Q616" s="9">
        <v>44611</v>
      </c>
      <c r="R616" s="5" t="s">
        <v>65</v>
      </c>
      <c r="S616" s="5">
        <v>2020</v>
      </c>
      <c r="T616" s="5">
        <v>1</v>
      </c>
      <c r="U616" s="5">
        <v>8</v>
      </c>
      <c r="V616" s="5">
        <v>2021</v>
      </c>
      <c r="W616" s="5" t="s">
        <v>849</v>
      </c>
      <c r="X616" s="5" t="s">
        <v>751</v>
      </c>
      <c r="Y616" s="5">
        <v>6</v>
      </c>
      <c r="Z616" s="10" t="s">
        <v>163</v>
      </c>
      <c r="AA616" s="10" t="s">
        <v>73</v>
      </c>
      <c r="AB616" s="10" t="s">
        <v>41</v>
      </c>
      <c r="AC616" s="10">
        <v>9</v>
      </c>
      <c r="AE616" s="10">
        <f t="shared" si="76"/>
        <v>101.66666666666667</v>
      </c>
      <c r="AF616" s="10">
        <f t="shared" si="77"/>
        <v>175.47579570688384</v>
      </c>
      <c r="AG616" s="10">
        <f t="shared" si="78"/>
        <v>1970</v>
      </c>
      <c r="AH616" s="9">
        <v>44611</v>
      </c>
      <c r="AI616">
        <f t="shared" si="79"/>
        <v>915</v>
      </c>
      <c r="AK616" s="10" t="s">
        <v>58</v>
      </c>
      <c r="AL616">
        <v>915</v>
      </c>
    </row>
    <row r="617" spans="1:38" ht="15.75" customHeight="1" x14ac:dyDescent="0.35">
      <c r="A617" s="5">
        <v>616</v>
      </c>
      <c r="B617" s="5" t="s">
        <v>255</v>
      </c>
      <c r="C617" s="5" t="s">
        <v>54</v>
      </c>
      <c r="D617" s="5" t="s">
        <v>47</v>
      </c>
      <c r="E617" s="5">
        <f t="shared" si="72"/>
        <v>132</v>
      </c>
      <c r="F617" s="6" t="s">
        <v>826</v>
      </c>
      <c r="G617" s="5">
        <v>9</v>
      </c>
      <c r="H617" s="7" t="s">
        <v>231</v>
      </c>
      <c r="I617" s="8" t="e">
        <f t="shared" si="73"/>
        <v>#VALUE!</v>
      </c>
      <c r="J617" s="8">
        <f t="shared" si="74"/>
        <v>-444.5</v>
      </c>
      <c r="K617" s="8" t="e">
        <f t="shared" si="75"/>
        <v>#DIV/0!</v>
      </c>
      <c r="L617" s="6" t="s">
        <v>802</v>
      </c>
      <c r="M617" s="5" t="s">
        <v>39</v>
      </c>
      <c r="N617" s="5" t="s">
        <v>50</v>
      </c>
      <c r="O617" s="5" t="s">
        <v>30</v>
      </c>
      <c r="P617" s="5" t="s">
        <v>42</v>
      </c>
      <c r="Q617" s="9">
        <v>44612</v>
      </c>
      <c r="R617" s="5" t="s">
        <v>32</v>
      </c>
      <c r="S617" s="5">
        <v>2020</v>
      </c>
      <c r="T617" s="5">
        <v>5</v>
      </c>
      <c r="U617" s="5">
        <v>7</v>
      </c>
      <c r="V617" s="5">
        <v>2020</v>
      </c>
      <c r="W617" s="5" t="s">
        <v>668</v>
      </c>
      <c r="X617" s="5" t="s">
        <v>1157</v>
      </c>
      <c r="Y617" s="5">
        <v>2</v>
      </c>
      <c r="Z617" s="10" t="s">
        <v>255</v>
      </c>
      <c r="AA617" s="10" t="s">
        <v>42</v>
      </c>
      <c r="AB617" s="10" t="s">
        <v>30</v>
      </c>
      <c r="AC617" s="10">
        <v>9</v>
      </c>
      <c r="AE617" s="10">
        <f t="shared" si="76"/>
        <v>14.666666666666666</v>
      </c>
      <c r="AF617" s="10">
        <f t="shared" si="77"/>
        <v>175.66750773036492</v>
      </c>
      <c r="AG617" s="10">
        <f t="shared" si="78"/>
        <v>1961</v>
      </c>
      <c r="AH617" s="9">
        <v>44612</v>
      </c>
      <c r="AI617">
        <f t="shared" si="79"/>
        <v>132</v>
      </c>
      <c r="AK617" s="10" t="s">
        <v>50</v>
      </c>
      <c r="AL617">
        <v>132</v>
      </c>
    </row>
    <row r="618" spans="1:38" ht="15.75" customHeight="1" x14ac:dyDescent="0.35">
      <c r="A618" s="5">
        <v>617</v>
      </c>
      <c r="B618" s="5" t="s">
        <v>100</v>
      </c>
      <c r="C618" s="5" t="s">
        <v>54</v>
      </c>
      <c r="D618" s="5" t="s">
        <v>69</v>
      </c>
      <c r="E618" s="5">
        <f t="shared" si="72"/>
        <v>329</v>
      </c>
      <c r="F618" s="6" t="s">
        <v>1370</v>
      </c>
      <c r="G618" s="5">
        <v>9</v>
      </c>
      <c r="H618" s="7" t="s">
        <v>195</v>
      </c>
      <c r="I618" s="8" t="e">
        <f t="shared" si="73"/>
        <v>#VALUE!</v>
      </c>
      <c r="J618" s="8">
        <f t="shared" si="74"/>
        <v>-444.5</v>
      </c>
      <c r="K618" s="8" t="e">
        <f t="shared" si="75"/>
        <v>#DIV/0!</v>
      </c>
      <c r="L618" s="6" t="s">
        <v>951</v>
      </c>
      <c r="M618" s="5" t="s">
        <v>28</v>
      </c>
      <c r="N618" s="5" t="s">
        <v>58</v>
      </c>
      <c r="O618" s="5" t="s">
        <v>30</v>
      </c>
      <c r="P618" s="5" t="s">
        <v>73</v>
      </c>
      <c r="Q618" s="9">
        <v>44613</v>
      </c>
      <c r="R618" s="5" t="s">
        <v>32</v>
      </c>
      <c r="S618" s="5">
        <v>2021</v>
      </c>
      <c r="T618" s="5">
        <v>1</v>
      </c>
      <c r="U618" s="5">
        <v>5</v>
      </c>
      <c r="V618" s="5">
        <v>2020</v>
      </c>
      <c r="W618" s="5" t="s">
        <v>1418</v>
      </c>
      <c r="X618" s="5" t="s">
        <v>918</v>
      </c>
      <c r="Y618" s="5">
        <v>5</v>
      </c>
      <c r="Z618" s="10" t="s">
        <v>100</v>
      </c>
      <c r="AA618" s="10" t="s">
        <v>73</v>
      </c>
      <c r="AB618" s="10" t="s">
        <v>30</v>
      </c>
      <c r="AC618" s="10">
        <v>9</v>
      </c>
      <c r="AE618" s="10">
        <f t="shared" si="76"/>
        <v>36.555555555555557</v>
      </c>
      <c r="AF618" s="10">
        <f t="shared" si="77"/>
        <v>176.08678075396833</v>
      </c>
      <c r="AG618" s="10">
        <f t="shared" si="78"/>
        <v>1952</v>
      </c>
      <c r="AH618" s="9">
        <v>44613</v>
      </c>
      <c r="AI618">
        <f t="shared" si="79"/>
        <v>329</v>
      </c>
      <c r="AK618" s="10" t="s">
        <v>58</v>
      </c>
      <c r="AL618">
        <v>329</v>
      </c>
    </row>
    <row r="619" spans="1:38" ht="15.75" customHeight="1" x14ac:dyDescent="0.35">
      <c r="A619" s="5">
        <v>618</v>
      </c>
      <c r="B619" s="5" t="s">
        <v>76</v>
      </c>
      <c r="C619" s="5" t="s">
        <v>101</v>
      </c>
      <c r="D619" s="5" t="s">
        <v>95</v>
      </c>
      <c r="E619" s="5">
        <f t="shared" si="72"/>
        <v>773</v>
      </c>
      <c r="F619" s="6" t="s">
        <v>575</v>
      </c>
      <c r="G619" s="5">
        <v>3</v>
      </c>
      <c r="H619" s="7" t="s">
        <v>57</v>
      </c>
      <c r="I619" s="8" t="e">
        <f t="shared" si="73"/>
        <v>#VALUE!</v>
      </c>
      <c r="J619" s="8">
        <f t="shared" si="74"/>
        <v>-444.5</v>
      </c>
      <c r="K619" s="8" t="e">
        <f t="shared" si="75"/>
        <v>#DIV/0!</v>
      </c>
      <c r="L619" s="6" t="s">
        <v>852</v>
      </c>
      <c r="M619" s="5" t="s">
        <v>39</v>
      </c>
      <c r="N619" s="5" t="s">
        <v>58</v>
      </c>
      <c r="O619" s="5" t="s">
        <v>59</v>
      </c>
      <c r="P619" s="5" t="s">
        <v>139</v>
      </c>
      <c r="Q619" s="9">
        <v>44614</v>
      </c>
      <c r="R619" s="5" t="s">
        <v>65</v>
      </c>
      <c r="S619" s="5">
        <v>2020</v>
      </c>
      <c r="T619" s="5">
        <v>25</v>
      </c>
      <c r="U619" s="5">
        <v>3</v>
      </c>
      <c r="V619" s="5">
        <v>2021</v>
      </c>
      <c r="W619" s="5" t="s">
        <v>1419</v>
      </c>
      <c r="X619" s="5" t="s">
        <v>672</v>
      </c>
      <c r="Y619" s="5">
        <v>5</v>
      </c>
      <c r="Z619" s="10" t="s">
        <v>76</v>
      </c>
      <c r="AA619" s="10" t="s">
        <v>139</v>
      </c>
      <c r="AB619" s="10" t="s">
        <v>59</v>
      </c>
      <c r="AC619" s="10">
        <v>3</v>
      </c>
      <c r="AE619" s="10">
        <f t="shared" si="76"/>
        <v>257.66666666666669</v>
      </c>
      <c r="AF619" s="10">
        <f t="shared" si="77"/>
        <v>176.45109204691454</v>
      </c>
      <c r="AG619" s="10">
        <f t="shared" si="78"/>
        <v>1943</v>
      </c>
      <c r="AH619" s="9">
        <v>44614</v>
      </c>
      <c r="AI619">
        <f t="shared" si="79"/>
        <v>773</v>
      </c>
      <c r="AK619" s="10" t="s">
        <v>58</v>
      </c>
      <c r="AL619">
        <v>773</v>
      </c>
    </row>
    <row r="620" spans="1:38" ht="15.75" customHeight="1" x14ac:dyDescent="0.35">
      <c r="A620" s="5">
        <v>619</v>
      </c>
      <c r="B620" s="5" t="s">
        <v>255</v>
      </c>
      <c r="C620" s="5" t="s">
        <v>46</v>
      </c>
      <c r="D620" s="5" t="s">
        <v>47</v>
      </c>
      <c r="E620" s="5">
        <f t="shared" si="72"/>
        <v>327</v>
      </c>
      <c r="F620" s="6" t="s">
        <v>1420</v>
      </c>
      <c r="G620" s="5">
        <v>6</v>
      </c>
      <c r="H620" s="7" t="s">
        <v>200</v>
      </c>
      <c r="I620" s="8" t="e">
        <f t="shared" si="73"/>
        <v>#VALUE!</v>
      </c>
      <c r="J620" s="8">
        <f t="shared" si="74"/>
        <v>-444.5</v>
      </c>
      <c r="K620" s="8" t="e">
        <f t="shared" si="75"/>
        <v>#DIV/0!</v>
      </c>
      <c r="L620" s="6" t="s">
        <v>166</v>
      </c>
      <c r="M620" s="5" t="s">
        <v>39</v>
      </c>
      <c r="N620" s="5" t="s">
        <v>58</v>
      </c>
      <c r="O620" s="5" t="s">
        <v>41</v>
      </c>
      <c r="P620" s="5" t="s">
        <v>42</v>
      </c>
      <c r="Q620" s="9">
        <v>44615</v>
      </c>
      <c r="R620" s="5" t="s">
        <v>32</v>
      </c>
      <c r="S620" s="5">
        <v>2020</v>
      </c>
      <c r="T620" s="5">
        <v>7</v>
      </c>
      <c r="U620" s="5">
        <v>12</v>
      </c>
      <c r="V620" s="5">
        <v>2022</v>
      </c>
      <c r="W620" s="5" t="s">
        <v>430</v>
      </c>
      <c r="X620" s="5" t="s">
        <v>1308</v>
      </c>
      <c r="Y620" s="5">
        <v>1</v>
      </c>
      <c r="Z620" s="10" t="s">
        <v>255</v>
      </c>
      <c r="AA620" s="10" t="s">
        <v>42</v>
      </c>
      <c r="AB620" s="10" t="s">
        <v>41</v>
      </c>
      <c r="AC620" s="10">
        <v>6</v>
      </c>
      <c r="AE620" s="10">
        <f t="shared" si="76"/>
        <v>54.5</v>
      </c>
      <c r="AF620" s="10">
        <f t="shared" si="77"/>
        <v>176.23848583063247</v>
      </c>
      <c r="AG620" s="10">
        <f t="shared" si="78"/>
        <v>1940</v>
      </c>
      <c r="AH620" s="9">
        <v>44615</v>
      </c>
      <c r="AI620">
        <f t="shared" si="79"/>
        <v>327</v>
      </c>
      <c r="AK620" s="10" t="s">
        <v>58</v>
      </c>
      <c r="AL620">
        <v>327</v>
      </c>
    </row>
    <row r="621" spans="1:38" ht="15.75" customHeight="1" x14ac:dyDescent="0.35">
      <c r="A621" s="5">
        <v>620</v>
      </c>
      <c r="B621" s="5" t="s">
        <v>22</v>
      </c>
      <c r="C621" s="5" t="s">
        <v>101</v>
      </c>
      <c r="D621" s="5" t="s">
        <v>47</v>
      </c>
      <c r="E621" s="5">
        <f t="shared" si="72"/>
        <v>715</v>
      </c>
      <c r="F621" s="6" t="s">
        <v>1421</v>
      </c>
      <c r="G621" s="5">
        <v>7</v>
      </c>
      <c r="H621" s="7" t="s">
        <v>515</v>
      </c>
      <c r="I621" s="8" t="e">
        <f t="shared" si="73"/>
        <v>#VALUE!</v>
      </c>
      <c r="J621" s="8">
        <f t="shared" si="74"/>
        <v>-444.5</v>
      </c>
      <c r="K621" s="8" t="e">
        <f t="shared" si="75"/>
        <v>#DIV/0!</v>
      </c>
      <c r="L621" s="6" t="s">
        <v>253</v>
      </c>
      <c r="M621" s="5" t="s">
        <v>28</v>
      </c>
      <c r="N621" s="5" t="s">
        <v>29</v>
      </c>
      <c r="O621" s="5" t="s">
        <v>138</v>
      </c>
      <c r="P621" s="5" t="s">
        <v>139</v>
      </c>
      <c r="Q621" s="9">
        <v>44616</v>
      </c>
      <c r="R621" s="5" t="s">
        <v>65</v>
      </c>
      <c r="S621" s="5">
        <v>2021</v>
      </c>
      <c r="T621" s="5">
        <v>5</v>
      </c>
      <c r="U621" s="5">
        <v>3</v>
      </c>
      <c r="V621" s="5">
        <v>2022</v>
      </c>
      <c r="W621" s="5" t="s">
        <v>175</v>
      </c>
      <c r="X621" s="5" t="s">
        <v>574</v>
      </c>
      <c r="Y621" s="5">
        <v>5</v>
      </c>
      <c r="Z621" s="10" t="s">
        <v>22</v>
      </c>
      <c r="AA621" s="10" t="s">
        <v>139</v>
      </c>
      <c r="AB621" s="10" t="s">
        <v>138</v>
      </c>
      <c r="AC621" s="10">
        <v>7</v>
      </c>
      <c r="AE621" s="10">
        <f t="shared" si="76"/>
        <v>102.14285714285714</v>
      </c>
      <c r="AF621" s="10">
        <f t="shared" si="77"/>
        <v>176.55800941548978</v>
      </c>
      <c r="AG621" s="10">
        <f t="shared" si="78"/>
        <v>1934</v>
      </c>
      <c r="AH621" s="9">
        <v>44616</v>
      </c>
      <c r="AI621">
        <f t="shared" si="79"/>
        <v>715</v>
      </c>
      <c r="AK621" s="10" t="s">
        <v>29</v>
      </c>
      <c r="AL621">
        <v>715</v>
      </c>
    </row>
    <row r="622" spans="1:38" ht="15.75" customHeight="1" x14ac:dyDescent="0.35">
      <c r="A622" s="5">
        <v>621</v>
      </c>
      <c r="B622" s="5" t="s">
        <v>76</v>
      </c>
      <c r="C622" s="5" t="s">
        <v>23</v>
      </c>
      <c r="D622" s="5" t="s">
        <v>24</v>
      </c>
      <c r="E622" s="5">
        <f t="shared" si="72"/>
        <v>245</v>
      </c>
      <c r="F622" s="6" t="s">
        <v>532</v>
      </c>
      <c r="G622" s="5">
        <v>6</v>
      </c>
      <c r="H622" s="7" t="s">
        <v>97</v>
      </c>
      <c r="I622" s="8" t="e">
        <f t="shared" si="73"/>
        <v>#VALUE!</v>
      </c>
      <c r="J622" s="8">
        <f t="shared" si="74"/>
        <v>-444.5</v>
      </c>
      <c r="K622" s="8" t="e">
        <f t="shared" si="75"/>
        <v>#DIV/0!</v>
      </c>
      <c r="L622" s="6" t="s">
        <v>1172</v>
      </c>
      <c r="M622" s="5" t="s">
        <v>28</v>
      </c>
      <c r="N622" s="5" t="s">
        <v>29</v>
      </c>
      <c r="O622" s="5" t="s">
        <v>59</v>
      </c>
      <c r="P622" s="5" t="s">
        <v>42</v>
      </c>
      <c r="Q622" s="9">
        <v>44617</v>
      </c>
      <c r="R622" s="5" t="s">
        <v>65</v>
      </c>
      <c r="S622" s="5">
        <v>2021</v>
      </c>
      <c r="T622" s="5">
        <v>1</v>
      </c>
      <c r="U622" s="5">
        <v>8</v>
      </c>
      <c r="V622" s="5">
        <v>2020</v>
      </c>
      <c r="W622" s="5" t="s">
        <v>880</v>
      </c>
      <c r="X622" s="5" t="s">
        <v>1380</v>
      </c>
      <c r="Y622" s="5">
        <v>6</v>
      </c>
      <c r="Z622" s="10" t="s">
        <v>76</v>
      </c>
      <c r="AA622" s="10" t="s">
        <v>42</v>
      </c>
      <c r="AB622" s="10" t="s">
        <v>59</v>
      </c>
      <c r="AC622" s="10">
        <v>6</v>
      </c>
      <c r="AE622" s="10">
        <f t="shared" si="76"/>
        <v>40.833333333333336</v>
      </c>
      <c r="AF622" s="10">
        <f t="shared" si="77"/>
        <v>176.75383876357569</v>
      </c>
      <c r="AG622" s="10">
        <f t="shared" si="78"/>
        <v>1927</v>
      </c>
      <c r="AH622" s="9">
        <v>44617</v>
      </c>
      <c r="AI622">
        <f t="shared" si="79"/>
        <v>245</v>
      </c>
      <c r="AK622" s="10" t="s">
        <v>29</v>
      </c>
      <c r="AL622">
        <v>245</v>
      </c>
    </row>
    <row r="623" spans="1:38" ht="15.75" customHeight="1" x14ac:dyDescent="0.35">
      <c r="A623" s="5">
        <v>622</v>
      </c>
      <c r="B623" s="5" t="s">
        <v>93</v>
      </c>
      <c r="C623" s="5" t="s">
        <v>94</v>
      </c>
      <c r="D623" s="5" t="s">
        <v>24</v>
      </c>
      <c r="E623" s="5">
        <f t="shared" si="72"/>
        <v>711</v>
      </c>
      <c r="F623" s="6" t="s">
        <v>1422</v>
      </c>
      <c r="G623" s="5">
        <v>9</v>
      </c>
      <c r="H623" s="7" t="s">
        <v>49</v>
      </c>
      <c r="I623" s="8" t="e">
        <f t="shared" si="73"/>
        <v>#VALUE!</v>
      </c>
      <c r="J623" s="8">
        <f t="shared" si="74"/>
        <v>-444.5</v>
      </c>
      <c r="K623" s="8" t="e">
        <f t="shared" si="75"/>
        <v>#DIV/0!</v>
      </c>
      <c r="L623" s="6" t="s">
        <v>274</v>
      </c>
      <c r="M623" s="5" t="s">
        <v>28</v>
      </c>
      <c r="N623" s="5" t="s">
        <v>29</v>
      </c>
      <c r="O623" s="5" t="s">
        <v>59</v>
      </c>
      <c r="P623" s="5" t="s">
        <v>42</v>
      </c>
      <c r="Q623" s="9">
        <v>44618</v>
      </c>
      <c r="R623" s="5" t="s">
        <v>65</v>
      </c>
      <c r="S623" s="5">
        <v>2022</v>
      </c>
      <c r="T623" s="5">
        <v>12</v>
      </c>
      <c r="U623" s="5">
        <v>2</v>
      </c>
      <c r="V623" s="5">
        <v>2020</v>
      </c>
      <c r="W623" s="5" t="s">
        <v>1170</v>
      </c>
      <c r="X623" s="5" t="s">
        <v>1091</v>
      </c>
      <c r="Y623" s="5">
        <v>4</v>
      </c>
      <c r="Z623" s="10" t="s">
        <v>93</v>
      </c>
      <c r="AA623" s="10" t="s">
        <v>42</v>
      </c>
      <c r="AB623" s="10" t="s">
        <v>59</v>
      </c>
      <c r="AC623" s="10">
        <v>9</v>
      </c>
      <c r="AE623" s="10">
        <f t="shared" si="76"/>
        <v>79</v>
      </c>
      <c r="AF623" s="10">
        <f t="shared" si="77"/>
        <v>177.11246806550241</v>
      </c>
      <c r="AG623" s="10">
        <f t="shared" si="78"/>
        <v>1921</v>
      </c>
      <c r="AH623" s="9">
        <v>44618</v>
      </c>
      <c r="AI623">
        <f t="shared" si="79"/>
        <v>711</v>
      </c>
      <c r="AK623" s="10" t="s">
        <v>29</v>
      </c>
      <c r="AL623">
        <v>711</v>
      </c>
    </row>
    <row r="624" spans="1:38" ht="15.75" customHeight="1" x14ac:dyDescent="0.35">
      <c r="A624" s="5">
        <v>623</v>
      </c>
      <c r="B624" s="5" t="s">
        <v>93</v>
      </c>
      <c r="C624" s="5" t="s">
        <v>46</v>
      </c>
      <c r="D624" s="5" t="s">
        <v>36</v>
      </c>
      <c r="E624" s="5">
        <f t="shared" si="72"/>
        <v>698</v>
      </c>
      <c r="F624" s="6" t="s">
        <v>1423</v>
      </c>
      <c r="G624" s="5">
        <v>6</v>
      </c>
      <c r="H624" s="7" t="s">
        <v>174</v>
      </c>
      <c r="I624" s="8" t="e">
        <f t="shared" si="73"/>
        <v>#VALUE!</v>
      </c>
      <c r="J624" s="8">
        <f t="shared" si="74"/>
        <v>-444.5</v>
      </c>
      <c r="K624" s="8" t="e">
        <f t="shared" si="75"/>
        <v>#DIV/0!</v>
      </c>
      <c r="L624" s="6" t="s">
        <v>632</v>
      </c>
      <c r="M624" s="5" t="s">
        <v>28</v>
      </c>
      <c r="N624" s="5" t="s">
        <v>29</v>
      </c>
      <c r="O624" s="5" t="s">
        <v>41</v>
      </c>
      <c r="P624" s="5" t="s">
        <v>139</v>
      </c>
      <c r="Q624" s="9">
        <v>44619</v>
      </c>
      <c r="R624" s="5" t="s">
        <v>32</v>
      </c>
      <c r="S624" s="5">
        <v>2022</v>
      </c>
      <c r="T624" s="5">
        <v>25</v>
      </c>
      <c r="U624" s="5">
        <v>3</v>
      </c>
      <c r="V624" s="5">
        <v>2022</v>
      </c>
      <c r="W624" s="5" t="s">
        <v>226</v>
      </c>
      <c r="X624" s="5" t="s">
        <v>1009</v>
      </c>
      <c r="Y624" s="5">
        <v>4</v>
      </c>
      <c r="Z624" s="10" t="s">
        <v>93</v>
      </c>
      <c r="AA624" s="10" t="s">
        <v>139</v>
      </c>
      <c r="AB624" s="10" t="s">
        <v>41</v>
      </c>
      <c r="AC624" s="10">
        <v>6</v>
      </c>
      <c r="AE624" s="10">
        <f t="shared" si="76"/>
        <v>116.33333333333333</v>
      </c>
      <c r="AF624" s="10">
        <f t="shared" si="77"/>
        <v>177.3720248593265</v>
      </c>
      <c r="AG624" s="10">
        <f t="shared" si="78"/>
        <v>1912</v>
      </c>
      <c r="AH624" s="9">
        <v>44619</v>
      </c>
      <c r="AI624">
        <f t="shared" si="79"/>
        <v>698</v>
      </c>
      <c r="AK624" s="10" t="s">
        <v>29</v>
      </c>
      <c r="AL624">
        <v>698</v>
      </c>
    </row>
    <row r="625" spans="1:38" ht="15.75" customHeight="1" x14ac:dyDescent="0.35">
      <c r="A625" s="5">
        <v>624</v>
      </c>
      <c r="B625" s="5" t="s">
        <v>76</v>
      </c>
      <c r="C625" s="5" t="s">
        <v>54</v>
      </c>
      <c r="D625" s="5" t="s">
        <v>47</v>
      </c>
      <c r="E625" s="5">
        <f t="shared" si="72"/>
        <v>361</v>
      </c>
      <c r="F625" s="6" t="s">
        <v>1244</v>
      </c>
      <c r="G625" s="5">
        <v>9</v>
      </c>
      <c r="H625" s="7" t="s">
        <v>460</v>
      </c>
      <c r="I625" s="8" t="e">
        <f t="shared" si="73"/>
        <v>#VALUE!</v>
      </c>
      <c r="J625" s="8">
        <f t="shared" si="74"/>
        <v>-444.5</v>
      </c>
      <c r="K625" s="8" t="e">
        <f t="shared" si="75"/>
        <v>#DIV/0!</v>
      </c>
      <c r="L625" s="6" t="s">
        <v>455</v>
      </c>
      <c r="M625" s="5" t="s">
        <v>39</v>
      </c>
      <c r="N625" s="5" t="s">
        <v>29</v>
      </c>
      <c r="O625" s="5" t="s">
        <v>59</v>
      </c>
      <c r="P625" s="5" t="s">
        <v>31</v>
      </c>
      <c r="Q625" s="9">
        <v>44620</v>
      </c>
      <c r="R625" s="5" t="s">
        <v>32</v>
      </c>
      <c r="S625" s="5">
        <v>2022</v>
      </c>
      <c r="T625" s="5">
        <v>28</v>
      </c>
      <c r="U625" s="5">
        <v>8</v>
      </c>
      <c r="V625" s="5">
        <v>2020</v>
      </c>
      <c r="W625" s="5" t="s">
        <v>1424</v>
      </c>
      <c r="X625" s="5" t="s">
        <v>416</v>
      </c>
      <c r="Y625" s="5">
        <v>4</v>
      </c>
      <c r="Z625" s="10" t="s">
        <v>76</v>
      </c>
      <c r="AA625" s="10" t="s">
        <v>31</v>
      </c>
      <c r="AB625" s="10" t="s">
        <v>59</v>
      </c>
      <c r="AC625" s="10">
        <v>9</v>
      </c>
      <c r="AE625" s="10">
        <f t="shared" si="76"/>
        <v>40.111111111111114</v>
      </c>
      <c r="AF625" s="10">
        <f t="shared" si="77"/>
        <v>177.53393120289678</v>
      </c>
      <c r="AG625" s="10">
        <f t="shared" si="78"/>
        <v>1906</v>
      </c>
      <c r="AH625" s="9">
        <v>44620</v>
      </c>
      <c r="AI625">
        <f t="shared" si="79"/>
        <v>361</v>
      </c>
      <c r="AK625" s="10" t="s">
        <v>29</v>
      </c>
      <c r="AL625">
        <v>361</v>
      </c>
    </row>
    <row r="626" spans="1:38" ht="15.75" customHeight="1" x14ac:dyDescent="0.35">
      <c r="A626" s="5">
        <v>625</v>
      </c>
      <c r="B626" s="5" t="s">
        <v>238</v>
      </c>
      <c r="C626" s="5" t="s">
        <v>46</v>
      </c>
      <c r="D626" s="5" t="s">
        <v>47</v>
      </c>
      <c r="E626" s="5">
        <f t="shared" si="72"/>
        <v>749</v>
      </c>
      <c r="F626" s="6" t="s">
        <v>1425</v>
      </c>
      <c r="G626" s="5">
        <v>3</v>
      </c>
      <c r="H626" s="7" t="s">
        <v>90</v>
      </c>
      <c r="I626" s="8" t="e">
        <f t="shared" si="73"/>
        <v>#VALUE!</v>
      </c>
      <c r="J626" s="8">
        <f t="shared" si="74"/>
        <v>-444.5</v>
      </c>
      <c r="K626" s="8" t="e">
        <f t="shared" si="75"/>
        <v>#DIV/0!</v>
      </c>
      <c r="L626" s="6" t="s">
        <v>741</v>
      </c>
      <c r="M626" s="5" t="s">
        <v>39</v>
      </c>
      <c r="N626" s="5" t="s">
        <v>40</v>
      </c>
      <c r="O626" s="5" t="s">
        <v>41</v>
      </c>
      <c r="P626" s="5" t="s">
        <v>73</v>
      </c>
      <c r="Q626" s="9">
        <v>44621</v>
      </c>
      <c r="R626" s="5" t="s">
        <v>32</v>
      </c>
      <c r="S626" s="5">
        <v>2022</v>
      </c>
      <c r="T626" s="5">
        <v>20</v>
      </c>
      <c r="U626" s="5">
        <v>10</v>
      </c>
      <c r="V626" s="5">
        <v>2020</v>
      </c>
      <c r="W626" s="5" t="s">
        <v>1426</v>
      </c>
      <c r="X626" s="5" t="s">
        <v>1427</v>
      </c>
      <c r="Y626" s="5">
        <v>1</v>
      </c>
      <c r="Z626" s="10" t="s">
        <v>238</v>
      </c>
      <c r="AA626" s="10" t="s">
        <v>73</v>
      </c>
      <c r="AB626" s="10" t="s">
        <v>41</v>
      </c>
      <c r="AC626" s="10">
        <v>3</v>
      </c>
      <c r="AE626" s="10">
        <f t="shared" si="76"/>
        <v>249.66666666666666</v>
      </c>
      <c r="AF626" s="10">
        <f t="shared" si="77"/>
        <v>177.89941742654517</v>
      </c>
      <c r="AG626" s="10">
        <f t="shared" si="78"/>
        <v>1897</v>
      </c>
      <c r="AH626" s="9">
        <v>44621</v>
      </c>
      <c r="AI626">
        <f t="shared" si="79"/>
        <v>749</v>
      </c>
      <c r="AK626" s="10" t="s">
        <v>40</v>
      </c>
      <c r="AL626">
        <v>749</v>
      </c>
    </row>
    <row r="627" spans="1:38" ht="15.75" customHeight="1" x14ac:dyDescent="0.35">
      <c r="A627" s="5">
        <v>626</v>
      </c>
      <c r="B627" s="5" t="s">
        <v>22</v>
      </c>
      <c r="C627" s="5" t="s">
        <v>101</v>
      </c>
      <c r="D627" s="5" t="s">
        <v>36</v>
      </c>
      <c r="E627" s="5">
        <f t="shared" si="72"/>
        <v>218</v>
      </c>
      <c r="F627" s="6" t="s">
        <v>1428</v>
      </c>
      <c r="G627" s="5">
        <v>1</v>
      </c>
      <c r="H627" s="7" t="s">
        <v>264</v>
      </c>
      <c r="I627" s="8" t="e">
        <f t="shared" si="73"/>
        <v>#VALUE!</v>
      </c>
      <c r="J627" s="8">
        <f t="shared" si="74"/>
        <v>-444.5</v>
      </c>
      <c r="K627" s="8" t="e">
        <f t="shared" si="75"/>
        <v>#DIV/0!</v>
      </c>
      <c r="L627" s="6" t="s">
        <v>249</v>
      </c>
      <c r="M627" s="5" t="s">
        <v>28</v>
      </c>
      <c r="N627" s="5" t="s">
        <v>50</v>
      </c>
      <c r="O627" s="5" t="s">
        <v>59</v>
      </c>
      <c r="P627" s="5" t="s">
        <v>31</v>
      </c>
      <c r="Q627" s="9">
        <v>44622</v>
      </c>
      <c r="R627" s="5" t="s">
        <v>65</v>
      </c>
      <c r="S627" s="5">
        <v>2020</v>
      </c>
      <c r="T627" s="5">
        <v>21</v>
      </c>
      <c r="U627" s="5">
        <v>1</v>
      </c>
      <c r="V627" s="5">
        <v>2022</v>
      </c>
      <c r="W627" s="5" t="s">
        <v>1429</v>
      </c>
      <c r="X627" s="5" t="s">
        <v>1153</v>
      </c>
      <c r="Y627" s="5">
        <v>5</v>
      </c>
      <c r="Z627" s="10" t="s">
        <v>22</v>
      </c>
      <c r="AA627" s="10" t="s">
        <v>31</v>
      </c>
      <c r="AB627" s="10" t="s">
        <v>59</v>
      </c>
      <c r="AC627" s="10">
        <v>1</v>
      </c>
      <c r="AE627" s="10">
        <f t="shared" si="76"/>
        <v>218</v>
      </c>
      <c r="AF627" s="10">
        <f t="shared" si="77"/>
        <v>177.70803809523818</v>
      </c>
      <c r="AG627" s="10">
        <f t="shared" si="78"/>
        <v>1894</v>
      </c>
      <c r="AH627" s="9">
        <v>44622</v>
      </c>
      <c r="AI627">
        <f t="shared" si="79"/>
        <v>218</v>
      </c>
      <c r="AK627" s="10" t="s">
        <v>50</v>
      </c>
      <c r="AL627">
        <v>218</v>
      </c>
    </row>
    <row r="628" spans="1:38" ht="15.75" customHeight="1" x14ac:dyDescent="0.35">
      <c r="A628" s="5">
        <v>627</v>
      </c>
      <c r="B628" s="5" t="s">
        <v>148</v>
      </c>
      <c r="C628" s="5" t="s">
        <v>101</v>
      </c>
      <c r="D628" s="5" t="s">
        <v>47</v>
      </c>
      <c r="E628" s="5">
        <f t="shared" si="72"/>
        <v>421</v>
      </c>
      <c r="F628" s="6" t="s">
        <v>1430</v>
      </c>
      <c r="G628" s="5">
        <v>3</v>
      </c>
      <c r="H628" s="7" t="s">
        <v>117</v>
      </c>
      <c r="I628" s="8" t="e">
        <f t="shared" si="73"/>
        <v>#VALUE!</v>
      </c>
      <c r="J628" s="8">
        <f t="shared" si="74"/>
        <v>-444.5</v>
      </c>
      <c r="K628" s="8" t="e">
        <f t="shared" si="75"/>
        <v>#DIV/0!</v>
      </c>
      <c r="L628" s="6" t="s">
        <v>217</v>
      </c>
      <c r="M628" s="5" t="s">
        <v>39</v>
      </c>
      <c r="N628" s="5" t="s">
        <v>58</v>
      </c>
      <c r="O628" s="5" t="s">
        <v>59</v>
      </c>
      <c r="P628" s="5" t="s">
        <v>139</v>
      </c>
      <c r="Q628" s="9">
        <v>44623</v>
      </c>
      <c r="R628" s="5" t="s">
        <v>32</v>
      </c>
      <c r="S628" s="5">
        <v>2020</v>
      </c>
      <c r="T628" s="5">
        <v>18</v>
      </c>
      <c r="U628" s="5">
        <v>3</v>
      </c>
      <c r="V628" s="5">
        <v>2020</v>
      </c>
      <c r="W628" s="5" t="s">
        <v>1152</v>
      </c>
      <c r="X628" s="5" t="s">
        <v>413</v>
      </c>
      <c r="Y628" s="5">
        <v>2</v>
      </c>
      <c r="Z628" s="10" t="s">
        <v>148</v>
      </c>
      <c r="AA628" s="10" t="s">
        <v>139</v>
      </c>
      <c r="AB628" s="10" t="s">
        <v>59</v>
      </c>
      <c r="AC628" s="10">
        <v>3</v>
      </c>
      <c r="AE628" s="10">
        <f t="shared" si="76"/>
        <v>140.33333333333334</v>
      </c>
      <c r="AF628" s="10">
        <f t="shared" si="77"/>
        <v>177.60030557677624</v>
      </c>
      <c r="AG628" s="10">
        <f t="shared" si="78"/>
        <v>1893</v>
      </c>
      <c r="AH628" s="9">
        <v>44623</v>
      </c>
      <c r="AI628">
        <f t="shared" si="79"/>
        <v>421</v>
      </c>
      <c r="AK628" s="10" t="s">
        <v>58</v>
      </c>
      <c r="AL628">
        <v>421</v>
      </c>
    </row>
    <row r="629" spans="1:38" ht="15.75" customHeight="1" x14ac:dyDescent="0.35">
      <c r="A629" s="5">
        <v>628</v>
      </c>
      <c r="B629" s="5" t="s">
        <v>62</v>
      </c>
      <c r="C629" s="5" t="s">
        <v>54</v>
      </c>
      <c r="D629" s="5" t="s">
        <v>47</v>
      </c>
      <c r="E629" s="5">
        <f t="shared" si="72"/>
        <v>801</v>
      </c>
      <c r="F629" s="6" t="s">
        <v>282</v>
      </c>
      <c r="G629" s="5">
        <v>1</v>
      </c>
      <c r="H629" s="7" t="s">
        <v>244</v>
      </c>
      <c r="I629" s="8" t="e">
        <f t="shared" si="73"/>
        <v>#VALUE!</v>
      </c>
      <c r="J629" s="8">
        <f t="shared" si="74"/>
        <v>-444.5</v>
      </c>
      <c r="K629" s="8" t="e">
        <f t="shared" si="75"/>
        <v>#DIV/0!</v>
      </c>
      <c r="L629" s="6" t="s">
        <v>353</v>
      </c>
      <c r="M629" s="5" t="s">
        <v>28</v>
      </c>
      <c r="N629" s="5" t="s">
        <v>58</v>
      </c>
      <c r="O629" s="5" t="s">
        <v>30</v>
      </c>
      <c r="P629" s="5" t="s">
        <v>139</v>
      </c>
      <c r="Q629" s="9">
        <v>44624</v>
      </c>
      <c r="R629" s="5" t="s">
        <v>32</v>
      </c>
      <c r="S629" s="5">
        <v>2022</v>
      </c>
      <c r="T629" s="5">
        <v>28</v>
      </c>
      <c r="U629" s="5">
        <v>10</v>
      </c>
      <c r="V629" s="5">
        <v>2021</v>
      </c>
      <c r="W629" s="5" t="s">
        <v>479</v>
      </c>
      <c r="X629" s="5" t="s">
        <v>246</v>
      </c>
      <c r="Y629" s="5">
        <v>2</v>
      </c>
      <c r="Z629" s="10" t="s">
        <v>62</v>
      </c>
      <c r="AA629" s="10" t="s">
        <v>139</v>
      </c>
      <c r="AB629" s="10" t="s">
        <v>30</v>
      </c>
      <c r="AC629" s="10">
        <v>1</v>
      </c>
      <c r="AE629" s="10">
        <f t="shared" si="76"/>
        <v>801</v>
      </c>
      <c r="AF629" s="10">
        <f t="shared" si="77"/>
        <v>177.70021703051202</v>
      </c>
      <c r="AG629" s="10">
        <f t="shared" si="78"/>
        <v>1890</v>
      </c>
      <c r="AH629" s="9">
        <v>44624</v>
      </c>
      <c r="AI629">
        <f t="shared" si="79"/>
        <v>801</v>
      </c>
      <c r="AK629" s="10" t="s">
        <v>58</v>
      </c>
      <c r="AL629">
        <v>801</v>
      </c>
    </row>
    <row r="630" spans="1:38" ht="15.75" customHeight="1" x14ac:dyDescent="0.35">
      <c r="A630" s="5">
        <v>629</v>
      </c>
      <c r="B630" s="5" t="s">
        <v>136</v>
      </c>
      <c r="C630" s="5" t="s">
        <v>101</v>
      </c>
      <c r="D630" s="5" t="s">
        <v>36</v>
      </c>
      <c r="E630" s="5">
        <f t="shared" si="72"/>
        <v>335</v>
      </c>
      <c r="F630" s="6" t="s">
        <v>1431</v>
      </c>
      <c r="G630" s="5">
        <v>3</v>
      </c>
      <c r="H630" s="7" t="s">
        <v>126</v>
      </c>
      <c r="I630" s="8" t="e">
        <f t="shared" si="73"/>
        <v>#VALUE!</v>
      </c>
      <c r="J630" s="8">
        <f t="shared" si="74"/>
        <v>-444.5</v>
      </c>
      <c r="K630" s="8" t="e">
        <f t="shared" si="75"/>
        <v>#DIV/0!</v>
      </c>
      <c r="L630" s="6" t="s">
        <v>858</v>
      </c>
      <c r="M630" s="5" t="s">
        <v>39</v>
      </c>
      <c r="N630" s="5" t="s">
        <v>40</v>
      </c>
      <c r="O630" s="5" t="s">
        <v>59</v>
      </c>
      <c r="P630" s="5" t="s">
        <v>42</v>
      </c>
      <c r="Q630" s="9">
        <v>44625</v>
      </c>
      <c r="R630" s="5" t="s">
        <v>32</v>
      </c>
      <c r="S630" s="5">
        <v>2022</v>
      </c>
      <c r="T630" s="5">
        <v>11</v>
      </c>
      <c r="U630" s="5">
        <v>12</v>
      </c>
      <c r="V630" s="5">
        <v>2020</v>
      </c>
      <c r="W630" s="5" t="s">
        <v>1432</v>
      </c>
      <c r="X630" s="5" t="s">
        <v>1433</v>
      </c>
      <c r="Y630" s="5">
        <v>2</v>
      </c>
      <c r="Z630" s="10" t="s">
        <v>136</v>
      </c>
      <c r="AA630" s="10" t="s">
        <v>42</v>
      </c>
      <c r="AB630" s="10" t="s">
        <v>59</v>
      </c>
      <c r="AC630" s="10">
        <v>3</v>
      </c>
      <c r="AE630" s="10">
        <f t="shared" si="76"/>
        <v>111.66666666666667</v>
      </c>
      <c r="AF630" s="10">
        <f t="shared" si="77"/>
        <v>176.02467997951879</v>
      </c>
      <c r="AG630" s="10">
        <f t="shared" si="78"/>
        <v>1889</v>
      </c>
      <c r="AH630" s="9">
        <v>44625</v>
      </c>
      <c r="AI630">
        <f t="shared" si="79"/>
        <v>335</v>
      </c>
      <c r="AK630" s="10" t="s">
        <v>40</v>
      </c>
      <c r="AL630">
        <v>335</v>
      </c>
    </row>
    <row r="631" spans="1:38" ht="15.75" customHeight="1" x14ac:dyDescent="0.35">
      <c r="A631" s="5">
        <v>630</v>
      </c>
      <c r="B631" s="5" t="s">
        <v>68</v>
      </c>
      <c r="C631" s="5" t="s">
        <v>88</v>
      </c>
      <c r="D631" s="5" t="s">
        <v>36</v>
      </c>
      <c r="E631" s="5">
        <f t="shared" si="72"/>
        <v>233</v>
      </c>
      <c r="F631" s="6" t="s">
        <v>1434</v>
      </c>
      <c r="G631" s="5">
        <v>1</v>
      </c>
      <c r="H631" s="7" t="s">
        <v>159</v>
      </c>
      <c r="I631" s="8" t="e">
        <f t="shared" si="73"/>
        <v>#VALUE!</v>
      </c>
      <c r="J631" s="8">
        <f t="shared" si="74"/>
        <v>-444.5</v>
      </c>
      <c r="K631" s="8" t="e">
        <f t="shared" si="75"/>
        <v>#DIV/0!</v>
      </c>
      <c r="L631" s="6" t="s">
        <v>951</v>
      </c>
      <c r="M631" s="5" t="s">
        <v>28</v>
      </c>
      <c r="N631" s="5" t="s">
        <v>29</v>
      </c>
      <c r="O631" s="5" t="s">
        <v>30</v>
      </c>
      <c r="P631" s="5" t="s">
        <v>73</v>
      </c>
      <c r="Q631" s="9">
        <v>44626</v>
      </c>
      <c r="R631" s="5" t="s">
        <v>32</v>
      </c>
      <c r="S631" s="5">
        <v>2020</v>
      </c>
      <c r="T631" s="5">
        <v>21</v>
      </c>
      <c r="U631" s="5">
        <v>12</v>
      </c>
      <c r="V631" s="5">
        <v>2020</v>
      </c>
      <c r="W631" s="5" t="s">
        <v>1435</v>
      </c>
      <c r="X631" s="5" t="s">
        <v>320</v>
      </c>
      <c r="Y631" s="5">
        <v>3</v>
      </c>
      <c r="Z631" s="10" t="s">
        <v>68</v>
      </c>
      <c r="AA631" s="10" t="s">
        <v>73</v>
      </c>
      <c r="AB631" s="10" t="s">
        <v>30</v>
      </c>
      <c r="AC631" s="10">
        <v>1</v>
      </c>
      <c r="AE631" s="10">
        <f t="shared" si="76"/>
        <v>233</v>
      </c>
      <c r="AF631" s="10">
        <f t="shared" si="77"/>
        <v>176.19815171351567</v>
      </c>
      <c r="AG631" s="10">
        <f t="shared" si="78"/>
        <v>1886</v>
      </c>
      <c r="AH631" s="9">
        <v>44626</v>
      </c>
      <c r="AI631">
        <f t="shared" si="79"/>
        <v>233</v>
      </c>
      <c r="AK631" s="10" t="s">
        <v>29</v>
      </c>
      <c r="AL631">
        <v>233</v>
      </c>
    </row>
    <row r="632" spans="1:38" ht="15.75" customHeight="1" x14ac:dyDescent="0.35">
      <c r="A632" s="5">
        <v>631</v>
      </c>
      <c r="B632" s="5" t="s">
        <v>45</v>
      </c>
      <c r="C632" s="5" t="s">
        <v>23</v>
      </c>
      <c r="D632" s="5" t="s">
        <v>36</v>
      </c>
      <c r="E632" s="5">
        <f t="shared" si="72"/>
        <v>334</v>
      </c>
      <c r="F632" s="6" t="s">
        <v>980</v>
      </c>
      <c r="G632" s="5">
        <v>9</v>
      </c>
      <c r="H632" s="7" t="s">
        <v>97</v>
      </c>
      <c r="I632" s="8" t="e">
        <f t="shared" si="73"/>
        <v>#VALUE!</v>
      </c>
      <c r="J632" s="8">
        <f t="shared" si="74"/>
        <v>-444.5</v>
      </c>
      <c r="K632" s="8" t="e">
        <f t="shared" si="75"/>
        <v>#DIV/0!</v>
      </c>
      <c r="L632" s="6" t="s">
        <v>866</v>
      </c>
      <c r="M632" s="5" t="s">
        <v>28</v>
      </c>
      <c r="N632" s="5" t="s">
        <v>29</v>
      </c>
      <c r="O632" s="5" t="s">
        <v>30</v>
      </c>
      <c r="P632" s="5" t="s">
        <v>139</v>
      </c>
      <c r="Q632" s="9">
        <v>44627</v>
      </c>
      <c r="R632" s="5" t="s">
        <v>32</v>
      </c>
      <c r="S632" s="5">
        <v>2022</v>
      </c>
      <c r="T632" s="5">
        <v>2</v>
      </c>
      <c r="U632" s="5">
        <v>8</v>
      </c>
      <c r="V632" s="5">
        <v>2022</v>
      </c>
      <c r="W632" s="5" t="s">
        <v>1436</v>
      </c>
      <c r="X632" s="5" t="s">
        <v>929</v>
      </c>
      <c r="Y632" s="5">
        <v>6</v>
      </c>
      <c r="Z632" s="10" t="s">
        <v>45</v>
      </c>
      <c r="AA632" s="10" t="s">
        <v>139</v>
      </c>
      <c r="AB632" s="10" t="s">
        <v>30</v>
      </c>
      <c r="AC632" s="10">
        <v>9</v>
      </c>
      <c r="AE632" s="10">
        <f t="shared" si="76"/>
        <v>37.111111111111114</v>
      </c>
      <c r="AF632" s="10">
        <f t="shared" si="77"/>
        <v>176.04463320463327</v>
      </c>
      <c r="AG632" s="10">
        <f t="shared" si="78"/>
        <v>1885</v>
      </c>
      <c r="AH632" s="9">
        <v>44627</v>
      </c>
      <c r="AI632">
        <f t="shared" si="79"/>
        <v>334</v>
      </c>
      <c r="AK632" s="10" t="s">
        <v>29</v>
      </c>
      <c r="AL632">
        <v>334</v>
      </c>
    </row>
    <row r="633" spans="1:38" ht="15.75" customHeight="1" x14ac:dyDescent="0.35">
      <c r="A633" s="5">
        <v>632</v>
      </c>
      <c r="B633" s="5" t="s">
        <v>62</v>
      </c>
      <c r="C633" s="5" t="s">
        <v>101</v>
      </c>
      <c r="D633" s="5" t="s">
        <v>55</v>
      </c>
      <c r="E633" s="5">
        <f t="shared" si="72"/>
        <v>296</v>
      </c>
      <c r="F633" s="6" t="s">
        <v>1437</v>
      </c>
      <c r="G633" s="5">
        <v>1</v>
      </c>
      <c r="H633" s="7" t="s">
        <v>200</v>
      </c>
      <c r="I633" s="8" t="e">
        <f t="shared" si="73"/>
        <v>#VALUE!</v>
      </c>
      <c r="J633" s="8">
        <f t="shared" si="74"/>
        <v>-444.5</v>
      </c>
      <c r="K633" s="8" t="e">
        <f t="shared" si="75"/>
        <v>#DIV/0!</v>
      </c>
      <c r="L633" s="6" t="s">
        <v>232</v>
      </c>
      <c r="M633" s="5" t="s">
        <v>39</v>
      </c>
      <c r="N633" s="5" t="s">
        <v>50</v>
      </c>
      <c r="O633" s="5" t="s">
        <v>41</v>
      </c>
      <c r="P633" s="5" t="s">
        <v>31</v>
      </c>
      <c r="Q633" s="9">
        <v>44628</v>
      </c>
      <c r="R633" s="5" t="s">
        <v>65</v>
      </c>
      <c r="S633" s="5">
        <v>2020</v>
      </c>
      <c r="T633" s="5">
        <v>4</v>
      </c>
      <c r="U633" s="5">
        <v>8</v>
      </c>
      <c r="V633" s="5">
        <v>2021</v>
      </c>
      <c r="W633" s="5" t="s">
        <v>1438</v>
      </c>
      <c r="X633" s="5" t="s">
        <v>495</v>
      </c>
      <c r="Y633" s="5">
        <v>2</v>
      </c>
      <c r="Z633" s="10" t="s">
        <v>62</v>
      </c>
      <c r="AA633" s="10" t="s">
        <v>31</v>
      </c>
      <c r="AB633" s="10" t="s">
        <v>41</v>
      </c>
      <c r="AC633" s="10">
        <v>1</v>
      </c>
      <c r="AE633" s="10">
        <f t="shared" si="76"/>
        <v>296</v>
      </c>
      <c r="AF633" s="10">
        <f t="shared" si="77"/>
        <v>176.42114681464281</v>
      </c>
      <c r="AG633" s="10">
        <f t="shared" si="78"/>
        <v>1876</v>
      </c>
      <c r="AH633" s="9">
        <v>44628</v>
      </c>
      <c r="AI633">
        <f t="shared" si="79"/>
        <v>296</v>
      </c>
      <c r="AK633" s="10" t="s">
        <v>50</v>
      </c>
      <c r="AL633">
        <v>296</v>
      </c>
    </row>
    <row r="634" spans="1:38" ht="15.75" customHeight="1" x14ac:dyDescent="0.35">
      <c r="A634" s="5">
        <v>633</v>
      </c>
      <c r="B634" s="5" t="s">
        <v>53</v>
      </c>
      <c r="C634" s="5" t="s">
        <v>88</v>
      </c>
      <c r="D634" s="5" t="s">
        <v>24</v>
      </c>
      <c r="E634" s="5">
        <f t="shared" si="72"/>
        <v>747</v>
      </c>
      <c r="F634" s="6" t="s">
        <v>391</v>
      </c>
      <c r="G634" s="5">
        <v>5</v>
      </c>
      <c r="H634" s="7" t="s">
        <v>460</v>
      </c>
      <c r="I634" s="8" t="e">
        <f t="shared" si="73"/>
        <v>#VALUE!</v>
      </c>
      <c r="J634" s="8">
        <f t="shared" si="74"/>
        <v>-444.5</v>
      </c>
      <c r="K634" s="8" t="e">
        <f t="shared" si="75"/>
        <v>#DIV/0!</v>
      </c>
      <c r="L634" s="6" t="s">
        <v>866</v>
      </c>
      <c r="M634" s="5" t="s">
        <v>39</v>
      </c>
      <c r="N634" s="5" t="s">
        <v>58</v>
      </c>
      <c r="O634" s="5" t="s">
        <v>138</v>
      </c>
      <c r="P634" s="5" t="s">
        <v>73</v>
      </c>
      <c r="Q634" s="9">
        <v>44629</v>
      </c>
      <c r="R634" s="5" t="s">
        <v>32</v>
      </c>
      <c r="S634" s="5">
        <v>2020</v>
      </c>
      <c r="T634" s="5">
        <v>15</v>
      </c>
      <c r="U634" s="5">
        <v>10</v>
      </c>
      <c r="V634" s="5">
        <v>2022</v>
      </c>
      <c r="W634" s="5" t="s">
        <v>1439</v>
      </c>
      <c r="X634" s="5" t="s">
        <v>1106</v>
      </c>
      <c r="Y634" s="5">
        <v>3</v>
      </c>
      <c r="Z634" s="10" t="s">
        <v>53</v>
      </c>
      <c r="AA634" s="10" t="s">
        <v>73</v>
      </c>
      <c r="AB634" s="10" t="s">
        <v>138</v>
      </c>
      <c r="AC634" s="10">
        <v>5</v>
      </c>
      <c r="AE634" s="10">
        <f t="shared" si="76"/>
        <v>149.4</v>
      </c>
      <c r="AF634" s="10">
        <f t="shared" si="77"/>
        <v>176.09620427881305</v>
      </c>
      <c r="AG634" s="10">
        <f t="shared" si="78"/>
        <v>1875</v>
      </c>
      <c r="AH634" s="9">
        <v>44629</v>
      </c>
      <c r="AI634">
        <f t="shared" si="79"/>
        <v>747</v>
      </c>
      <c r="AK634" s="10" t="s">
        <v>58</v>
      </c>
      <c r="AL634">
        <v>747</v>
      </c>
    </row>
    <row r="635" spans="1:38" ht="15.75" customHeight="1" x14ac:dyDescent="0.35">
      <c r="A635" s="5">
        <v>634</v>
      </c>
      <c r="B635" s="5" t="s">
        <v>87</v>
      </c>
      <c r="C635" s="5" t="s">
        <v>46</v>
      </c>
      <c r="D635" s="5" t="s">
        <v>36</v>
      </c>
      <c r="E635" s="5">
        <f t="shared" si="72"/>
        <v>119</v>
      </c>
      <c r="F635" s="6" t="s">
        <v>232</v>
      </c>
      <c r="G635" s="5">
        <v>5</v>
      </c>
      <c r="H635" s="7" t="s">
        <v>216</v>
      </c>
      <c r="I635" s="8" t="e">
        <f t="shared" si="73"/>
        <v>#VALUE!</v>
      </c>
      <c r="J635" s="8">
        <f t="shared" si="74"/>
        <v>-444.5</v>
      </c>
      <c r="K635" s="8" t="e">
        <f t="shared" si="75"/>
        <v>#DIV/0!</v>
      </c>
      <c r="L635" s="6" t="s">
        <v>150</v>
      </c>
      <c r="M635" s="5" t="s">
        <v>39</v>
      </c>
      <c r="N635" s="5" t="s">
        <v>58</v>
      </c>
      <c r="O635" s="5" t="s">
        <v>30</v>
      </c>
      <c r="P635" s="5" t="s">
        <v>139</v>
      </c>
      <c r="Q635" s="9">
        <v>44630</v>
      </c>
      <c r="R635" s="5" t="s">
        <v>65</v>
      </c>
      <c r="S635" s="5">
        <v>2020</v>
      </c>
      <c r="T635" s="5">
        <v>11</v>
      </c>
      <c r="U635" s="5">
        <v>11</v>
      </c>
      <c r="V635" s="5">
        <v>2020</v>
      </c>
      <c r="W635" s="5" t="s">
        <v>1440</v>
      </c>
      <c r="X635" s="5" t="s">
        <v>1441</v>
      </c>
      <c r="Y635" s="5">
        <v>2</v>
      </c>
      <c r="Z635" s="10" t="s">
        <v>87</v>
      </c>
      <c r="AA635" s="10" t="s">
        <v>139</v>
      </c>
      <c r="AB635" s="10" t="s">
        <v>30</v>
      </c>
      <c r="AC635" s="10">
        <v>5</v>
      </c>
      <c r="AE635" s="10">
        <f t="shared" si="76"/>
        <v>23.8</v>
      </c>
      <c r="AF635" s="10">
        <f t="shared" si="77"/>
        <v>176.16894597984523</v>
      </c>
      <c r="AG635" s="10">
        <f t="shared" si="78"/>
        <v>1870</v>
      </c>
      <c r="AH635" s="9">
        <v>44630</v>
      </c>
      <c r="AI635">
        <f t="shared" si="79"/>
        <v>119</v>
      </c>
      <c r="AK635" s="10" t="s">
        <v>58</v>
      </c>
      <c r="AL635">
        <v>119</v>
      </c>
    </row>
    <row r="636" spans="1:38" ht="15.75" customHeight="1" x14ac:dyDescent="0.35">
      <c r="A636" s="5">
        <v>635</v>
      </c>
      <c r="B636" s="5" t="s">
        <v>87</v>
      </c>
      <c r="C636" s="5" t="s">
        <v>23</v>
      </c>
      <c r="D636" s="5" t="s">
        <v>55</v>
      </c>
      <c r="E636" s="5">
        <f t="shared" si="72"/>
        <v>919</v>
      </c>
      <c r="F636" s="6" t="s">
        <v>740</v>
      </c>
      <c r="G636" s="5">
        <v>4</v>
      </c>
      <c r="H636" s="7" t="s">
        <v>174</v>
      </c>
      <c r="I636" s="8" t="e">
        <f t="shared" si="73"/>
        <v>#VALUE!</v>
      </c>
      <c r="J636" s="8">
        <f t="shared" si="74"/>
        <v>-444.5</v>
      </c>
      <c r="K636" s="8" t="e">
        <f t="shared" si="75"/>
        <v>#DIV/0!</v>
      </c>
      <c r="L636" s="6" t="s">
        <v>598</v>
      </c>
      <c r="M636" s="5" t="s">
        <v>28</v>
      </c>
      <c r="N636" s="5" t="s">
        <v>29</v>
      </c>
      <c r="O636" s="5" t="s">
        <v>41</v>
      </c>
      <c r="P636" s="5" t="s">
        <v>139</v>
      </c>
      <c r="Q636" s="9">
        <v>44631</v>
      </c>
      <c r="R636" s="5" t="s">
        <v>32</v>
      </c>
      <c r="S636" s="5">
        <v>2020</v>
      </c>
      <c r="T636" s="5">
        <v>5</v>
      </c>
      <c r="U636" s="5">
        <v>5</v>
      </c>
      <c r="V636" s="5">
        <v>2021</v>
      </c>
      <c r="W636" s="5" t="s">
        <v>1442</v>
      </c>
      <c r="X636" s="5" t="s">
        <v>1147</v>
      </c>
      <c r="Y636" s="5">
        <v>5</v>
      </c>
      <c r="Z636" s="10" t="s">
        <v>87</v>
      </c>
      <c r="AA636" s="10" t="s">
        <v>139</v>
      </c>
      <c r="AB636" s="10" t="s">
        <v>41</v>
      </c>
      <c r="AC636" s="10">
        <v>4</v>
      </c>
      <c r="AE636" s="10">
        <f t="shared" si="76"/>
        <v>229.75</v>
      </c>
      <c r="AF636" s="10">
        <f t="shared" si="77"/>
        <v>176.58525457541856</v>
      </c>
      <c r="AG636" s="10">
        <f t="shared" si="78"/>
        <v>1865</v>
      </c>
      <c r="AH636" s="9">
        <v>44631</v>
      </c>
      <c r="AI636">
        <f t="shared" si="79"/>
        <v>919</v>
      </c>
      <c r="AK636" s="10" t="s">
        <v>29</v>
      </c>
      <c r="AL636">
        <v>919</v>
      </c>
    </row>
    <row r="637" spans="1:38" ht="15.75" customHeight="1" x14ac:dyDescent="0.35">
      <c r="A637" s="5">
        <v>636</v>
      </c>
      <c r="B637" s="5" t="s">
        <v>148</v>
      </c>
      <c r="C637" s="5" t="s">
        <v>88</v>
      </c>
      <c r="D637" s="5" t="s">
        <v>95</v>
      </c>
      <c r="E637" s="5">
        <f t="shared" si="72"/>
        <v>859</v>
      </c>
      <c r="F637" s="6" t="s">
        <v>1443</v>
      </c>
      <c r="G637" s="5">
        <v>6</v>
      </c>
      <c r="H637" s="7" t="s">
        <v>362</v>
      </c>
      <c r="I637" s="8" t="e">
        <f t="shared" si="73"/>
        <v>#VALUE!</v>
      </c>
      <c r="J637" s="8">
        <f t="shared" si="74"/>
        <v>-444.5</v>
      </c>
      <c r="K637" s="8" t="e">
        <f t="shared" si="75"/>
        <v>#DIV/0!</v>
      </c>
      <c r="L637" s="6" t="s">
        <v>261</v>
      </c>
      <c r="M637" s="5" t="s">
        <v>39</v>
      </c>
      <c r="N637" s="5" t="s">
        <v>50</v>
      </c>
      <c r="O637" s="5" t="s">
        <v>138</v>
      </c>
      <c r="P637" s="5" t="s">
        <v>31</v>
      </c>
      <c r="Q637" s="9">
        <v>44632</v>
      </c>
      <c r="R637" s="5" t="s">
        <v>65</v>
      </c>
      <c r="S637" s="5">
        <v>2021</v>
      </c>
      <c r="T637" s="5">
        <v>17</v>
      </c>
      <c r="U637" s="5">
        <v>3</v>
      </c>
      <c r="V637" s="5">
        <v>2022</v>
      </c>
      <c r="W637" s="5" t="s">
        <v>1418</v>
      </c>
      <c r="X637" s="5" t="s">
        <v>1444</v>
      </c>
      <c r="Y637" s="5">
        <v>5</v>
      </c>
      <c r="Z637" s="10" t="s">
        <v>148</v>
      </c>
      <c r="AA637" s="10" t="s">
        <v>31</v>
      </c>
      <c r="AB637" s="10" t="s">
        <v>138</v>
      </c>
      <c r="AC637" s="10">
        <v>6</v>
      </c>
      <c r="AE637" s="10">
        <f t="shared" si="76"/>
        <v>143.16666666666666</v>
      </c>
      <c r="AF637" s="10">
        <f t="shared" si="77"/>
        <v>176.43959773863889</v>
      </c>
      <c r="AG637" s="10">
        <f t="shared" si="78"/>
        <v>1861</v>
      </c>
      <c r="AH637" s="9">
        <v>44632</v>
      </c>
      <c r="AI637">
        <f t="shared" si="79"/>
        <v>859</v>
      </c>
      <c r="AK637" s="10" t="s">
        <v>50</v>
      </c>
      <c r="AL637">
        <v>859</v>
      </c>
    </row>
    <row r="638" spans="1:38" ht="15.75" customHeight="1" x14ac:dyDescent="0.35">
      <c r="A638" s="5">
        <v>637</v>
      </c>
      <c r="B638" s="5" t="s">
        <v>87</v>
      </c>
      <c r="C638" s="5" t="s">
        <v>46</v>
      </c>
      <c r="D638" s="5" t="s">
        <v>24</v>
      </c>
      <c r="E638" s="5">
        <f t="shared" si="72"/>
        <v>753</v>
      </c>
      <c r="F638" s="6" t="s">
        <v>1445</v>
      </c>
      <c r="G638" s="5">
        <v>3</v>
      </c>
      <c r="H638" s="7" t="s">
        <v>182</v>
      </c>
      <c r="I638" s="8" t="e">
        <f t="shared" si="73"/>
        <v>#VALUE!</v>
      </c>
      <c r="J638" s="8">
        <f t="shared" si="74"/>
        <v>-444.5</v>
      </c>
      <c r="K638" s="8" t="e">
        <f t="shared" si="75"/>
        <v>#DIV/0!</v>
      </c>
      <c r="L638" s="6" t="s">
        <v>925</v>
      </c>
      <c r="M638" s="5" t="s">
        <v>39</v>
      </c>
      <c r="N638" s="5" t="s">
        <v>50</v>
      </c>
      <c r="O638" s="5" t="s">
        <v>30</v>
      </c>
      <c r="P638" s="5" t="s">
        <v>31</v>
      </c>
      <c r="Q638" s="9">
        <v>44633</v>
      </c>
      <c r="R638" s="5" t="s">
        <v>32</v>
      </c>
      <c r="S638" s="5">
        <v>2021</v>
      </c>
      <c r="T638" s="5">
        <v>4</v>
      </c>
      <c r="U638" s="5">
        <v>2</v>
      </c>
      <c r="V638" s="5">
        <v>2020</v>
      </c>
      <c r="W638" s="5" t="s">
        <v>1446</v>
      </c>
      <c r="X638" s="5" t="s">
        <v>292</v>
      </c>
      <c r="Y638" s="5">
        <v>3</v>
      </c>
      <c r="Z638" s="10" t="s">
        <v>87</v>
      </c>
      <c r="AA638" s="10" t="s">
        <v>31</v>
      </c>
      <c r="AB638" s="10" t="s">
        <v>30</v>
      </c>
      <c r="AC638" s="10">
        <v>3</v>
      </c>
      <c r="AE638" s="10">
        <f t="shared" si="76"/>
        <v>251</v>
      </c>
      <c r="AF638" s="10">
        <f t="shared" si="77"/>
        <v>176.53100688993553</v>
      </c>
      <c r="AG638" s="10">
        <f t="shared" si="78"/>
        <v>1855</v>
      </c>
      <c r="AH638" s="9">
        <v>44633</v>
      </c>
      <c r="AI638">
        <f t="shared" si="79"/>
        <v>753</v>
      </c>
      <c r="AK638" s="10" t="s">
        <v>50</v>
      </c>
      <c r="AL638">
        <v>753</v>
      </c>
    </row>
    <row r="639" spans="1:38" ht="15.75" customHeight="1" x14ac:dyDescent="0.35">
      <c r="A639" s="5">
        <v>638</v>
      </c>
      <c r="B639" s="5" t="s">
        <v>68</v>
      </c>
      <c r="C639" s="5" t="s">
        <v>94</v>
      </c>
      <c r="D639" s="5" t="s">
        <v>36</v>
      </c>
      <c r="E639" s="5">
        <f t="shared" si="72"/>
        <v>111</v>
      </c>
      <c r="F639" s="6" t="s">
        <v>657</v>
      </c>
      <c r="G639" s="5">
        <v>5</v>
      </c>
      <c r="H639" s="7" t="s">
        <v>103</v>
      </c>
      <c r="I639" s="8" t="e">
        <f t="shared" si="73"/>
        <v>#VALUE!</v>
      </c>
      <c r="J639" s="8">
        <f t="shared" si="74"/>
        <v>-444.5</v>
      </c>
      <c r="K639" s="8" t="e">
        <f t="shared" si="75"/>
        <v>#DIV/0!</v>
      </c>
      <c r="L639" s="6" t="s">
        <v>455</v>
      </c>
      <c r="M639" s="5" t="s">
        <v>28</v>
      </c>
      <c r="N639" s="5" t="s">
        <v>40</v>
      </c>
      <c r="O639" s="5" t="s">
        <v>59</v>
      </c>
      <c r="P639" s="5" t="s">
        <v>31</v>
      </c>
      <c r="Q639" s="9">
        <v>44634</v>
      </c>
      <c r="R639" s="5" t="s">
        <v>65</v>
      </c>
      <c r="S639" s="5">
        <v>2022</v>
      </c>
      <c r="T639" s="5">
        <v>23</v>
      </c>
      <c r="U639" s="5">
        <v>6</v>
      </c>
      <c r="V639" s="5">
        <v>2020</v>
      </c>
      <c r="W639" s="5" t="s">
        <v>1174</v>
      </c>
      <c r="X639" s="5" t="s">
        <v>1295</v>
      </c>
      <c r="Y639" s="5">
        <v>5</v>
      </c>
      <c r="Z639" s="10" t="s">
        <v>68</v>
      </c>
      <c r="AA639" s="10" t="s">
        <v>31</v>
      </c>
      <c r="AB639" s="10" t="s">
        <v>59</v>
      </c>
      <c r="AC639" s="10">
        <v>5</v>
      </c>
      <c r="AE639" s="10">
        <f t="shared" si="76"/>
        <v>22.2</v>
      </c>
      <c r="AF639" s="10">
        <f t="shared" si="77"/>
        <v>176.32585814858547</v>
      </c>
      <c r="AG639" s="10">
        <f t="shared" si="78"/>
        <v>1852</v>
      </c>
      <c r="AH639" s="9">
        <v>44634</v>
      </c>
      <c r="AI639">
        <f t="shared" si="79"/>
        <v>111</v>
      </c>
      <c r="AK639" s="10" t="s">
        <v>40</v>
      </c>
      <c r="AL639">
        <v>111</v>
      </c>
    </row>
    <row r="640" spans="1:38" ht="15.75" customHeight="1" x14ac:dyDescent="0.35">
      <c r="A640" s="5">
        <v>639</v>
      </c>
      <c r="B640" s="5" t="s">
        <v>238</v>
      </c>
      <c r="C640" s="5" t="s">
        <v>94</v>
      </c>
      <c r="D640" s="5" t="s">
        <v>95</v>
      </c>
      <c r="E640" s="5">
        <f t="shared" si="72"/>
        <v>955</v>
      </c>
      <c r="F640" s="6" t="s">
        <v>1447</v>
      </c>
      <c r="G640" s="5">
        <v>1</v>
      </c>
      <c r="H640" s="7" t="s">
        <v>195</v>
      </c>
      <c r="I640" s="8" t="e">
        <f t="shared" si="73"/>
        <v>#VALUE!</v>
      </c>
      <c r="J640" s="8">
        <f t="shared" si="74"/>
        <v>-444.5</v>
      </c>
      <c r="K640" s="8" t="e">
        <f t="shared" si="75"/>
        <v>#DIV/0!</v>
      </c>
      <c r="L640" s="6" t="s">
        <v>1044</v>
      </c>
      <c r="M640" s="5" t="s">
        <v>28</v>
      </c>
      <c r="N640" s="5" t="s">
        <v>58</v>
      </c>
      <c r="O640" s="5" t="s">
        <v>41</v>
      </c>
      <c r="P640" s="5" t="s">
        <v>31</v>
      </c>
      <c r="Q640" s="9">
        <v>44635</v>
      </c>
      <c r="R640" s="5" t="s">
        <v>32</v>
      </c>
      <c r="S640" s="5">
        <v>2021</v>
      </c>
      <c r="T640" s="5">
        <v>6</v>
      </c>
      <c r="U640" s="5">
        <v>8</v>
      </c>
      <c r="V640" s="5">
        <v>2022</v>
      </c>
      <c r="W640" s="5" t="s">
        <v>1448</v>
      </c>
      <c r="X640" s="5" t="s">
        <v>666</v>
      </c>
      <c r="Y640" s="5">
        <v>4</v>
      </c>
      <c r="Z640" s="10" t="s">
        <v>238</v>
      </c>
      <c r="AA640" s="10" t="s">
        <v>31</v>
      </c>
      <c r="AB640" s="10" t="s">
        <v>41</v>
      </c>
      <c r="AC640" s="10">
        <v>1</v>
      </c>
      <c r="AE640" s="10">
        <f t="shared" si="76"/>
        <v>955</v>
      </c>
      <c r="AF640" s="10">
        <f t="shared" si="77"/>
        <v>176.75162018766997</v>
      </c>
      <c r="AG640" s="10">
        <f t="shared" si="78"/>
        <v>1847</v>
      </c>
      <c r="AH640" s="9">
        <v>44635</v>
      </c>
      <c r="AI640">
        <f t="shared" si="79"/>
        <v>955</v>
      </c>
      <c r="AK640" s="10" t="s">
        <v>58</v>
      </c>
      <c r="AL640">
        <v>955</v>
      </c>
    </row>
    <row r="641" spans="1:38" ht="15.75" customHeight="1" x14ac:dyDescent="0.35">
      <c r="A641" s="5">
        <v>640</v>
      </c>
      <c r="B641" s="5" t="s">
        <v>87</v>
      </c>
      <c r="C641" s="5" t="s">
        <v>23</v>
      </c>
      <c r="D641" s="5" t="s">
        <v>47</v>
      </c>
      <c r="E641" s="5">
        <f t="shared" si="72"/>
        <v>458</v>
      </c>
      <c r="F641" s="6" t="s">
        <v>1347</v>
      </c>
      <c r="G641" s="5">
        <v>6</v>
      </c>
      <c r="H641" s="7" t="s">
        <v>278</v>
      </c>
      <c r="I641" s="8" t="e">
        <f t="shared" si="73"/>
        <v>#VALUE!</v>
      </c>
      <c r="J641" s="8">
        <f t="shared" si="74"/>
        <v>-444.5</v>
      </c>
      <c r="K641" s="8" t="e">
        <f t="shared" si="75"/>
        <v>#DIV/0!</v>
      </c>
      <c r="L641" s="6" t="s">
        <v>1449</v>
      </c>
      <c r="M641" s="5" t="s">
        <v>39</v>
      </c>
      <c r="N641" s="5" t="s">
        <v>40</v>
      </c>
      <c r="O641" s="5" t="s">
        <v>41</v>
      </c>
      <c r="P641" s="5" t="s">
        <v>139</v>
      </c>
      <c r="Q641" s="9">
        <v>44636</v>
      </c>
      <c r="R641" s="5" t="s">
        <v>32</v>
      </c>
      <c r="S641" s="5">
        <v>2021</v>
      </c>
      <c r="T641" s="5">
        <v>25</v>
      </c>
      <c r="U641" s="5">
        <v>2</v>
      </c>
      <c r="V641" s="5">
        <v>2021</v>
      </c>
      <c r="W641" s="5" t="s">
        <v>999</v>
      </c>
      <c r="X641" s="5" t="s">
        <v>1295</v>
      </c>
      <c r="Y641" s="5">
        <v>6</v>
      </c>
      <c r="Z641" s="10" t="s">
        <v>87</v>
      </c>
      <c r="AA641" s="10" t="s">
        <v>139</v>
      </c>
      <c r="AB641" s="10" t="s">
        <v>41</v>
      </c>
      <c r="AC641" s="10">
        <v>6</v>
      </c>
      <c r="AE641" s="10">
        <f t="shared" si="76"/>
        <v>76.333333333333329</v>
      </c>
      <c r="AF641" s="10">
        <f t="shared" si="77"/>
        <v>174.59580750120924</v>
      </c>
      <c r="AG641" s="10">
        <f t="shared" si="78"/>
        <v>1846</v>
      </c>
      <c r="AH641" s="9">
        <v>44636</v>
      </c>
      <c r="AI641">
        <f t="shared" si="79"/>
        <v>458</v>
      </c>
      <c r="AK641" s="10" t="s">
        <v>40</v>
      </c>
      <c r="AL641">
        <v>458</v>
      </c>
    </row>
    <row r="642" spans="1:38" ht="15.75" customHeight="1" x14ac:dyDescent="0.35">
      <c r="A642" s="5">
        <v>641</v>
      </c>
      <c r="B642" s="5" t="s">
        <v>53</v>
      </c>
      <c r="C642" s="5" t="s">
        <v>88</v>
      </c>
      <c r="D642" s="5" t="s">
        <v>47</v>
      </c>
      <c r="E642" s="5">
        <f t="shared" ref="E642:E705" si="80">VALUE(SUBSTITUTE(F642, "Rs", " "))</f>
        <v>666</v>
      </c>
      <c r="F642" s="6" t="s">
        <v>1450</v>
      </c>
      <c r="G642" s="5">
        <v>6</v>
      </c>
      <c r="H642" s="7" t="s">
        <v>117</v>
      </c>
      <c r="I642" s="8" t="e">
        <f t="shared" ref="I642:I705" si="81">VALUE(SUBSTITUTE(L642,"RS",""))</f>
        <v>#VALUE!</v>
      </c>
      <c r="J642" s="8">
        <f t="shared" ref="J642:J705" si="82">IF(ISERROR(I642), $K$2, I642)</f>
        <v>-444.5</v>
      </c>
      <c r="K642" s="8" t="e">
        <f t="shared" ref="K642:K705" si="83">_xlfn.AGGREGATE(1,6, I642:I1641)</f>
        <v>#DIV/0!</v>
      </c>
      <c r="L642" s="6" t="s">
        <v>486</v>
      </c>
      <c r="M642" s="5" t="s">
        <v>39</v>
      </c>
      <c r="N642" s="5" t="s">
        <v>29</v>
      </c>
      <c r="O642" s="5" t="s">
        <v>41</v>
      </c>
      <c r="P642" s="5" t="s">
        <v>139</v>
      </c>
      <c r="Q642" s="9">
        <v>44637</v>
      </c>
      <c r="R642" s="5" t="s">
        <v>65</v>
      </c>
      <c r="S642" s="5">
        <v>2020</v>
      </c>
      <c r="T642" s="5">
        <v>5</v>
      </c>
      <c r="U642" s="5">
        <v>7</v>
      </c>
      <c r="V642" s="5">
        <v>2021</v>
      </c>
      <c r="W642" s="5" t="s">
        <v>1451</v>
      </c>
      <c r="X642" s="5" t="s">
        <v>735</v>
      </c>
      <c r="Y642" s="5">
        <v>5</v>
      </c>
      <c r="Z642" s="10" t="s">
        <v>53</v>
      </c>
      <c r="AA642" s="10" t="s">
        <v>139</v>
      </c>
      <c r="AB642" s="10" t="s">
        <v>41</v>
      </c>
      <c r="AC642" s="10">
        <v>6</v>
      </c>
      <c r="AE642" s="10">
        <f t="shared" ref="AE642:AE705" si="84">E642/AC642</f>
        <v>111</v>
      </c>
      <c r="AF642" s="10">
        <f t="shared" si="77"/>
        <v>174.8687588183422</v>
      </c>
      <c r="AG642" s="10">
        <f t="shared" si="78"/>
        <v>1840</v>
      </c>
      <c r="AH642" s="9">
        <v>44637</v>
      </c>
      <c r="AI642">
        <f t="shared" si="79"/>
        <v>666</v>
      </c>
      <c r="AK642" s="10" t="s">
        <v>29</v>
      </c>
      <c r="AL642">
        <v>666</v>
      </c>
    </row>
    <row r="643" spans="1:38" ht="15.75" customHeight="1" x14ac:dyDescent="0.35">
      <c r="A643" s="5">
        <v>642</v>
      </c>
      <c r="B643" s="5" t="s">
        <v>22</v>
      </c>
      <c r="C643" s="5" t="s">
        <v>88</v>
      </c>
      <c r="D643" s="5" t="s">
        <v>24</v>
      </c>
      <c r="E643" s="5">
        <f t="shared" si="80"/>
        <v>281</v>
      </c>
      <c r="F643" s="6" t="s">
        <v>1452</v>
      </c>
      <c r="G643" s="5">
        <v>8</v>
      </c>
      <c r="H643" s="7" t="s">
        <v>165</v>
      </c>
      <c r="I643" s="8" t="e">
        <f t="shared" si="81"/>
        <v>#VALUE!</v>
      </c>
      <c r="J643" s="8">
        <f t="shared" si="82"/>
        <v>-444.5</v>
      </c>
      <c r="K643" s="8" t="e">
        <f t="shared" si="83"/>
        <v>#DIV/0!</v>
      </c>
      <c r="L643" s="6" t="s">
        <v>383</v>
      </c>
      <c r="M643" s="5" t="s">
        <v>39</v>
      </c>
      <c r="N643" s="5" t="s">
        <v>40</v>
      </c>
      <c r="O643" s="5" t="s">
        <v>30</v>
      </c>
      <c r="P643" s="5" t="s">
        <v>42</v>
      </c>
      <c r="Q643" s="9">
        <v>44638</v>
      </c>
      <c r="R643" s="5" t="s">
        <v>65</v>
      </c>
      <c r="S643" s="5">
        <v>2020</v>
      </c>
      <c r="T643" s="5">
        <v>20</v>
      </c>
      <c r="U643" s="5">
        <v>9</v>
      </c>
      <c r="V643" s="5">
        <v>2020</v>
      </c>
      <c r="W643" s="5" t="s">
        <v>171</v>
      </c>
      <c r="X643" s="5" t="s">
        <v>1453</v>
      </c>
      <c r="Y643" s="5">
        <v>3</v>
      </c>
      <c r="Z643" s="10" t="s">
        <v>22</v>
      </c>
      <c r="AA643" s="10" t="s">
        <v>42</v>
      </c>
      <c r="AB643" s="10" t="s">
        <v>30</v>
      </c>
      <c r="AC643" s="10">
        <v>8</v>
      </c>
      <c r="AE643" s="10">
        <f t="shared" si="84"/>
        <v>35.125</v>
      </c>
      <c r="AF643" s="10">
        <f t="shared" ref="AF643:AF706" si="85">AVERAGE(AE643:AE1642)</f>
        <v>175.04666622452143</v>
      </c>
      <c r="AG643" s="10">
        <f t="shared" ref="AG643:AG706" si="86">SUM(AC643:AC1642)</f>
        <v>1834</v>
      </c>
      <c r="AH643" s="9">
        <v>44638</v>
      </c>
      <c r="AI643">
        <f t="shared" ref="AI643:AI706" si="87">AC643*AE643</f>
        <v>281</v>
      </c>
      <c r="AK643" s="10" t="s">
        <v>40</v>
      </c>
      <c r="AL643">
        <v>281</v>
      </c>
    </row>
    <row r="644" spans="1:38" ht="15.75" customHeight="1" x14ac:dyDescent="0.35">
      <c r="A644" s="5">
        <v>643</v>
      </c>
      <c r="B644" s="5" t="s">
        <v>82</v>
      </c>
      <c r="C644" s="5" t="s">
        <v>46</v>
      </c>
      <c r="D644" s="5" t="s">
        <v>69</v>
      </c>
      <c r="E644" s="5">
        <f t="shared" si="80"/>
        <v>687</v>
      </c>
      <c r="F644" s="6" t="s">
        <v>1454</v>
      </c>
      <c r="G644" s="5">
        <v>8</v>
      </c>
      <c r="H644" s="7" t="s">
        <v>278</v>
      </c>
      <c r="I644" s="8" t="e">
        <f t="shared" si="81"/>
        <v>#VALUE!</v>
      </c>
      <c r="J644" s="8">
        <f t="shared" si="82"/>
        <v>-444.5</v>
      </c>
      <c r="K644" s="8" t="e">
        <f t="shared" si="83"/>
        <v>#DIV/0!</v>
      </c>
      <c r="L644" s="6" t="s">
        <v>677</v>
      </c>
      <c r="M644" s="5" t="s">
        <v>39</v>
      </c>
      <c r="N644" s="5" t="s">
        <v>50</v>
      </c>
      <c r="O644" s="5" t="s">
        <v>138</v>
      </c>
      <c r="P644" s="5" t="s">
        <v>73</v>
      </c>
      <c r="Q644" s="9">
        <v>44639</v>
      </c>
      <c r="R644" s="5" t="s">
        <v>65</v>
      </c>
      <c r="S644" s="5">
        <v>2020</v>
      </c>
      <c r="T644" s="5">
        <v>23</v>
      </c>
      <c r="U644" s="5">
        <v>1</v>
      </c>
      <c r="V644" s="5">
        <v>2021</v>
      </c>
      <c r="W644" s="5" t="s">
        <v>1455</v>
      </c>
      <c r="X644" s="5" t="s">
        <v>123</v>
      </c>
      <c r="Y644" s="5">
        <v>5</v>
      </c>
      <c r="Z644" s="10" t="s">
        <v>82</v>
      </c>
      <c r="AA644" s="10" t="s">
        <v>73</v>
      </c>
      <c r="AB644" s="10" t="s">
        <v>138</v>
      </c>
      <c r="AC644" s="10">
        <v>8</v>
      </c>
      <c r="AE644" s="10">
        <f t="shared" si="84"/>
        <v>85.875</v>
      </c>
      <c r="AF644" s="10">
        <f t="shared" si="85"/>
        <v>175.43750886760668</v>
      </c>
      <c r="AG644" s="10">
        <f t="shared" si="86"/>
        <v>1826</v>
      </c>
      <c r="AH644" s="9">
        <v>44639</v>
      </c>
      <c r="AI644">
        <f t="shared" si="87"/>
        <v>687</v>
      </c>
      <c r="AK644" s="10" t="s">
        <v>50</v>
      </c>
      <c r="AL644">
        <v>687</v>
      </c>
    </row>
    <row r="645" spans="1:38" ht="15.75" customHeight="1" x14ac:dyDescent="0.35">
      <c r="A645" s="5">
        <v>644</v>
      </c>
      <c r="B645" s="5" t="s">
        <v>142</v>
      </c>
      <c r="C645" s="5" t="s">
        <v>94</v>
      </c>
      <c r="D645" s="5" t="s">
        <v>24</v>
      </c>
      <c r="E645" s="5">
        <f t="shared" si="80"/>
        <v>396</v>
      </c>
      <c r="F645" s="6" t="s">
        <v>1194</v>
      </c>
      <c r="G645" s="5">
        <v>2</v>
      </c>
      <c r="H645" s="7" t="s">
        <v>231</v>
      </c>
      <c r="I645" s="8" t="e">
        <f t="shared" si="81"/>
        <v>#VALUE!</v>
      </c>
      <c r="J645" s="8">
        <f t="shared" si="82"/>
        <v>-444.5</v>
      </c>
      <c r="K645" s="8" t="e">
        <f t="shared" si="83"/>
        <v>#DIV/0!</v>
      </c>
      <c r="L645" s="6" t="s">
        <v>677</v>
      </c>
      <c r="M645" s="5" t="s">
        <v>39</v>
      </c>
      <c r="N645" s="5" t="s">
        <v>29</v>
      </c>
      <c r="O645" s="5" t="s">
        <v>138</v>
      </c>
      <c r="P645" s="5" t="s">
        <v>73</v>
      </c>
      <c r="Q645" s="9">
        <v>44640</v>
      </c>
      <c r="R645" s="5" t="s">
        <v>32</v>
      </c>
      <c r="S645" s="5">
        <v>2022</v>
      </c>
      <c r="T645" s="5">
        <v>29</v>
      </c>
      <c r="U645" s="5">
        <v>11</v>
      </c>
      <c r="V645" s="5">
        <v>2020</v>
      </c>
      <c r="W645" s="5" t="s">
        <v>1456</v>
      </c>
      <c r="X645" s="5" t="s">
        <v>316</v>
      </c>
      <c r="Y645" s="5">
        <v>5</v>
      </c>
      <c r="Z645" s="10" t="s">
        <v>142</v>
      </c>
      <c r="AA645" s="10" t="s">
        <v>73</v>
      </c>
      <c r="AB645" s="10" t="s">
        <v>138</v>
      </c>
      <c r="AC645" s="10">
        <v>2</v>
      </c>
      <c r="AE645" s="10">
        <f t="shared" si="84"/>
        <v>198</v>
      </c>
      <c r="AF645" s="10">
        <f t="shared" si="85"/>
        <v>175.68838424258598</v>
      </c>
      <c r="AG645" s="10">
        <f t="shared" si="86"/>
        <v>1818</v>
      </c>
      <c r="AH645" s="9">
        <v>44640</v>
      </c>
      <c r="AI645">
        <f t="shared" si="87"/>
        <v>396</v>
      </c>
      <c r="AK645" s="10" t="s">
        <v>29</v>
      </c>
      <c r="AL645">
        <v>396</v>
      </c>
    </row>
    <row r="646" spans="1:38" ht="15.75" customHeight="1" x14ac:dyDescent="0.35">
      <c r="A646" s="5">
        <v>645</v>
      </c>
      <c r="B646" s="5" t="s">
        <v>45</v>
      </c>
      <c r="C646" s="5" t="s">
        <v>94</v>
      </c>
      <c r="D646" s="5" t="s">
        <v>55</v>
      </c>
      <c r="E646" s="5">
        <f t="shared" si="80"/>
        <v>707</v>
      </c>
      <c r="F646" s="6" t="s">
        <v>1457</v>
      </c>
      <c r="G646" s="5">
        <v>3</v>
      </c>
      <c r="H646" s="7" t="s">
        <v>244</v>
      </c>
      <c r="I646" s="8" t="e">
        <f t="shared" si="81"/>
        <v>#VALUE!</v>
      </c>
      <c r="J646" s="8">
        <f t="shared" si="82"/>
        <v>-444.5</v>
      </c>
      <c r="K646" s="8" t="e">
        <f t="shared" si="83"/>
        <v>#DIV/0!</v>
      </c>
      <c r="L646" s="6" t="s">
        <v>1064</v>
      </c>
      <c r="M646" s="5" t="s">
        <v>39</v>
      </c>
      <c r="N646" s="5" t="s">
        <v>40</v>
      </c>
      <c r="O646" s="5" t="s">
        <v>59</v>
      </c>
      <c r="P646" s="5" t="s">
        <v>73</v>
      </c>
      <c r="Q646" s="9">
        <v>44641</v>
      </c>
      <c r="R646" s="5" t="s">
        <v>65</v>
      </c>
      <c r="S646" s="5">
        <v>2021</v>
      </c>
      <c r="T646" s="5">
        <v>2</v>
      </c>
      <c r="U646" s="5">
        <v>8</v>
      </c>
      <c r="V646" s="5">
        <v>2021</v>
      </c>
      <c r="W646" s="5" t="s">
        <v>1458</v>
      </c>
      <c r="X646" s="5" t="s">
        <v>753</v>
      </c>
      <c r="Y646" s="5">
        <v>3</v>
      </c>
      <c r="Z646" s="10" t="s">
        <v>45</v>
      </c>
      <c r="AA646" s="10" t="s">
        <v>73</v>
      </c>
      <c r="AB646" s="10" t="s">
        <v>59</v>
      </c>
      <c r="AC646" s="10">
        <v>3</v>
      </c>
      <c r="AE646" s="10">
        <f t="shared" si="84"/>
        <v>235.66666666666666</v>
      </c>
      <c r="AF646" s="10">
        <f t="shared" si="85"/>
        <v>175.62571116461572</v>
      </c>
      <c r="AG646" s="10">
        <f t="shared" si="86"/>
        <v>1816</v>
      </c>
      <c r="AH646" s="9">
        <v>44641</v>
      </c>
      <c r="AI646">
        <f t="shared" si="87"/>
        <v>707</v>
      </c>
      <c r="AK646" s="10" t="s">
        <v>40</v>
      </c>
      <c r="AL646">
        <v>707</v>
      </c>
    </row>
    <row r="647" spans="1:38" ht="15.75" customHeight="1" x14ac:dyDescent="0.35">
      <c r="A647" s="5">
        <v>646</v>
      </c>
      <c r="B647" s="5" t="s">
        <v>238</v>
      </c>
      <c r="C647" s="5" t="s">
        <v>101</v>
      </c>
      <c r="D647" s="5" t="s">
        <v>47</v>
      </c>
      <c r="E647" s="5">
        <f t="shared" si="80"/>
        <v>615</v>
      </c>
      <c r="F647" s="6" t="s">
        <v>521</v>
      </c>
      <c r="G647" s="5">
        <v>9</v>
      </c>
      <c r="H647" s="7" t="s">
        <v>103</v>
      </c>
      <c r="I647" s="8" t="e">
        <f t="shared" si="81"/>
        <v>#VALUE!</v>
      </c>
      <c r="J647" s="8">
        <f t="shared" si="82"/>
        <v>-444.5</v>
      </c>
      <c r="K647" s="8" t="e">
        <f t="shared" si="83"/>
        <v>#DIV/0!</v>
      </c>
      <c r="L647" s="6" t="s">
        <v>1311</v>
      </c>
      <c r="M647" s="5" t="s">
        <v>28</v>
      </c>
      <c r="N647" s="5" t="s">
        <v>29</v>
      </c>
      <c r="O647" s="5" t="s">
        <v>30</v>
      </c>
      <c r="P647" s="5" t="s">
        <v>31</v>
      </c>
      <c r="Q647" s="9">
        <v>44642</v>
      </c>
      <c r="R647" s="5" t="s">
        <v>32</v>
      </c>
      <c r="S647" s="5">
        <v>2022</v>
      </c>
      <c r="T647" s="5">
        <v>9</v>
      </c>
      <c r="U647" s="5">
        <v>11</v>
      </c>
      <c r="V647" s="5">
        <v>2020</v>
      </c>
      <c r="W647" s="5" t="s">
        <v>1140</v>
      </c>
      <c r="X647" s="5" t="s">
        <v>431</v>
      </c>
      <c r="Y647" s="5">
        <v>1</v>
      </c>
      <c r="Z647" s="10" t="s">
        <v>238</v>
      </c>
      <c r="AA647" s="10" t="s">
        <v>31</v>
      </c>
      <c r="AB647" s="10" t="s">
        <v>30</v>
      </c>
      <c r="AC647" s="10">
        <v>9</v>
      </c>
      <c r="AE647" s="10">
        <f t="shared" si="84"/>
        <v>68.333333333333329</v>
      </c>
      <c r="AF647" s="10">
        <f t="shared" si="85"/>
        <v>175.45658171249727</v>
      </c>
      <c r="AG647" s="10">
        <f t="shared" si="86"/>
        <v>1813</v>
      </c>
      <c r="AH647" s="9">
        <v>44642</v>
      </c>
      <c r="AI647">
        <f t="shared" si="87"/>
        <v>615</v>
      </c>
      <c r="AK647" s="10" t="s">
        <v>29</v>
      </c>
      <c r="AL647">
        <v>615</v>
      </c>
    </row>
    <row r="648" spans="1:38" ht="15.75" customHeight="1" x14ac:dyDescent="0.35">
      <c r="A648" s="5">
        <v>647</v>
      </c>
      <c r="B648" s="5" t="s">
        <v>53</v>
      </c>
      <c r="C648" s="5" t="s">
        <v>54</v>
      </c>
      <c r="D648" s="5" t="s">
        <v>95</v>
      </c>
      <c r="E648" s="5">
        <f t="shared" si="80"/>
        <v>603</v>
      </c>
      <c r="F648" s="6" t="s">
        <v>1459</v>
      </c>
      <c r="G648" s="5">
        <v>8</v>
      </c>
      <c r="H648" s="7" t="s">
        <v>187</v>
      </c>
      <c r="I648" s="8" t="e">
        <f t="shared" si="81"/>
        <v>#VALUE!</v>
      </c>
      <c r="J648" s="8">
        <f t="shared" si="82"/>
        <v>-444.5</v>
      </c>
      <c r="K648" s="8" t="e">
        <f t="shared" si="83"/>
        <v>#DIV/0!</v>
      </c>
      <c r="L648" s="6" t="s">
        <v>851</v>
      </c>
      <c r="M648" s="5" t="s">
        <v>39</v>
      </c>
      <c r="N648" s="5" t="s">
        <v>58</v>
      </c>
      <c r="O648" s="5" t="s">
        <v>59</v>
      </c>
      <c r="P648" s="5" t="s">
        <v>139</v>
      </c>
      <c r="Q648" s="9">
        <v>44643</v>
      </c>
      <c r="R648" s="5" t="s">
        <v>32</v>
      </c>
      <c r="S648" s="5">
        <v>2022</v>
      </c>
      <c r="T648" s="5">
        <v>7</v>
      </c>
      <c r="U648" s="5">
        <v>12</v>
      </c>
      <c r="V648" s="5">
        <v>2020</v>
      </c>
      <c r="W648" s="5" t="s">
        <v>1460</v>
      </c>
      <c r="X648" s="5" t="s">
        <v>152</v>
      </c>
      <c r="Y648" s="5">
        <v>3</v>
      </c>
      <c r="Z648" s="10" t="s">
        <v>53</v>
      </c>
      <c r="AA648" s="10" t="s">
        <v>139</v>
      </c>
      <c r="AB648" s="10" t="s">
        <v>59</v>
      </c>
      <c r="AC648" s="10">
        <v>8</v>
      </c>
      <c r="AE648" s="10">
        <f t="shared" si="84"/>
        <v>75.375</v>
      </c>
      <c r="AF648" s="10">
        <f t="shared" si="85"/>
        <v>175.7591897587661</v>
      </c>
      <c r="AG648" s="10">
        <f t="shared" si="86"/>
        <v>1804</v>
      </c>
      <c r="AH648" s="9">
        <v>44643</v>
      </c>
      <c r="AI648">
        <f t="shared" si="87"/>
        <v>603</v>
      </c>
      <c r="AK648" s="10" t="s">
        <v>58</v>
      </c>
      <c r="AL648">
        <v>603</v>
      </c>
    </row>
    <row r="649" spans="1:38" ht="15.75" customHeight="1" x14ac:dyDescent="0.35">
      <c r="A649" s="5">
        <v>648</v>
      </c>
      <c r="B649" s="5" t="s">
        <v>100</v>
      </c>
      <c r="C649" s="5" t="s">
        <v>54</v>
      </c>
      <c r="D649" s="5" t="s">
        <v>95</v>
      </c>
      <c r="E649" s="5">
        <f t="shared" si="80"/>
        <v>801</v>
      </c>
      <c r="F649" s="6" t="s">
        <v>282</v>
      </c>
      <c r="G649" s="5">
        <v>9</v>
      </c>
      <c r="H649" s="7" t="s">
        <v>257</v>
      </c>
      <c r="I649" s="8" t="e">
        <f t="shared" si="81"/>
        <v>#VALUE!</v>
      </c>
      <c r="J649" s="8">
        <f t="shared" si="82"/>
        <v>-444.5</v>
      </c>
      <c r="K649" s="8" t="e">
        <f t="shared" si="83"/>
        <v>#DIV/0!</v>
      </c>
      <c r="L649" s="6" t="s">
        <v>472</v>
      </c>
      <c r="M649" s="5" t="s">
        <v>28</v>
      </c>
      <c r="N649" s="5" t="s">
        <v>58</v>
      </c>
      <c r="O649" s="5" t="s">
        <v>41</v>
      </c>
      <c r="P649" s="5" t="s">
        <v>139</v>
      </c>
      <c r="Q649" s="9">
        <v>44644</v>
      </c>
      <c r="R649" s="5" t="s">
        <v>32</v>
      </c>
      <c r="S649" s="5">
        <v>2020</v>
      </c>
      <c r="T649" s="5">
        <v>9</v>
      </c>
      <c r="U649" s="5">
        <v>9</v>
      </c>
      <c r="V649" s="5">
        <v>2020</v>
      </c>
      <c r="W649" s="5" t="s">
        <v>1461</v>
      </c>
      <c r="X649" s="5" t="s">
        <v>1153</v>
      </c>
      <c r="Y649" s="5">
        <v>5</v>
      </c>
      <c r="Z649" s="10" t="s">
        <v>100</v>
      </c>
      <c r="AA649" s="10" t="s">
        <v>139</v>
      </c>
      <c r="AB649" s="10" t="s">
        <v>41</v>
      </c>
      <c r="AC649" s="10">
        <v>9</v>
      </c>
      <c r="AE649" s="10">
        <f t="shared" si="84"/>
        <v>89</v>
      </c>
      <c r="AF649" s="10">
        <f t="shared" si="85"/>
        <v>176.04356423400338</v>
      </c>
      <c r="AG649" s="10">
        <f t="shared" si="86"/>
        <v>1796</v>
      </c>
      <c r="AH649" s="9">
        <v>44644</v>
      </c>
      <c r="AI649">
        <f t="shared" si="87"/>
        <v>801</v>
      </c>
      <c r="AK649" s="10" t="s">
        <v>58</v>
      </c>
      <c r="AL649">
        <v>801</v>
      </c>
    </row>
    <row r="650" spans="1:38" ht="15.75" customHeight="1" x14ac:dyDescent="0.35">
      <c r="A650" s="5">
        <v>649</v>
      </c>
      <c r="B650" s="5" t="s">
        <v>53</v>
      </c>
      <c r="C650" s="5" t="s">
        <v>54</v>
      </c>
      <c r="D650" s="5" t="s">
        <v>47</v>
      </c>
      <c r="E650" s="5">
        <f t="shared" si="80"/>
        <v>230</v>
      </c>
      <c r="F650" s="6" t="s">
        <v>1462</v>
      </c>
      <c r="G650" s="5">
        <v>2</v>
      </c>
      <c r="H650" s="7" t="s">
        <v>264</v>
      </c>
      <c r="I650" s="8" t="e">
        <f t="shared" si="81"/>
        <v>#VALUE!</v>
      </c>
      <c r="J650" s="8">
        <f t="shared" si="82"/>
        <v>-444.5</v>
      </c>
      <c r="K650" s="8" t="e">
        <f t="shared" si="83"/>
        <v>#DIV/0!</v>
      </c>
      <c r="L650" s="6" t="s">
        <v>677</v>
      </c>
      <c r="M650" s="5" t="s">
        <v>28</v>
      </c>
      <c r="N650" s="5" t="s">
        <v>58</v>
      </c>
      <c r="O650" s="5" t="s">
        <v>138</v>
      </c>
      <c r="P650" s="5" t="s">
        <v>31</v>
      </c>
      <c r="Q650" s="9">
        <v>44645</v>
      </c>
      <c r="R650" s="5" t="s">
        <v>32</v>
      </c>
      <c r="S650" s="5">
        <v>2022</v>
      </c>
      <c r="T650" s="5">
        <v>11</v>
      </c>
      <c r="U650" s="5">
        <v>9</v>
      </c>
      <c r="V650" s="5">
        <v>2020</v>
      </c>
      <c r="W650" s="5" t="s">
        <v>1463</v>
      </c>
      <c r="X650" s="5" t="s">
        <v>935</v>
      </c>
      <c r="Y650" s="5">
        <v>6</v>
      </c>
      <c r="Z650" s="10" t="s">
        <v>53</v>
      </c>
      <c r="AA650" s="10" t="s">
        <v>31</v>
      </c>
      <c r="AB650" s="10" t="s">
        <v>138</v>
      </c>
      <c r="AC650" s="10">
        <v>2</v>
      </c>
      <c r="AE650" s="10">
        <f t="shared" si="84"/>
        <v>115</v>
      </c>
      <c r="AF650" s="10">
        <f t="shared" si="85"/>
        <v>176.29084708694089</v>
      </c>
      <c r="AG650" s="10">
        <f t="shared" si="86"/>
        <v>1787</v>
      </c>
      <c r="AH650" s="9">
        <v>44645</v>
      </c>
      <c r="AI650">
        <f t="shared" si="87"/>
        <v>230</v>
      </c>
      <c r="AK650" s="10" t="s">
        <v>58</v>
      </c>
      <c r="AL650">
        <v>230</v>
      </c>
    </row>
    <row r="651" spans="1:38" ht="15.75" customHeight="1" x14ac:dyDescent="0.35">
      <c r="A651" s="5">
        <v>650</v>
      </c>
      <c r="B651" s="5" t="s">
        <v>100</v>
      </c>
      <c r="C651" s="5" t="s">
        <v>88</v>
      </c>
      <c r="D651" s="5" t="s">
        <v>36</v>
      </c>
      <c r="E651" s="5">
        <f t="shared" si="80"/>
        <v>358</v>
      </c>
      <c r="F651" s="6" t="s">
        <v>1118</v>
      </c>
      <c r="G651" s="5">
        <v>4</v>
      </c>
      <c r="H651" s="7" t="s">
        <v>400</v>
      </c>
      <c r="I651" s="8" t="e">
        <f t="shared" si="81"/>
        <v>#VALUE!</v>
      </c>
      <c r="J651" s="8">
        <f t="shared" si="82"/>
        <v>-444.5</v>
      </c>
      <c r="K651" s="8" t="e">
        <f t="shared" si="83"/>
        <v>#DIV/0!</v>
      </c>
      <c r="L651" s="6" t="s">
        <v>851</v>
      </c>
      <c r="M651" s="5" t="s">
        <v>39</v>
      </c>
      <c r="N651" s="5" t="s">
        <v>50</v>
      </c>
      <c r="O651" s="5" t="s">
        <v>41</v>
      </c>
      <c r="P651" s="5" t="s">
        <v>31</v>
      </c>
      <c r="Q651" s="9">
        <v>44646</v>
      </c>
      <c r="R651" s="5" t="s">
        <v>65</v>
      </c>
      <c r="S651" s="5">
        <v>2020</v>
      </c>
      <c r="T651" s="5">
        <v>5</v>
      </c>
      <c r="U651" s="5">
        <v>4</v>
      </c>
      <c r="V651" s="5">
        <v>2020</v>
      </c>
      <c r="W651" s="5" t="s">
        <v>1464</v>
      </c>
      <c r="X651" s="5" t="s">
        <v>1465</v>
      </c>
      <c r="Y651" s="5">
        <v>1</v>
      </c>
      <c r="Z651" s="10" t="s">
        <v>100</v>
      </c>
      <c r="AA651" s="10" t="s">
        <v>31</v>
      </c>
      <c r="AB651" s="10" t="s">
        <v>41</v>
      </c>
      <c r="AC651" s="10">
        <v>4</v>
      </c>
      <c r="AE651" s="10">
        <f t="shared" si="84"/>
        <v>89.5</v>
      </c>
      <c r="AF651" s="10">
        <f t="shared" si="85"/>
        <v>176.46546488490938</v>
      </c>
      <c r="AG651" s="10">
        <f t="shared" si="86"/>
        <v>1785</v>
      </c>
      <c r="AH651" s="9">
        <v>44646</v>
      </c>
      <c r="AI651">
        <f t="shared" si="87"/>
        <v>358</v>
      </c>
      <c r="AK651" s="10" t="s">
        <v>50</v>
      </c>
      <c r="AL651">
        <v>358</v>
      </c>
    </row>
    <row r="652" spans="1:38" ht="15.75" customHeight="1" x14ac:dyDescent="0.35">
      <c r="A652" s="5">
        <v>651</v>
      </c>
      <c r="B652" s="5" t="s">
        <v>82</v>
      </c>
      <c r="C652" s="5" t="s">
        <v>54</v>
      </c>
      <c r="D652" s="5" t="s">
        <v>55</v>
      </c>
      <c r="E652" s="5">
        <f t="shared" si="80"/>
        <v>381</v>
      </c>
      <c r="F652" s="6" t="s">
        <v>773</v>
      </c>
      <c r="G652" s="5">
        <v>3</v>
      </c>
      <c r="H652" s="7" t="s">
        <v>97</v>
      </c>
      <c r="I652" s="8" t="e">
        <f t="shared" si="81"/>
        <v>#VALUE!</v>
      </c>
      <c r="J652" s="8">
        <f t="shared" si="82"/>
        <v>-444.5</v>
      </c>
      <c r="K652" s="8" t="e">
        <f t="shared" si="83"/>
        <v>#DIV/0!</v>
      </c>
      <c r="L652" s="6" t="s">
        <v>79</v>
      </c>
      <c r="M652" s="5" t="s">
        <v>28</v>
      </c>
      <c r="N652" s="5" t="s">
        <v>50</v>
      </c>
      <c r="O652" s="5" t="s">
        <v>59</v>
      </c>
      <c r="P652" s="5" t="s">
        <v>139</v>
      </c>
      <c r="Q652" s="9">
        <v>44647</v>
      </c>
      <c r="R652" s="5" t="s">
        <v>65</v>
      </c>
      <c r="S652" s="5">
        <v>2021</v>
      </c>
      <c r="T652" s="5">
        <v>16</v>
      </c>
      <c r="U652" s="5">
        <v>8</v>
      </c>
      <c r="V652" s="5">
        <v>2022</v>
      </c>
      <c r="W652" s="5" t="s">
        <v>774</v>
      </c>
      <c r="X652" s="5" t="s">
        <v>938</v>
      </c>
      <c r="Y652" s="5">
        <v>6</v>
      </c>
      <c r="Z652" s="10" t="s">
        <v>82</v>
      </c>
      <c r="AA652" s="10" t="s">
        <v>139</v>
      </c>
      <c r="AB652" s="10" t="s">
        <v>59</v>
      </c>
      <c r="AC652" s="10">
        <v>3</v>
      </c>
      <c r="AE652" s="10">
        <f t="shared" si="84"/>
        <v>127</v>
      </c>
      <c r="AF652" s="10">
        <f t="shared" si="85"/>
        <v>176.71393764172342</v>
      </c>
      <c r="AG652" s="10">
        <f t="shared" si="86"/>
        <v>1781</v>
      </c>
      <c r="AH652" s="9">
        <v>44647</v>
      </c>
      <c r="AI652">
        <f t="shared" si="87"/>
        <v>381</v>
      </c>
      <c r="AK652" s="10" t="s">
        <v>50</v>
      </c>
      <c r="AL652">
        <v>381</v>
      </c>
    </row>
    <row r="653" spans="1:38" ht="15.75" customHeight="1" x14ac:dyDescent="0.35">
      <c r="A653" s="5">
        <v>652</v>
      </c>
      <c r="B653" s="5" t="s">
        <v>255</v>
      </c>
      <c r="C653" s="5" t="s">
        <v>23</v>
      </c>
      <c r="D653" s="5" t="s">
        <v>69</v>
      </c>
      <c r="E653" s="5">
        <f t="shared" si="80"/>
        <v>914</v>
      </c>
      <c r="F653" s="6" t="s">
        <v>590</v>
      </c>
      <c r="G653" s="5">
        <v>9</v>
      </c>
      <c r="H653" s="7" t="s">
        <v>296</v>
      </c>
      <c r="I653" s="8" t="e">
        <f t="shared" si="81"/>
        <v>#VALUE!</v>
      </c>
      <c r="J653" s="8">
        <f t="shared" si="82"/>
        <v>-444.5</v>
      </c>
      <c r="K653" s="8" t="e">
        <f t="shared" si="83"/>
        <v>#DIV/0!</v>
      </c>
      <c r="L653" s="6" t="s">
        <v>127</v>
      </c>
      <c r="M653" s="5" t="s">
        <v>39</v>
      </c>
      <c r="N653" s="5" t="s">
        <v>58</v>
      </c>
      <c r="O653" s="5" t="s">
        <v>41</v>
      </c>
      <c r="P653" s="5" t="s">
        <v>139</v>
      </c>
      <c r="Q653" s="9">
        <v>44648</v>
      </c>
      <c r="R653" s="5" t="s">
        <v>32</v>
      </c>
      <c r="S653" s="5">
        <v>2022</v>
      </c>
      <c r="T653" s="5">
        <v>29</v>
      </c>
      <c r="U653" s="5">
        <v>2</v>
      </c>
      <c r="V653" s="5">
        <v>2021</v>
      </c>
      <c r="W653" s="5" t="s">
        <v>1466</v>
      </c>
      <c r="X653" s="5" t="s">
        <v>316</v>
      </c>
      <c r="Y653" s="5">
        <v>3</v>
      </c>
      <c r="Z653" s="10" t="s">
        <v>255</v>
      </c>
      <c r="AA653" s="10" t="s">
        <v>139</v>
      </c>
      <c r="AB653" s="10" t="s">
        <v>41</v>
      </c>
      <c r="AC653" s="10">
        <v>9</v>
      </c>
      <c r="AE653" s="10">
        <f t="shared" si="84"/>
        <v>101.55555555555556</v>
      </c>
      <c r="AF653" s="10">
        <f t="shared" si="85"/>
        <v>176.85638445445042</v>
      </c>
      <c r="AG653" s="10">
        <f t="shared" si="86"/>
        <v>1778</v>
      </c>
      <c r="AH653" s="9">
        <v>44648</v>
      </c>
      <c r="AI653">
        <f t="shared" si="87"/>
        <v>914</v>
      </c>
      <c r="AK653" s="10" t="s">
        <v>58</v>
      </c>
      <c r="AL653">
        <v>914</v>
      </c>
    </row>
    <row r="654" spans="1:38" ht="15.75" customHeight="1" x14ac:dyDescent="0.35">
      <c r="A654" s="5">
        <v>653</v>
      </c>
      <c r="B654" s="5" t="s">
        <v>87</v>
      </c>
      <c r="C654" s="5" t="s">
        <v>94</v>
      </c>
      <c r="D654" s="5" t="s">
        <v>55</v>
      </c>
      <c r="E654" s="5">
        <f t="shared" si="80"/>
        <v>489</v>
      </c>
      <c r="F654" s="6" t="s">
        <v>1199</v>
      </c>
      <c r="G654" s="5">
        <v>8</v>
      </c>
      <c r="H654" s="7" t="s">
        <v>71</v>
      </c>
      <c r="I654" s="8" t="e">
        <f t="shared" si="81"/>
        <v>#VALUE!</v>
      </c>
      <c r="J654" s="8">
        <f t="shared" si="82"/>
        <v>-444.5</v>
      </c>
      <c r="K654" s="8" t="e">
        <f t="shared" si="83"/>
        <v>#DIV/0!</v>
      </c>
      <c r="L654" s="6" t="s">
        <v>583</v>
      </c>
      <c r="M654" s="5" t="s">
        <v>28</v>
      </c>
      <c r="N654" s="5" t="s">
        <v>58</v>
      </c>
      <c r="O654" s="5" t="s">
        <v>41</v>
      </c>
      <c r="P654" s="5" t="s">
        <v>73</v>
      </c>
      <c r="Q654" s="9">
        <v>44649</v>
      </c>
      <c r="R654" s="5" t="s">
        <v>65</v>
      </c>
      <c r="S654" s="5">
        <v>2022</v>
      </c>
      <c r="T654" s="5">
        <v>10</v>
      </c>
      <c r="U654" s="5">
        <v>6</v>
      </c>
      <c r="V654" s="5">
        <v>2022</v>
      </c>
      <c r="W654" s="5" t="s">
        <v>1467</v>
      </c>
      <c r="X654" s="5" t="s">
        <v>1468</v>
      </c>
      <c r="Y654" s="5">
        <v>2</v>
      </c>
      <c r="Z654" s="10" t="s">
        <v>87</v>
      </c>
      <c r="AA654" s="10" t="s">
        <v>73</v>
      </c>
      <c r="AB654" s="10" t="s">
        <v>41</v>
      </c>
      <c r="AC654" s="10">
        <v>8</v>
      </c>
      <c r="AE654" s="10">
        <f t="shared" si="84"/>
        <v>61.125</v>
      </c>
      <c r="AF654" s="10">
        <f t="shared" si="85"/>
        <v>177.07276614668862</v>
      </c>
      <c r="AG654" s="10">
        <f t="shared" si="86"/>
        <v>1769</v>
      </c>
      <c r="AH654" s="9">
        <v>44649</v>
      </c>
      <c r="AI654">
        <f t="shared" si="87"/>
        <v>489</v>
      </c>
      <c r="AK654" s="10" t="s">
        <v>58</v>
      </c>
      <c r="AL654">
        <v>489</v>
      </c>
    </row>
    <row r="655" spans="1:38" ht="15.75" customHeight="1" x14ac:dyDescent="0.35">
      <c r="A655" s="5">
        <v>654</v>
      </c>
      <c r="B655" s="5" t="s">
        <v>87</v>
      </c>
      <c r="C655" s="5" t="s">
        <v>23</v>
      </c>
      <c r="D655" s="5" t="s">
        <v>55</v>
      </c>
      <c r="E655" s="5">
        <f t="shared" si="80"/>
        <v>116</v>
      </c>
      <c r="F655" s="6" t="s">
        <v>1221</v>
      </c>
      <c r="G655" s="5">
        <v>2</v>
      </c>
      <c r="H655" s="7" t="s">
        <v>78</v>
      </c>
      <c r="I655" s="8" t="e">
        <f t="shared" si="81"/>
        <v>#VALUE!</v>
      </c>
      <c r="J655" s="8">
        <f t="shared" si="82"/>
        <v>-444.5</v>
      </c>
      <c r="K655" s="8" t="e">
        <f t="shared" si="83"/>
        <v>#DIV/0!</v>
      </c>
      <c r="L655" s="6" t="s">
        <v>109</v>
      </c>
      <c r="M655" s="5" t="s">
        <v>28</v>
      </c>
      <c r="N655" s="5" t="s">
        <v>50</v>
      </c>
      <c r="O655" s="5" t="s">
        <v>138</v>
      </c>
      <c r="P655" s="5" t="s">
        <v>73</v>
      </c>
      <c r="Q655" s="9">
        <v>44650</v>
      </c>
      <c r="R655" s="5" t="s">
        <v>32</v>
      </c>
      <c r="S655" s="5">
        <v>2021</v>
      </c>
      <c r="T655" s="5">
        <v>7</v>
      </c>
      <c r="U655" s="5">
        <v>5</v>
      </c>
      <c r="V655" s="5">
        <v>2021</v>
      </c>
      <c r="W655" s="5" t="s">
        <v>1049</v>
      </c>
      <c r="X655" s="5" t="s">
        <v>214</v>
      </c>
      <c r="Y655" s="5">
        <v>4</v>
      </c>
      <c r="Z655" s="10" t="s">
        <v>87</v>
      </c>
      <c r="AA655" s="10" t="s">
        <v>73</v>
      </c>
      <c r="AB655" s="10" t="s">
        <v>138</v>
      </c>
      <c r="AC655" s="10">
        <v>2</v>
      </c>
      <c r="AE655" s="10">
        <f t="shared" si="84"/>
        <v>58</v>
      </c>
      <c r="AF655" s="10">
        <f t="shared" si="85"/>
        <v>177.4069095649788</v>
      </c>
      <c r="AG655" s="10">
        <f t="shared" si="86"/>
        <v>1761</v>
      </c>
      <c r="AH655" s="9">
        <v>44650</v>
      </c>
      <c r="AI655">
        <f t="shared" si="87"/>
        <v>116</v>
      </c>
      <c r="AK655" s="10" t="s">
        <v>50</v>
      </c>
      <c r="AL655">
        <v>116</v>
      </c>
    </row>
    <row r="656" spans="1:38" ht="15.75" customHeight="1" x14ac:dyDescent="0.35">
      <c r="A656" s="5">
        <v>655</v>
      </c>
      <c r="B656" s="5" t="s">
        <v>100</v>
      </c>
      <c r="C656" s="5" t="s">
        <v>54</v>
      </c>
      <c r="D656" s="5" t="s">
        <v>55</v>
      </c>
      <c r="E656" s="5">
        <f t="shared" si="80"/>
        <v>214</v>
      </c>
      <c r="F656" s="6" t="s">
        <v>1402</v>
      </c>
      <c r="G656" s="5">
        <v>7</v>
      </c>
      <c r="H656" s="7" t="s">
        <v>387</v>
      </c>
      <c r="I656" s="8" t="e">
        <f t="shared" si="81"/>
        <v>#VALUE!</v>
      </c>
      <c r="J656" s="8">
        <f t="shared" si="82"/>
        <v>-444.5</v>
      </c>
      <c r="K656" s="8" t="e">
        <f t="shared" si="83"/>
        <v>#DIV/0!</v>
      </c>
      <c r="L656" s="6" t="s">
        <v>150</v>
      </c>
      <c r="M656" s="5" t="s">
        <v>39</v>
      </c>
      <c r="N656" s="5" t="s">
        <v>29</v>
      </c>
      <c r="O656" s="5" t="s">
        <v>138</v>
      </c>
      <c r="P656" s="5" t="s">
        <v>139</v>
      </c>
      <c r="Q656" s="9">
        <v>44651</v>
      </c>
      <c r="R656" s="5" t="s">
        <v>65</v>
      </c>
      <c r="S656" s="5">
        <v>2022</v>
      </c>
      <c r="T656" s="5">
        <v>24</v>
      </c>
      <c r="U656" s="5">
        <v>12</v>
      </c>
      <c r="V656" s="5">
        <v>2020</v>
      </c>
      <c r="W656" s="5" t="s">
        <v>1086</v>
      </c>
      <c r="X656" s="5" t="s">
        <v>1469</v>
      </c>
      <c r="Y656" s="5">
        <v>3</v>
      </c>
      <c r="Z656" s="10" t="s">
        <v>100</v>
      </c>
      <c r="AA656" s="10" t="s">
        <v>139</v>
      </c>
      <c r="AB656" s="10" t="s">
        <v>138</v>
      </c>
      <c r="AC656" s="10">
        <v>7</v>
      </c>
      <c r="AE656" s="10">
        <f t="shared" si="84"/>
        <v>30.571428571428573</v>
      </c>
      <c r="AF656" s="10">
        <f t="shared" si="85"/>
        <v>177.75201624002207</v>
      </c>
      <c r="AG656" s="10">
        <f t="shared" si="86"/>
        <v>1759</v>
      </c>
      <c r="AH656" s="9">
        <v>44651</v>
      </c>
      <c r="AI656">
        <f t="shared" si="87"/>
        <v>214</v>
      </c>
      <c r="AK656" s="10" t="s">
        <v>29</v>
      </c>
      <c r="AL656">
        <v>214</v>
      </c>
    </row>
    <row r="657" spans="1:38" ht="15.75" customHeight="1" x14ac:dyDescent="0.35">
      <c r="A657" s="5">
        <v>656</v>
      </c>
      <c r="B657" s="5" t="s">
        <v>247</v>
      </c>
      <c r="C657" s="5" t="s">
        <v>23</v>
      </c>
      <c r="D657" s="5" t="s">
        <v>55</v>
      </c>
      <c r="E657" s="5">
        <f t="shared" si="80"/>
        <v>236</v>
      </c>
      <c r="F657" s="6" t="s">
        <v>1470</v>
      </c>
      <c r="G657" s="5">
        <v>1</v>
      </c>
      <c r="H657" s="7" t="s">
        <v>26</v>
      </c>
      <c r="I657" s="8" t="e">
        <f t="shared" si="81"/>
        <v>#VALUE!</v>
      </c>
      <c r="J657" s="8">
        <f t="shared" si="82"/>
        <v>-444.5</v>
      </c>
      <c r="K657" s="8" t="e">
        <f t="shared" si="83"/>
        <v>#DIV/0!</v>
      </c>
      <c r="L657" s="6" t="s">
        <v>594</v>
      </c>
      <c r="M657" s="5" t="s">
        <v>39</v>
      </c>
      <c r="N657" s="5" t="s">
        <v>29</v>
      </c>
      <c r="O657" s="5" t="s">
        <v>138</v>
      </c>
      <c r="P657" s="5" t="s">
        <v>139</v>
      </c>
      <c r="Q657" s="9">
        <v>44652</v>
      </c>
      <c r="R657" s="5" t="s">
        <v>32</v>
      </c>
      <c r="S657" s="5">
        <v>2021</v>
      </c>
      <c r="T657" s="5">
        <v>27</v>
      </c>
      <c r="U657" s="5">
        <v>7</v>
      </c>
      <c r="V657" s="5">
        <v>2021</v>
      </c>
      <c r="W657" s="5" t="s">
        <v>1471</v>
      </c>
      <c r="X657" s="5" t="s">
        <v>259</v>
      </c>
      <c r="Y657" s="5">
        <v>5</v>
      </c>
      <c r="Z657" s="10" t="s">
        <v>247</v>
      </c>
      <c r="AA657" s="10" t="s">
        <v>139</v>
      </c>
      <c r="AB657" s="10" t="s">
        <v>138</v>
      </c>
      <c r="AC657" s="10">
        <v>1</v>
      </c>
      <c r="AE657" s="10">
        <f t="shared" si="84"/>
        <v>236</v>
      </c>
      <c r="AF657" s="10">
        <f t="shared" si="85"/>
        <v>178.17862663906149</v>
      </c>
      <c r="AG657" s="10">
        <f t="shared" si="86"/>
        <v>1752</v>
      </c>
      <c r="AH657" s="9">
        <v>44652</v>
      </c>
      <c r="AI657">
        <f t="shared" si="87"/>
        <v>236</v>
      </c>
      <c r="AK657" s="10" t="s">
        <v>29</v>
      </c>
      <c r="AL657">
        <v>236</v>
      </c>
    </row>
    <row r="658" spans="1:38" ht="15.75" customHeight="1" x14ac:dyDescent="0.35">
      <c r="A658" s="5">
        <v>657</v>
      </c>
      <c r="B658" s="5" t="s">
        <v>45</v>
      </c>
      <c r="C658" s="5" t="s">
        <v>101</v>
      </c>
      <c r="D658" s="5" t="s">
        <v>69</v>
      </c>
      <c r="E658" s="5">
        <f t="shared" si="80"/>
        <v>821</v>
      </c>
      <c r="F658" s="6" t="s">
        <v>1472</v>
      </c>
      <c r="G658" s="5">
        <v>9</v>
      </c>
      <c r="H658" s="7" t="s">
        <v>57</v>
      </c>
      <c r="I658" s="8" t="e">
        <f t="shared" si="81"/>
        <v>#VALUE!</v>
      </c>
      <c r="J658" s="8">
        <f t="shared" si="82"/>
        <v>-444.5</v>
      </c>
      <c r="K658" s="8" t="e">
        <f t="shared" si="83"/>
        <v>#DIV/0!</v>
      </c>
      <c r="L658" s="6" t="s">
        <v>201</v>
      </c>
      <c r="M658" s="5" t="s">
        <v>39</v>
      </c>
      <c r="N658" s="5" t="s">
        <v>58</v>
      </c>
      <c r="O658" s="5" t="s">
        <v>138</v>
      </c>
      <c r="P658" s="5" t="s">
        <v>139</v>
      </c>
      <c r="Q658" s="9">
        <v>44653</v>
      </c>
      <c r="R658" s="5" t="s">
        <v>65</v>
      </c>
      <c r="S658" s="5">
        <v>2020</v>
      </c>
      <c r="T658" s="5">
        <v>21</v>
      </c>
      <c r="U658" s="5">
        <v>5</v>
      </c>
      <c r="V658" s="5">
        <v>2022</v>
      </c>
      <c r="W658" s="5" t="s">
        <v>485</v>
      </c>
      <c r="X658" s="5" t="s">
        <v>1441</v>
      </c>
      <c r="Y658" s="5">
        <v>1</v>
      </c>
      <c r="Z658" s="10" t="s">
        <v>45</v>
      </c>
      <c r="AA658" s="10" t="s">
        <v>139</v>
      </c>
      <c r="AB658" s="10" t="s">
        <v>138</v>
      </c>
      <c r="AC658" s="10">
        <v>9</v>
      </c>
      <c r="AE658" s="10">
        <f t="shared" si="84"/>
        <v>91.222222222222229</v>
      </c>
      <c r="AF658" s="10">
        <f t="shared" si="85"/>
        <v>178.01054125138432</v>
      </c>
      <c r="AG658" s="10">
        <f t="shared" si="86"/>
        <v>1751</v>
      </c>
      <c r="AH658" s="9">
        <v>44653</v>
      </c>
      <c r="AI658">
        <f t="shared" si="87"/>
        <v>821</v>
      </c>
      <c r="AK658" s="10" t="s">
        <v>58</v>
      </c>
      <c r="AL658">
        <v>821</v>
      </c>
    </row>
    <row r="659" spans="1:38" ht="15.75" customHeight="1" x14ac:dyDescent="0.35">
      <c r="A659" s="5">
        <v>658</v>
      </c>
      <c r="B659" s="5" t="s">
        <v>93</v>
      </c>
      <c r="C659" s="5" t="s">
        <v>94</v>
      </c>
      <c r="D659" s="5" t="s">
        <v>55</v>
      </c>
      <c r="E659" s="5">
        <f t="shared" si="80"/>
        <v>220</v>
      </c>
      <c r="F659" s="6" t="s">
        <v>1473</v>
      </c>
      <c r="G659" s="5">
        <v>5</v>
      </c>
      <c r="H659" s="7" t="s">
        <v>159</v>
      </c>
      <c r="I659" s="8" t="e">
        <f t="shared" si="81"/>
        <v>#VALUE!</v>
      </c>
      <c r="J659" s="8">
        <f t="shared" si="82"/>
        <v>-444.5</v>
      </c>
      <c r="K659" s="8" t="e">
        <f t="shared" si="83"/>
        <v>#DIV/0!</v>
      </c>
      <c r="L659" s="6" t="s">
        <v>461</v>
      </c>
      <c r="M659" s="5" t="s">
        <v>39</v>
      </c>
      <c r="N659" s="5" t="s">
        <v>58</v>
      </c>
      <c r="O659" s="5" t="s">
        <v>30</v>
      </c>
      <c r="P659" s="5" t="s">
        <v>31</v>
      </c>
      <c r="Q659" s="9">
        <v>44654</v>
      </c>
      <c r="R659" s="5" t="s">
        <v>32</v>
      </c>
      <c r="S659" s="5">
        <v>2020</v>
      </c>
      <c r="T659" s="5">
        <v>29</v>
      </c>
      <c r="U659" s="5">
        <v>4</v>
      </c>
      <c r="V659" s="5">
        <v>2020</v>
      </c>
      <c r="W659" s="5" t="s">
        <v>778</v>
      </c>
      <c r="X659" s="5" t="s">
        <v>119</v>
      </c>
      <c r="Y659" s="5">
        <v>1</v>
      </c>
      <c r="Z659" s="10" t="s">
        <v>93</v>
      </c>
      <c r="AA659" s="10" t="s">
        <v>31</v>
      </c>
      <c r="AB659" s="10" t="s">
        <v>30</v>
      </c>
      <c r="AC659" s="10">
        <v>5</v>
      </c>
      <c r="AE659" s="10">
        <f t="shared" si="84"/>
        <v>44</v>
      </c>
      <c r="AF659" s="10">
        <f t="shared" si="85"/>
        <v>178.26356842056558</v>
      </c>
      <c r="AG659" s="10">
        <f t="shared" si="86"/>
        <v>1742</v>
      </c>
      <c r="AH659" s="9">
        <v>44654</v>
      </c>
      <c r="AI659">
        <f t="shared" si="87"/>
        <v>220</v>
      </c>
      <c r="AK659" s="10" t="s">
        <v>58</v>
      </c>
      <c r="AL659">
        <v>220</v>
      </c>
    </row>
    <row r="660" spans="1:38" ht="15.75" customHeight="1" x14ac:dyDescent="0.35">
      <c r="A660" s="5">
        <v>659</v>
      </c>
      <c r="B660" s="5" t="s">
        <v>142</v>
      </c>
      <c r="C660" s="5" t="s">
        <v>23</v>
      </c>
      <c r="D660" s="5" t="s">
        <v>69</v>
      </c>
      <c r="E660" s="5">
        <f t="shared" si="80"/>
        <v>470</v>
      </c>
      <c r="F660" s="6" t="s">
        <v>789</v>
      </c>
      <c r="G660" s="5">
        <v>7</v>
      </c>
      <c r="H660" s="7" t="s">
        <v>49</v>
      </c>
      <c r="I660" s="8" t="e">
        <f t="shared" si="81"/>
        <v>#VALUE!</v>
      </c>
      <c r="J660" s="8">
        <f t="shared" si="82"/>
        <v>-444.5</v>
      </c>
      <c r="K660" s="8" t="e">
        <f t="shared" si="83"/>
        <v>#DIV/0!</v>
      </c>
      <c r="L660" s="6" t="s">
        <v>846</v>
      </c>
      <c r="M660" s="5" t="s">
        <v>28</v>
      </c>
      <c r="N660" s="5" t="s">
        <v>40</v>
      </c>
      <c r="O660" s="5" t="s">
        <v>41</v>
      </c>
      <c r="P660" s="5" t="s">
        <v>31</v>
      </c>
      <c r="Q660" s="9">
        <v>44655</v>
      </c>
      <c r="R660" s="5" t="s">
        <v>65</v>
      </c>
      <c r="S660" s="5">
        <v>2021</v>
      </c>
      <c r="T660" s="5">
        <v>12</v>
      </c>
      <c r="U660" s="5">
        <v>1</v>
      </c>
      <c r="V660" s="5">
        <v>2022</v>
      </c>
      <c r="W660" s="5" t="s">
        <v>1474</v>
      </c>
      <c r="X660" s="5" t="s">
        <v>1475</v>
      </c>
      <c r="Y660" s="5">
        <v>6</v>
      </c>
      <c r="Z660" s="10" t="s">
        <v>142</v>
      </c>
      <c r="AA660" s="10" t="s">
        <v>31</v>
      </c>
      <c r="AB660" s="10" t="s">
        <v>41</v>
      </c>
      <c r="AC660" s="10">
        <v>7</v>
      </c>
      <c r="AE660" s="10">
        <f t="shared" si="84"/>
        <v>67.142857142857139</v>
      </c>
      <c r="AF660" s="10">
        <f t="shared" si="85"/>
        <v>178.65615195395904</v>
      </c>
      <c r="AG660" s="10">
        <f t="shared" si="86"/>
        <v>1737</v>
      </c>
      <c r="AH660" s="9">
        <v>44655</v>
      </c>
      <c r="AI660">
        <f t="shared" si="87"/>
        <v>470</v>
      </c>
      <c r="AK660" s="10" t="s">
        <v>40</v>
      </c>
      <c r="AL660">
        <v>470</v>
      </c>
    </row>
    <row r="661" spans="1:38" ht="15.75" customHeight="1" x14ac:dyDescent="0.35">
      <c r="A661" s="5">
        <v>660</v>
      </c>
      <c r="B661" s="5" t="s">
        <v>76</v>
      </c>
      <c r="C661" s="5" t="s">
        <v>94</v>
      </c>
      <c r="D661" s="5" t="s">
        <v>24</v>
      </c>
      <c r="E661" s="5">
        <f t="shared" si="80"/>
        <v>704</v>
      </c>
      <c r="F661" s="6" t="s">
        <v>1476</v>
      </c>
      <c r="G661" s="5">
        <v>7</v>
      </c>
      <c r="H661" s="7" t="s">
        <v>264</v>
      </c>
      <c r="I661" s="8" t="e">
        <f t="shared" si="81"/>
        <v>#VALUE!</v>
      </c>
      <c r="J661" s="8">
        <f t="shared" si="82"/>
        <v>-444.5</v>
      </c>
      <c r="K661" s="8" t="e">
        <f t="shared" si="83"/>
        <v>#DIV/0!</v>
      </c>
      <c r="L661" s="6" t="s">
        <v>107</v>
      </c>
      <c r="M661" s="5" t="s">
        <v>39</v>
      </c>
      <c r="N661" s="5" t="s">
        <v>50</v>
      </c>
      <c r="O661" s="5" t="s">
        <v>59</v>
      </c>
      <c r="P661" s="5" t="s">
        <v>42</v>
      </c>
      <c r="Q661" s="9">
        <v>44656</v>
      </c>
      <c r="R661" s="5" t="s">
        <v>65</v>
      </c>
      <c r="S661" s="5">
        <v>2022</v>
      </c>
      <c r="T661" s="5">
        <v>20</v>
      </c>
      <c r="U661" s="5">
        <v>6</v>
      </c>
      <c r="V661" s="5">
        <v>2022</v>
      </c>
      <c r="W661" s="5" t="s">
        <v>834</v>
      </c>
      <c r="X661" s="5" t="s">
        <v>1050</v>
      </c>
      <c r="Y661" s="5">
        <v>6</v>
      </c>
      <c r="Z661" s="10" t="s">
        <v>76</v>
      </c>
      <c r="AA661" s="10" t="s">
        <v>42</v>
      </c>
      <c r="AB661" s="10" t="s">
        <v>59</v>
      </c>
      <c r="AC661" s="10">
        <v>7</v>
      </c>
      <c r="AE661" s="10">
        <f t="shared" si="84"/>
        <v>100.57142857142857</v>
      </c>
      <c r="AF661" s="10">
        <f t="shared" si="85"/>
        <v>178.98317041381563</v>
      </c>
      <c r="AG661" s="10">
        <f t="shared" si="86"/>
        <v>1730</v>
      </c>
      <c r="AH661" s="9">
        <v>44656</v>
      </c>
      <c r="AI661">
        <f t="shared" si="87"/>
        <v>704</v>
      </c>
      <c r="AK661" s="10" t="s">
        <v>50</v>
      </c>
      <c r="AL661">
        <v>704</v>
      </c>
    </row>
    <row r="662" spans="1:38" ht="15.75" customHeight="1" x14ac:dyDescent="0.35">
      <c r="A662" s="5">
        <v>661</v>
      </c>
      <c r="B662" s="5" t="s">
        <v>255</v>
      </c>
      <c r="C662" s="5" t="s">
        <v>101</v>
      </c>
      <c r="D662" s="5" t="s">
        <v>95</v>
      </c>
      <c r="E662" s="5">
        <f t="shared" si="80"/>
        <v>690</v>
      </c>
      <c r="F662" s="6" t="s">
        <v>1477</v>
      </c>
      <c r="G662" s="5">
        <v>2</v>
      </c>
      <c r="H662" s="7" t="s">
        <v>187</v>
      </c>
      <c r="I662" s="8" t="e">
        <f t="shared" si="81"/>
        <v>#VALUE!</v>
      </c>
      <c r="J662" s="8">
        <f t="shared" si="82"/>
        <v>-444.5</v>
      </c>
      <c r="K662" s="8" t="e">
        <f t="shared" si="83"/>
        <v>#DIV/0!</v>
      </c>
      <c r="L662" s="6" t="s">
        <v>1000</v>
      </c>
      <c r="M662" s="5" t="s">
        <v>28</v>
      </c>
      <c r="N662" s="5" t="s">
        <v>29</v>
      </c>
      <c r="O662" s="5" t="s">
        <v>30</v>
      </c>
      <c r="P662" s="5" t="s">
        <v>31</v>
      </c>
      <c r="Q662" s="9">
        <v>44657</v>
      </c>
      <c r="R662" s="5" t="s">
        <v>32</v>
      </c>
      <c r="S662" s="5">
        <v>2021</v>
      </c>
      <c r="T662" s="5">
        <v>21</v>
      </c>
      <c r="U662" s="5">
        <v>6</v>
      </c>
      <c r="V662" s="5">
        <v>2021</v>
      </c>
      <c r="W662" s="5" t="s">
        <v>875</v>
      </c>
      <c r="X662" s="5" t="s">
        <v>1335</v>
      </c>
      <c r="Y662" s="5">
        <v>1</v>
      </c>
      <c r="Z662" s="10" t="s">
        <v>255</v>
      </c>
      <c r="AA662" s="10" t="s">
        <v>31</v>
      </c>
      <c r="AB662" s="10" t="s">
        <v>30</v>
      </c>
      <c r="AC662" s="10">
        <v>2</v>
      </c>
      <c r="AE662" s="10">
        <f t="shared" si="84"/>
        <v>345</v>
      </c>
      <c r="AF662" s="10">
        <f t="shared" si="85"/>
        <v>179.21379318394031</v>
      </c>
      <c r="AG662" s="10">
        <f t="shared" si="86"/>
        <v>1723</v>
      </c>
      <c r="AH662" s="9">
        <v>44657</v>
      </c>
      <c r="AI662">
        <f t="shared" si="87"/>
        <v>690</v>
      </c>
      <c r="AK662" s="10" t="s">
        <v>29</v>
      </c>
      <c r="AL662">
        <v>690</v>
      </c>
    </row>
    <row r="663" spans="1:38" ht="15.75" customHeight="1" x14ac:dyDescent="0.35">
      <c r="A663" s="5">
        <v>662</v>
      </c>
      <c r="B663" s="5" t="s">
        <v>62</v>
      </c>
      <c r="C663" s="5" t="s">
        <v>54</v>
      </c>
      <c r="D663" s="5" t="s">
        <v>55</v>
      </c>
      <c r="E663" s="5">
        <f t="shared" si="80"/>
        <v>540</v>
      </c>
      <c r="F663" s="6" t="s">
        <v>1363</v>
      </c>
      <c r="G663" s="5">
        <v>4</v>
      </c>
      <c r="H663" s="7" t="s">
        <v>71</v>
      </c>
      <c r="I663" s="8" t="e">
        <f t="shared" si="81"/>
        <v>#VALUE!</v>
      </c>
      <c r="J663" s="8">
        <f t="shared" si="82"/>
        <v>-444.5</v>
      </c>
      <c r="K663" s="8" t="e">
        <f t="shared" si="83"/>
        <v>#DIV/0!</v>
      </c>
      <c r="L663" s="6" t="s">
        <v>932</v>
      </c>
      <c r="M663" s="5" t="s">
        <v>39</v>
      </c>
      <c r="N663" s="5" t="s">
        <v>50</v>
      </c>
      <c r="O663" s="5" t="s">
        <v>41</v>
      </c>
      <c r="P663" s="5" t="s">
        <v>42</v>
      </c>
      <c r="Q663" s="9">
        <v>44658</v>
      </c>
      <c r="R663" s="5" t="s">
        <v>32</v>
      </c>
      <c r="S663" s="5">
        <v>2022</v>
      </c>
      <c r="T663" s="5">
        <v>24</v>
      </c>
      <c r="U663" s="5">
        <v>5</v>
      </c>
      <c r="V663" s="5">
        <v>2022</v>
      </c>
      <c r="W663" s="5" t="s">
        <v>627</v>
      </c>
      <c r="X663" s="5" t="s">
        <v>1475</v>
      </c>
      <c r="Y663" s="5">
        <v>1</v>
      </c>
      <c r="Z663" s="10" t="s">
        <v>62</v>
      </c>
      <c r="AA663" s="10" t="s">
        <v>42</v>
      </c>
      <c r="AB663" s="10" t="s">
        <v>41</v>
      </c>
      <c r="AC663" s="10">
        <v>4</v>
      </c>
      <c r="AE663" s="10">
        <f t="shared" si="84"/>
        <v>135</v>
      </c>
      <c r="AF663" s="10">
        <f t="shared" si="85"/>
        <v>178.7247483260758</v>
      </c>
      <c r="AG663" s="10">
        <f t="shared" si="86"/>
        <v>1721</v>
      </c>
      <c r="AH663" s="9">
        <v>44658</v>
      </c>
      <c r="AI663">
        <f t="shared" si="87"/>
        <v>540</v>
      </c>
      <c r="AK663" s="10" t="s">
        <v>50</v>
      </c>
      <c r="AL663">
        <v>540</v>
      </c>
    </row>
    <row r="664" spans="1:38" ht="15.75" customHeight="1" x14ac:dyDescent="0.35">
      <c r="A664" s="5">
        <v>663</v>
      </c>
      <c r="B664" s="5" t="s">
        <v>22</v>
      </c>
      <c r="C664" s="5" t="s">
        <v>46</v>
      </c>
      <c r="D664" s="5" t="s">
        <v>36</v>
      </c>
      <c r="E664" s="5">
        <f t="shared" si="80"/>
        <v>618</v>
      </c>
      <c r="F664" s="6" t="s">
        <v>923</v>
      </c>
      <c r="G664" s="5">
        <v>1</v>
      </c>
      <c r="H664" s="7" t="s">
        <v>49</v>
      </c>
      <c r="I664" s="8" t="e">
        <f t="shared" si="81"/>
        <v>#VALUE!</v>
      </c>
      <c r="J664" s="8">
        <f t="shared" si="82"/>
        <v>-444.5</v>
      </c>
      <c r="K664" s="8" t="e">
        <f t="shared" si="83"/>
        <v>#DIV/0!</v>
      </c>
      <c r="L664" s="6" t="s">
        <v>290</v>
      </c>
      <c r="M664" s="5" t="s">
        <v>39</v>
      </c>
      <c r="N664" s="5" t="s">
        <v>58</v>
      </c>
      <c r="O664" s="5" t="s">
        <v>59</v>
      </c>
      <c r="P664" s="5" t="s">
        <v>139</v>
      </c>
      <c r="Q664" s="9">
        <v>44659</v>
      </c>
      <c r="R664" s="5" t="s">
        <v>32</v>
      </c>
      <c r="S664" s="5">
        <v>2020</v>
      </c>
      <c r="T664" s="5">
        <v>11</v>
      </c>
      <c r="U664" s="5">
        <v>11</v>
      </c>
      <c r="V664" s="5">
        <v>2022</v>
      </c>
      <c r="W664" s="5" t="s">
        <v>294</v>
      </c>
      <c r="X664" s="5" t="s">
        <v>907</v>
      </c>
      <c r="Y664" s="5">
        <v>1</v>
      </c>
      <c r="Z664" s="10" t="s">
        <v>22</v>
      </c>
      <c r="AA664" s="10" t="s">
        <v>139</v>
      </c>
      <c r="AB664" s="10" t="s">
        <v>59</v>
      </c>
      <c r="AC664" s="10">
        <v>1</v>
      </c>
      <c r="AE664" s="10">
        <f t="shared" si="84"/>
        <v>618</v>
      </c>
      <c r="AF664" s="10">
        <f t="shared" si="85"/>
        <v>178.85411148680384</v>
      </c>
      <c r="AG664" s="10">
        <f t="shared" si="86"/>
        <v>1717</v>
      </c>
      <c r="AH664" s="9">
        <v>44659</v>
      </c>
      <c r="AI664">
        <f t="shared" si="87"/>
        <v>618</v>
      </c>
      <c r="AK664" s="10" t="s">
        <v>58</v>
      </c>
      <c r="AL664">
        <v>618</v>
      </c>
    </row>
    <row r="665" spans="1:38" ht="15.75" customHeight="1" x14ac:dyDescent="0.35">
      <c r="A665" s="5">
        <v>664</v>
      </c>
      <c r="B665" s="5" t="s">
        <v>35</v>
      </c>
      <c r="C665" s="5" t="s">
        <v>46</v>
      </c>
      <c r="D665" s="5" t="s">
        <v>69</v>
      </c>
      <c r="E665" s="5">
        <f t="shared" si="80"/>
        <v>689</v>
      </c>
      <c r="F665" s="6" t="s">
        <v>1478</v>
      </c>
      <c r="G665" s="5">
        <v>8</v>
      </c>
      <c r="H665" s="7" t="s">
        <v>460</v>
      </c>
      <c r="I665" s="8" t="e">
        <f t="shared" si="81"/>
        <v>#VALUE!</v>
      </c>
      <c r="J665" s="8">
        <f t="shared" si="82"/>
        <v>-444.5</v>
      </c>
      <c r="K665" s="8" t="e">
        <f t="shared" si="83"/>
        <v>#DIV/0!</v>
      </c>
      <c r="L665" s="6" t="s">
        <v>25</v>
      </c>
      <c r="M665" s="5" t="s">
        <v>39</v>
      </c>
      <c r="N665" s="5" t="s">
        <v>40</v>
      </c>
      <c r="O665" s="5" t="s">
        <v>138</v>
      </c>
      <c r="P665" s="5" t="s">
        <v>139</v>
      </c>
      <c r="Q665" s="9">
        <v>44660</v>
      </c>
      <c r="R665" s="5" t="s">
        <v>32</v>
      </c>
      <c r="S665" s="5">
        <v>2022</v>
      </c>
      <c r="T665" s="5">
        <v>9</v>
      </c>
      <c r="U665" s="5">
        <v>4</v>
      </c>
      <c r="V665" s="5">
        <v>2020</v>
      </c>
      <c r="W665" s="5" t="s">
        <v>1479</v>
      </c>
      <c r="X665" s="5" t="s">
        <v>377</v>
      </c>
      <c r="Y665" s="5">
        <v>4</v>
      </c>
      <c r="Z665" s="10" t="s">
        <v>35</v>
      </c>
      <c r="AA665" s="10" t="s">
        <v>139</v>
      </c>
      <c r="AB665" s="10" t="s">
        <v>138</v>
      </c>
      <c r="AC665" s="10">
        <v>8</v>
      </c>
      <c r="AE665" s="10">
        <f t="shared" si="84"/>
        <v>86.125</v>
      </c>
      <c r="AF665" s="10">
        <f t="shared" si="85"/>
        <v>177.55100796005846</v>
      </c>
      <c r="AG665" s="10">
        <f t="shared" si="86"/>
        <v>1716</v>
      </c>
      <c r="AH665" s="9">
        <v>44660</v>
      </c>
      <c r="AI665">
        <f t="shared" si="87"/>
        <v>689</v>
      </c>
      <c r="AK665" s="10" t="s">
        <v>40</v>
      </c>
      <c r="AL665">
        <v>689</v>
      </c>
    </row>
    <row r="666" spans="1:38" ht="15.75" customHeight="1" x14ac:dyDescent="0.35">
      <c r="A666" s="5">
        <v>665</v>
      </c>
      <c r="B666" s="5" t="s">
        <v>62</v>
      </c>
      <c r="C666" s="5" t="s">
        <v>46</v>
      </c>
      <c r="D666" s="5" t="s">
        <v>95</v>
      </c>
      <c r="E666" s="5">
        <f t="shared" si="80"/>
        <v>668</v>
      </c>
      <c r="F666" s="6" t="s">
        <v>1237</v>
      </c>
      <c r="G666" s="5">
        <v>2</v>
      </c>
      <c r="H666" s="7" t="s">
        <v>57</v>
      </c>
      <c r="I666" s="8" t="e">
        <f t="shared" si="81"/>
        <v>#VALUE!</v>
      </c>
      <c r="J666" s="8">
        <f t="shared" si="82"/>
        <v>-444.5</v>
      </c>
      <c r="K666" s="8" t="e">
        <f t="shared" si="83"/>
        <v>#DIV/0!</v>
      </c>
      <c r="L666" s="6" t="s">
        <v>372</v>
      </c>
      <c r="M666" s="5" t="s">
        <v>39</v>
      </c>
      <c r="N666" s="5" t="s">
        <v>50</v>
      </c>
      <c r="O666" s="5" t="s">
        <v>138</v>
      </c>
      <c r="P666" s="5" t="s">
        <v>73</v>
      </c>
      <c r="Q666" s="9">
        <v>44661</v>
      </c>
      <c r="R666" s="5" t="s">
        <v>65</v>
      </c>
      <c r="S666" s="5">
        <v>2022</v>
      </c>
      <c r="T666" s="5">
        <v>9</v>
      </c>
      <c r="U666" s="5">
        <v>11</v>
      </c>
      <c r="V666" s="5">
        <v>2022</v>
      </c>
      <c r="W666" s="5" t="s">
        <v>1480</v>
      </c>
      <c r="X666" s="5" t="s">
        <v>534</v>
      </c>
      <c r="Y666" s="5">
        <v>1</v>
      </c>
      <c r="Z666" s="10" t="s">
        <v>62</v>
      </c>
      <c r="AA666" s="10" t="s">
        <v>73</v>
      </c>
      <c r="AB666" s="10" t="s">
        <v>138</v>
      </c>
      <c r="AC666" s="10">
        <v>2</v>
      </c>
      <c r="AE666" s="10">
        <f t="shared" si="84"/>
        <v>334</v>
      </c>
      <c r="AF666" s="10">
        <f t="shared" si="85"/>
        <v>177.82310917422529</v>
      </c>
      <c r="AG666" s="10">
        <f t="shared" si="86"/>
        <v>1708</v>
      </c>
      <c r="AH666" s="9">
        <v>44661</v>
      </c>
      <c r="AI666">
        <f t="shared" si="87"/>
        <v>668</v>
      </c>
      <c r="AK666" s="10" t="s">
        <v>50</v>
      </c>
      <c r="AL666">
        <v>668</v>
      </c>
    </row>
    <row r="667" spans="1:38" ht="15.75" customHeight="1" x14ac:dyDescent="0.35">
      <c r="A667" s="5">
        <v>666</v>
      </c>
      <c r="B667" s="5" t="s">
        <v>22</v>
      </c>
      <c r="C667" s="5" t="s">
        <v>23</v>
      </c>
      <c r="D667" s="5" t="s">
        <v>95</v>
      </c>
      <c r="E667" s="5">
        <f t="shared" si="80"/>
        <v>871</v>
      </c>
      <c r="F667" s="6" t="s">
        <v>263</v>
      </c>
      <c r="G667" s="5">
        <v>8</v>
      </c>
      <c r="H667" s="7" t="s">
        <v>165</v>
      </c>
      <c r="I667" s="8" t="e">
        <f t="shared" si="81"/>
        <v>#VALUE!</v>
      </c>
      <c r="J667" s="8">
        <f t="shared" si="82"/>
        <v>-444.5</v>
      </c>
      <c r="K667" s="8" t="e">
        <f t="shared" si="83"/>
        <v>#DIV/0!</v>
      </c>
      <c r="L667" s="6" t="s">
        <v>720</v>
      </c>
      <c r="M667" s="5" t="s">
        <v>28</v>
      </c>
      <c r="N667" s="5" t="s">
        <v>29</v>
      </c>
      <c r="O667" s="5" t="s">
        <v>30</v>
      </c>
      <c r="P667" s="5" t="s">
        <v>31</v>
      </c>
      <c r="Q667" s="9">
        <v>44662</v>
      </c>
      <c r="R667" s="5" t="s">
        <v>32</v>
      </c>
      <c r="S667" s="5">
        <v>2022</v>
      </c>
      <c r="T667" s="5">
        <v>14</v>
      </c>
      <c r="U667" s="5">
        <v>7</v>
      </c>
      <c r="V667" s="5">
        <v>2020</v>
      </c>
      <c r="W667" s="5" t="s">
        <v>1127</v>
      </c>
      <c r="X667" s="5" t="s">
        <v>1481</v>
      </c>
      <c r="Y667" s="5">
        <v>3</v>
      </c>
      <c r="Z667" s="10" t="s">
        <v>22</v>
      </c>
      <c r="AA667" s="10" t="s">
        <v>31</v>
      </c>
      <c r="AB667" s="10" t="s">
        <v>30</v>
      </c>
      <c r="AC667" s="10">
        <v>8</v>
      </c>
      <c r="AE667" s="10">
        <f t="shared" si="84"/>
        <v>108.875</v>
      </c>
      <c r="AF667" s="10">
        <f t="shared" si="85"/>
        <v>177.35690950011849</v>
      </c>
      <c r="AG667" s="10">
        <f t="shared" si="86"/>
        <v>1706</v>
      </c>
      <c r="AH667" s="9">
        <v>44662</v>
      </c>
      <c r="AI667">
        <f t="shared" si="87"/>
        <v>871</v>
      </c>
      <c r="AK667" s="10" t="s">
        <v>29</v>
      </c>
      <c r="AL667">
        <v>871</v>
      </c>
    </row>
    <row r="668" spans="1:38" ht="15.75" customHeight="1" x14ac:dyDescent="0.35">
      <c r="A668" s="5">
        <v>667</v>
      </c>
      <c r="B668" s="5" t="s">
        <v>136</v>
      </c>
      <c r="C668" s="5" t="s">
        <v>23</v>
      </c>
      <c r="D668" s="5" t="s">
        <v>69</v>
      </c>
      <c r="E668" s="5">
        <f t="shared" si="80"/>
        <v>592</v>
      </c>
      <c r="F668" s="6" t="s">
        <v>1368</v>
      </c>
      <c r="G668" s="5">
        <v>2</v>
      </c>
      <c r="H668" s="7" t="s">
        <v>182</v>
      </c>
      <c r="I668" s="8" t="e">
        <f t="shared" si="81"/>
        <v>#VALUE!</v>
      </c>
      <c r="J668" s="8">
        <f t="shared" si="82"/>
        <v>-444.5</v>
      </c>
      <c r="K668" s="8" t="e">
        <f t="shared" si="83"/>
        <v>#DIV/0!</v>
      </c>
      <c r="L668" s="6" t="s">
        <v>826</v>
      </c>
      <c r="M668" s="5" t="s">
        <v>39</v>
      </c>
      <c r="N668" s="5" t="s">
        <v>50</v>
      </c>
      <c r="O668" s="5" t="s">
        <v>138</v>
      </c>
      <c r="P668" s="5" t="s">
        <v>31</v>
      </c>
      <c r="Q668" s="9">
        <v>44663</v>
      </c>
      <c r="R668" s="5" t="s">
        <v>65</v>
      </c>
      <c r="S668" s="5">
        <v>2021</v>
      </c>
      <c r="T668" s="5">
        <v>20</v>
      </c>
      <c r="U668" s="5">
        <v>1</v>
      </c>
      <c r="V668" s="5">
        <v>2022</v>
      </c>
      <c r="W668" s="5" t="s">
        <v>1208</v>
      </c>
      <c r="X668" s="5" t="s">
        <v>1482</v>
      </c>
      <c r="Y668" s="5">
        <v>4</v>
      </c>
      <c r="Z668" s="10" t="s">
        <v>136</v>
      </c>
      <c r="AA668" s="10" t="s">
        <v>31</v>
      </c>
      <c r="AB668" s="10" t="s">
        <v>138</v>
      </c>
      <c r="AC668" s="10">
        <v>2</v>
      </c>
      <c r="AE668" s="10">
        <f t="shared" si="84"/>
        <v>296</v>
      </c>
      <c r="AF668" s="10">
        <f t="shared" si="85"/>
        <v>177.56194515730448</v>
      </c>
      <c r="AG668" s="10">
        <f t="shared" si="86"/>
        <v>1698</v>
      </c>
      <c r="AH668" s="9">
        <v>44663</v>
      </c>
      <c r="AI668">
        <f t="shared" si="87"/>
        <v>592</v>
      </c>
      <c r="AK668" s="10" t="s">
        <v>50</v>
      </c>
      <c r="AL668">
        <v>592</v>
      </c>
    </row>
    <row r="669" spans="1:38" ht="15.75" customHeight="1" x14ac:dyDescent="0.35">
      <c r="A669" s="5">
        <v>668</v>
      </c>
      <c r="B669" s="5" t="s">
        <v>100</v>
      </c>
      <c r="C669" s="5" t="s">
        <v>23</v>
      </c>
      <c r="D669" s="5" t="s">
        <v>95</v>
      </c>
      <c r="E669" s="5">
        <f t="shared" si="80"/>
        <v>415</v>
      </c>
      <c r="F669" s="6" t="s">
        <v>1483</v>
      </c>
      <c r="G669" s="5">
        <v>6</v>
      </c>
      <c r="H669" s="7" t="s">
        <v>264</v>
      </c>
      <c r="I669" s="8" t="e">
        <f t="shared" si="81"/>
        <v>#VALUE!</v>
      </c>
      <c r="J669" s="8">
        <f t="shared" si="82"/>
        <v>-444.5</v>
      </c>
      <c r="K669" s="8" t="e">
        <f t="shared" si="83"/>
        <v>#DIV/0!</v>
      </c>
      <c r="L669" s="6" t="s">
        <v>833</v>
      </c>
      <c r="M669" s="5" t="s">
        <v>28</v>
      </c>
      <c r="N669" s="5" t="s">
        <v>50</v>
      </c>
      <c r="O669" s="5" t="s">
        <v>59</v>
      </c>
      <c r="P669" s="5" t="s">
        <v>139</v>
      </c>
      <c r="Q669" s="9">
        <v>44664</v>
      </c>
      <c r="R669" s="5" t="s">
        <v>65</v>
      </c>
      <c r="S669" s="5">
        <v>2022</v>
      </c>
      <c r="T669" s="5">
        <v>27</v>
      </c>
      <c r="U669" s="5">
        <v>9</v>
      </c>
      <c r="V669" s="5">
        <v>2021</v>
      </c>
      <c r="W669" s="5" t="s">
        <v>1484</v>
      </c>
      <c r="X669" s="5" t="s">
        <v>1099</v>
      </c>
      <c r="Y669" s="5">
        <v>2</v>
      </c>
      <c r="Z669" s="10" t="s">
        <v>100</v>
      </c>
      <c r="AA669" s="10" t="s">
        <v>139</v>
      </c>
      <c r="AB669" s="10" t="s">
        <v>59</v>
      </c>
      <c r="AC669" s="10">
        <v>6</v>
      </c>
      <c r="AE669" s="10">
        <f t="shared" si="84"/>
        <v>69.166666666666671</v>
      </c>
      <c r="AF669" s="10">
        <f t="shared" si="85"/>
        <v>177.20627532294205</v>
      </c>
      <c r="AG669" s="10">
        <f t="shared" si="86"/>
        <v>1696</v>
      </c>
      <c r="AH669" s="9">
        <v>44664</v>
      </c>
      <c r="AI669">
        <f t="shared" si="87"/>
        <v>415</v>
      </c>
      <c r="AK669" s="10" t="s">
        <v>50</v>
      </c>
      <c r="AL669">
        <v>415</v>
      </c>
    </row>
    <row r="670" spans="1:38" ht="15.75" customHeight="1" x14ac:dyDescent="0.35">
      <c r="A670" s="5">
        <v>669</v>
      </c>
      <c r="B670" s="5" t="s">
        <v>62</v>
      </c>
      <c r="C670" s="5" t="s">
        <v>94</v>
      </c>
      <c r="D670" s="5" t="s">
        <v>55</v>
      </c>
      <c r="E670" s="5">
        <f t="shared" si="80"/>
        <v>714</v>
      </c>
      <c r="F670" s="6" t="s">
        <v>1339</v>
      </c>
      <c r="G670" s="5">
        <v>6</v>
      </c>
      <c r="H670" s="7" t="s">
        <v>264</v>
      </c>
      <c r="I670" s="8" t="e">
        <f t="shared" si="81"/>
        <v>#VALUE!</v>
      </c>
      <c r="J670" s="8">
        <f t="shared" si="82"/>
        <v>-444.5</v>
      </c>
      <c r="K670" s="8" t="e">
        <f t="shared" si="83"/>
        <v>#DIV/0!</v>
      </c>
      <c r="L670" s="6" t="s">
        <v>802</v>
      </c>
      <c r="M670" s="5" t="s">
        <v>28</v>
      </c>
      <c r="N670" s="5" t="s">
        <v>40</v>
      </c>
      <c r="O670" s="5" t="s">
        <v>41</v>
      </c>
      <c r="P670" s="5" t="s">
        <v>73</v>
      </c>
      <c r="Q670" s="9">
        <v>44665</v>
      </c>
      <c r="R670" s="5" t="s">
        <v>32</v>
      </c>
      <c r="S670" s="5">
        <v>2020</v>
      </c>
      <c r="T670" s="5">
        <v>20</v>
      </c>
      <c r="U670" s="5">
        <v>8</v>
      </c>
      <c r="V670" s="5">
        <v>2021</v>
      </c>
      <c r="W670" s="5" t="s">
        <v>1485</v>
      </c>
      <c r="X670" s="5" t="s">
        <v>308</v>
      </c>
      <c r="Y670" s="5">
        <v>5</v>
      </c>
      <c r="Z670" s="10" t="s">
        <v>62</v>
      </c>
      <c r="AA670" s="10" t="s">
        <v>73</v>
      </c>
      <c r="AB670" s="10" t="s">
        <v>41</v>
      </c>
      <c r="AC670" s="10">
        <v>6</v>
      </c>
      <c r="AE670" s="10">
        <f t="shared" si="84"/>
        <v>119</v>
      </c>
      <c r="AF670" s="10">
        <f t="shared" si="85"/>
        <v>177.53169583094285</v>
      </c>
      <c r="AG670" s="10">
        <f t="shared" si="86"/>
        <v>1690</v>
      </c>
      <c r="AH670" s="9">
        <v>44665</v>
      </c>
      <c r="AI670">
        <f t="shared" si="87"/>
        <v>714</v>
      </c>
      <c r="AK670" s="10" t="s">
        <v>40</v>
      </c>
      <c r="AL670">
        <v>714</v>
      </c>
    </row>
    <row r="671" spans="1:38" ht="15.75" customHeight="1" x14ac:dyDescent="0.35">
      <c r="A671" s="5">
        <v>670</v>
      </c>
      <c r="B671" s="5" t="s">
        <v>238</v>
      </c>
      <c r="C671" s="5" t="s">
        <v>88</v>
      </c>
      <c r="D671" s="5" t="s">
        <v>36</v>
      </c>
      <c r="E671" s="5">
        <f t="shared" si="80"/>
        <v>467</v>
      </c>
      <c r="F671" s="6" t="s">
        <v>1486</v>
      </c>
      <c r="G671" s="5">
        <v>7</v>
      </c>
      <c r="H671" s="7" t="s">
        <v>57</v>
      </c>
      <c r="I671" s="8" t="e">
        <f t="shared" si="81"/>
        <v>#VALUE!</v>
      </c>
      <c r="J671" s="8">
        <f t="shared" si="82"/>
        <v>-444.5</v>
      </c>
      <c r="K671" s="8" t="e">
        <f t="shared" si="83"/>
        <v>#DIV/0!</v>
      </c>
      <c r="L671" s="6" t="s">
        <v>472</v>
      </c>
      <c r="M671" s="5" t="s">
        <v>28</v>
      </c>
      <c r="N671" s="5" t="s">
        <v>40</v>
      </c>
      <c r="O671" s="5" t="s">
        <v>30</v>
      </c>
      <c r="P671" s="5" t="s">
        <v>73</v>
      </c>
      <c r="Q671" s="9">
        <v>44666</v>
      </c>
      <c r="R671" s="5" t="s">
        <v>65</v>
      </c>
      <c r="S671" s="5">
        <v>2020</v>
      </c>
      <c r="T671" s="5">
        <v>5</v>
      </c>
      <c r="U671" s="5">
        <v>11</v>
      </c>
      <c r="V671" s="5">
        <v>2020</v>
      </c>
      <c r="W671" s="5" t="s">
        <v>1487</v>
      </c>
      <c r="X671" s="5" t="s">
        <v>1481</v>
      </c>
      <c r="Y671" s="5">
        <v>1</v>
      </c>
      <c r="Z671" s="10" t="s">
        <v>238</v>
      </c>
      <c r="AA671" s="10" t="s">
        <v>73</v>
      </c>
      <c r="AB671" s="10" t="s">
        <v>30</v>
      </c>
      <c r="AC671" s="10">
        <v>7</v>
      </c>
      <c r="AE671" s="10">
        <f t="shared" si="84"/>
        <v>66.714285714285708</v>
      </c>
      <c r="AF671" s="10">
        <f t="shared" si="85"/>
        <v>177.70852874886111</v>
      </c>
      <c r="AG671" s="10">
        <f t="shared" si="86"/>
        <v>1684</v>
      </c>
      <c r="AH671" s="9">
        <v>44666</v>
      </c>
      <c r="AI671">
        <f t="shared" si="87"/>
        <v>466.99999999999994</v>
      </c>
      <c r="AK671" s="10" t="s">
        <v>40</v>
      </c>
      <c r="AL671">
        <v>467</v>
      </c>
    </row>
    <row r="672" spans="1:38" ht="15.75" customHeight="1" x14ac:dyDescent="0.35">
      <c r="A672" s="5">
        <v>671</v>
      </c>
      <c r="B672" s="5" t="s">
        <v>100</v>
      </c>
      <c r="C672" s="5" t="s">
        <v>94</v>
      </c>
      <c r="D672" s="5" t="s">
        <v>95</v>
      </c>
      <c r="E672" s="5">
        <f t="shared" si="80"/>
        <v>104</v>
      </c>
      <c r="F672" s="6" t="s">
        <v>720</v>
      </c>
      <c r="G672" s="5">
        <v>8</v>
      </c>
      <c r="H672" s="7" t="s">
        <v>132</v>
      </c>
      <c r="I672" s="8" t="e">
        <f t="shared" si="81"/>
        <v>#VALUE!</v>
      </c>
      <c r="J672" s="8">
        <f t="shared" si="82"/>
        <v>-444.5</v>
      </c>
      <c r="K672" s="8" t="e">
        <f t="shared" si="83"/>
        <v>#DIV/0!</v>
      </c>
      <c r="L672" s="6" t="s">
        <v>481</v>
      </c>
      <c r="M672" s="5" t="s">
        <v>39</v>
      </c>
      <c r="N672" s="5" t="s">
        <v>29</v>
      </c>
      <c r="O672" s="5" t="s">
        <v>30</v>
      </c>
      <c r="P672" s="5" t="s">
        <v>139</v>
      </c>
      <c r="Q672" s="9">
        <v>44667</v>
      </c>
      <c r="R672" s="5" t="s">
        <v>32</v>
      </c>
      <c r="S672" s="5">
        <v>2022</v>
      </c>
      <c r="T672" s="5">
        <v>28</v>
      </c>
      <c r="U672" s="5">
        <v>12</v>
      </c>
      <c r="V672" s="5">
        <v>2021</v>
      </c>
      <c r="W672" s="5" t="s">
        <v>1036</v>
      </c>
      <c r="X672" s="5" t="s">
        <v>945</v>
      </c>
      <c r="Y672" s="5">
        <v>4</v>
      </c>
      <c r="Z672" s="10" t="s">
        <v>100</v>
      </c>
      <c r="AA672" s="10" t="s">
        <v>139</v>
      </c>
      <c r="AB672" s="10" t="s">
        <v>30</v>
      </c>
      <c r="AC672" s="10">
        <v>8</v>
      </c>
      <c r="AE672" s="10">
        <f t="shared" si="84"/>
        <v>13</v>
      </c>
      <c r="AF672" s="10">
        <f t="shared" si="85"/>
        <v>178.04487493987497</v>
      </c>
      <c r="AG672" s="10">
        <f t="shared" si="86"/>
        <v>1677</v>
      </c>
      <c r="AH672" s="9">
        <v>44667</v>
      </c>
      <c r="AI672">
        <f t="shared" si="87"/>
        <v>104</v>
      </c>
      <c r="AK672" s="10" t="s">
        <v>29</v>
      </c>
      <c r="AL672">
        <v>104</v>
      </c>
    </row>
    <row r="673" spans="1:38" ht="15.75" customHeight="1" x14ac:dyDescent="0.35">
      <c r="A673" s="5">
        <v>672</v>
      </c>
      <c r="B673" s="5" t="s">
        <v>100</v>
      </c>
      <c r="C673" s="5" t="s">
        <v>46</v>
      </c>
      <c r="D673" s="5" t="s">
        <v>95</v>
      </c>
      <c r="E673" s="5">
        <f t="shared" si="80"/>
        <v>100</v>
      </c>
      <c r="F673" s="6" t="s">
        <v>170</v>
      </c>
      <c r="G673" s="5">
        <v>8</v>
      </c>
      <c r="H673" s="7" t="s">
        <v>460</v>
      </c>
      <c r="I673" s="8" t="e">
        <f t="shared" si="81"/>
        <v>#VALUE!</v>
      </c>
      <c r="J673" s="8">
        <f t="shared" si="82"/>
        <v>-444.5</v>
      </c>
      <c r="K673" s="8" t="e">
        <f t="shared" si="83"/>
        <v>#DIV/0!</v>
      </c>
      <c r="L673" s="6" t="s">
        <v>191</v>
      </c>
      <c r="M673" s="5" t="s">
        <v>28</v>
      </c>
      <c r="N673" s="5" t="s">
        <v>40</v>
      </c>
      <c r="O673" s="5" t="s">
        <v>41</v>
      </c>
      <c r="P673" s="5" t="s">
        <v>73</v>
      </c>
      <c r="Q673" s="9">
        <v>44668</v>
      </c>
      <c r="R673" s="5" t="s">
        <v>65</v>
      </c>
      <c r="S673" s="5">
        <v>2022</v>
      </c>
      <c r="T673" s="5">
        <v>8</v>
      </c>
      <c r="U673" s="5">
        <v>5</v>
      </c>
      <c r="V673" s="5">
        <v>2022</v>
      </c>
      <c r="W673" s="5" t="s">
        <v>1488</v>
      </c>
      <c r="X673" s="5" t="s">
        <v>1408</v>
      </c>
      <c r="Y673" s="5">
        <v>5</v>
      </c>
      <c r="Z673" s="10" t="s">
        <v>100</v>
      </c>
      <c r="AA673" s="10" t="s">
        <v>73</v>
      </c>
      <c r="AB673" s="10" t="s">
        <v>41</v>
      </c>
      <c r="AC673" s="10">
        <v>8</v>
      </c>
      <c r="AE673" s="10">
        <f t="shared" si="84"/>
        <v>12.5</v>
      </c>
      <c r="AF673" s="10">
        <f t="shared" si="85"/>
        <v>178.54653109470743</v>
      </c>
      <c r="AG673" s="10">
        <f t="shared" si="86"/>
        <v>1669</v>
      </c>
      <c r="AH673" s="9">
        <v>44668</v>
      </c>
      <c r="AI673">
        <f t="shared" si="87"/>
        <v>100</v>
      </c>
      <c r="AK673" s="10" t="s">
        <v>40</v>
      </c>
      <c r="AL673">
        <v>100</v>
      </c>
    </row>
    <row r="674" spans="1:38" ht="15.75" customHeight="1" x14ac:dyDescent="0.35">
      <c r="A674" s="5">
        <v>673</v>
      </c>
      <c r="B674" s="5" t="s">
        <v>100</v>
      </c>
      <c r="C674" s="5" t="s">
        <v>88</v>
      </c>
      <c r="D674" s="5" t="s">
        <v>36</v>
      </c>
      <c r="E674" s="5">
        <f t="shared" si="80"/>
        <v>815</v>
      </c>
      <c r="F674" s="6" t="s">
        <v>1020</v>
      </c>
      <c r="G674" s="5">
        <v>9</v>
      </c>
      <c r="H674" s="7" t="s">
        <v>159</v>
      </c>
      <c r="I674" s="8" t="e">
        <f t="shared" si="81"/>
        <v>#VALUE!</v>
      </c>
      <c r="J674" s="8">
        <f t="shared" si="82"/>
        <v>-444.5</v>
      </c>
      <c r="K674" s="8" t="e">
        <f t="shared" si="83"/>
        <v>#DIV/0!</v>
      </c>
      <c r="L674" s="6" t="s">
        <v>741</v>
      </c>
      <c r="M674" s="5" t="s">
        <v>28</v>
      </c>
      <c r="N674" s="5" t="s">
        <v>29</v>
      </c>
      <c r="O674" s="5" t="s">
        <v>138</v>
      </c>
      <c r="P674" s="5" t="s">
        <v>139</v>
      </c>
      <c r="Q674" s="9">
        <v>44669</v>
      </c>
      <c r="R674" s="5" t="s">
        <v>65</v>
      </c>
      <c r="S674" s="5">
        <v>2020</v>
      </c>
      <c r="T674" s="5">
        <v>7</v>
      </c>
      <c r="U674" s="5">
        <v>11</v>
      </c>
      <c r="V674" s="5">
        <v>2022</v>
      </c>
      <c r="W674" s="5" t="s">
        <v>680</v>
      </c>
      <c r="X674" s="5" t="s">
        <v>839</v>
      </c>
      <c r="Y674" s="5">
        <v>1</v>
      </c>
      <c r="Z674" s="10" t="s">
        <v>100</v>
      </c>
      <c r="AA674" s="10" t="s">
        <v>139</v>
      </c>
      <c r="AB674" s="10" t="s">
        <v>138</v>
      </c>
      <c r="AC674" s="10">
        <v>9</v>
      </c>
      <c r="AE674" s="10">
        <f t="shared" si="84"/>
        <v>90.555555555555557</v>
      </c>
      <c r="AF674" s="10">
        <f t="shared" si="85"/>
        <v>179.05277051877667</v>
      </c>
      <c r="AG674" s="10">
        <f t="shared" si="86"/>
        <v>1661</v>
      </c>
      <c r="AH674" s="9">
        <v>44669</v>
      </c>
      <c r="AI674">
        <f t="shared" si="87"/>
        <v>815</v>
      </c>
      <c r="AK674" s="10" t="s">
        <v>29</v>
      </c>
      <c r="AL674">
        <v>815</v>
      </c>
    </row>
    <row r="675" spans="1:38" ht="15.75" customHeight="1" x14ac:dyDescent="0.35">
      <c r="A675" s="5">
        <v>674</v>
      </c>
      <c r="B675" s="5" t="s">
        <v>100</v>
      </c>
      <c r="C675" s="5" t="s">
        <v>101</v>
      </c>
      <c r="D675" s="5" t="s">
        <v>55</v>
      </c>
      <c r="E675" s="5">
        <f t="shared" si="80"/>
        <v>234</v>
      </c>
      <c r="F675" s="6" t="s">
        <v>1489</v>
      </c>
      <c r="G675" s="5">
        <v>5</v>
      </c>
      <c r="H675" s="7" t="s">
        <v>113</v>
      </c>
      <c r="I675" s="8" t="e">
        <f t="shared" si="81"/>
        <v>#VALUE!</v>
      </c>
      <c r="J675" s="8">
        <f t="shared" si="82"/>
        <v>-444.5</v>
      </c>
      <c r="K675" s="8" t="e">
        <f t="shared" si="83"/>
        <v>#DIV/0!</v>
      </c>
      <c r="L675" s="6" t="s">
        <v>249</v>
      </c>
      <c r="M675" s="5" t="s">
        <v>28</v>
      </c>
      <c r="N675" s="5" t="s">
        <v>50</v>
      </c>
      <c r="O675" s="5" t="s">
        <v>30</v>
      </c>
      <c r="P675" s="5" t="s">
        <v>139</v>
      </c>
      <c r="Q675" s="9">
        <v>44670</v>
      </c>
      <c r="R675" s="5" t="s">
        <v>32</v>
      </c>
      <c r="S675" s="5">
        <v>2021</v>
      </c>
      <c r="T675" s="5">
        <v>25</v>
      </c>
      <c r="U675" s="5">
        <v>3</v>
      </c>
      <c r="V675" s="5">
        <v>2021</v>
      </c>
      <c r="W675" s="5" t="s">
        <v>1055</v>
      </c>
      <c r="X675" s="5" t="s">
        <v>1362</v>
      </c>
      <c r="Y675" s="5">
        <v>5</v>
      </c>
      <c r="Z675" s="10" t="s">
        <v>100</v>
      </c>
      <c r="AA675" s="10" t="s">
        <v>139</v>
      </c>
      <c r="AB675" s="10" t="s">
        <v>30</v>
      </c>
      <c r="AC675" s="10">
        <v>5</v>
      </c>
      <c r="AE675" s="10">
        <f t="shared" si="84"/>
        <v>46.8</v>
      </c>
      <c r="AF675" s="10">
        <f t="shared" si="85"/>
        <v>179.32340420367944</v>
      </c>
      <c r="AG675" s="10">
        <f t="shared" si="86"/>
        <v>1652</v>
      </c>
      <c r="AH675" s="9">
        <v>44670</v>
      </c>
      <c r="AI675">
        <f t="shared" si="87"/>
        <v>234</v>
      </c>
      <c r="AK675" s="10" t="s">
        <v>50</v>
      </c>
      <c r="AL675">
        <v>234</v>
      </c>
    </row>
    <row r="676" spans="1:38" ht="15.75" customHeight="1" x14ac:dyDescent="0.35">
      <c r="A676" s="5">
        <v>675</v>
      </c>
      <c r="B676" s="5" t="s">
        <v>247</v>
      </c>
      <c r="C676" s="5" t="s">
        <v>88</v>
      </c>
      <c r="D676" s="5" t="s">
        <v>36</v>
      </c>
      <c r="E676" s="5">
        <f t="shared" si="80"/>
        <v>983</v>
      </c>
      <c r="F676" s="6" t="s">
        <v>1490</v>
      </c>
      <c r="G676" s="5">
        <v>6</v>
      </c>
      <c r="H676" s="7" t="s">
        <v>187</v>
      </c>
      <c r="I676" s="8" t="e">
        <f t="shared" si="81"/>
        <v>#VALUE!</v>
      </c>
      <c r="J676" s="8">
        <f t="shared" si="82"/>
        <v>-444.5</v>
      </c>
      <c r="K676" s="8" t="e">
        <f t="shared" si="83"/>
        <v>#DIV/0!</v>
      </c>
      <c r="L676" s="6" t="s">
        <v>429</v>
      </c>
      <c r="M676" s="5" t="s">
        <v>39</v>
      </c>
      <c r="N676" s="5" t="s">
        <v>29</v>
      </c>
      <c r="O676" s="5" t="s">
        <v>138</v>
      </c>
      <c r="P676" s="5" t="s">
        <v>73</v>
      </c>
      <c r="Q676" s="9">
        <v>44671</v>
      </c>
      <c r="R676" s="5" t="s">
        <v>65</v>
      </c>
      <c r="S676" s="5">
        <v>2020</v>
      </c>
      <c r="T676" s="5">
        <v>19</v>
      </c>
      <c r="U676" s="5">
        <v>7</v>
      </c>
      <c r="V676" s="5">
        <v>2021</v>
      </c>
      <c r="W676" s="5" t="s">
        <v>1415</v>
      </c>
      <c r="X676" s="5" t="s">
        <v>1491</v>
      </c>
      <c r="Y676" s="5">
        <v>3</v>
      </c>
      <c r="Z676" s="10" t="s">
        <v>247</v>
      </c>
      <c r="AA676" s="10" t="s">
        <v>73</v>
      </c>
      <c r="AB676" s="10" t="s">
        <v>138</v>
      </c>
      <c r="AC676" s="10">
        <v>6</v>
      </c>
      <c r="AE676" s="10">
        <f t="shared" si="84"/>
        <v>163.83333333333334</v>
      </c>
      <c r="AF676" s="10">
        <f t="shared" si="85"/>
        <v>179.72991771350669</v>
      </c>
      <c r="AG676" s="10">
        <f t="shared" si="86"/>
        <v>1647</v>
      </c>
      <c r="AH676" s="9">
        <v>44671</v>
      </c>
      <c r="AI676">
        <f t="shared" si="87"/>
        <v>983</v>
      </c>
      <c r="AK676" s="10" t="s">
        <v>29</v>
      </c>
      <c r="AL676">
        <v>983</v>
      </c>
    </row>
    <row r="677" spans="1:38" ht="15.75" customHeight="1" x14ac:dyDescent="0.35">
      <c r="A677" s="5">
        <v>676</v>
      </c>
      <c r="B677" s="5" t="s">
        <v>87</v>
      </c>
      <c r="C677" s="5" t="s">
        <v>101</v>
      </c>
      <c r="D677" s="5" t="s">
        <v>69</v>
      </c>
      <c r="E677" s="5">
        <f t="shared" si="80"/>
        <v>760</v>
      </c>
      <c r="F677" s="6" t="s">
        <v>843</v>
      </c>
      <c r="G677" s="5">
        <v>9</v>
      </c>
      <c r="H677" s="7" t="s">
        <v>103</v>
      </c>
      <c r="I677" s="8" t="e">
        <f t="shared" si="81"/>
        <v>#VALUE!</v>
      </c>
      <c r="J677" s="8">
        <f t="shared" si="82"/>
        <v>-444.5</v>
      </c>
      <c r="K677" s="8" t="e">
        <f t="shared" si="83"/>
        <v>#DIV/0!</v>
      </c>
      <c r="L677" s="6" t="s">
        <v>579</v>
      </c>
      <c r="M677" s="5" t="s">
        <v>39</v>
      </c>
      <c r="N677" s="5" t="s">
        <v>50</v>
      </c>
      <c r="O677" s="5" t="s">
        <v>41</v>
      </c>
      <c r="P677" s="5" t="s">
        <v>31</v>
      </c>
      <c r="Q677" s="9">
        <v>44672</v>
      </c>
      <c r="R677" s="5" t="s">
        <v>65</v>
      </c>
      <c r="S677" s="5">
        <v>2020</v>
      </c>
      <c r="T677" s="5">
        <v>23</v>
      </c>
      <c r="U677" s="5">
        <v>3</v>
      </c>
      <c r="V677" s="5">
        <v>2022</v>
      </c>
      <c r="W677" s="5" t="s">
        <v>1492</v>
      </c>
      <c r="X677" s="5" t="s">
        <v>381</v>
      </c>
      <c r="Y677" s="5">
        <v>5</v>
      </c>
      <c r="Z677" s="10" t="s">
        <v>87</v>
      </c>
      <c r="AA677" s="10" t="s">
        <v>31</v>
      </c>
      <c r="AB677" s="10" t="s">
        <v>41</v>
      </c>
      <c r="AC677" s="10">
        <v>9</v>
      </c>
      <c r="AE677" s="10">
        <f t="shared" si="84"/>
        <v>84.444444444444443</v>
      </c>
      <c r="AF677" s="10">
        <f t="shared" si="85"/>
        <v>179.77883028083031</v>
      </c>
      <c r="AG677" s="10">
        <f t="shared" si="86"/>
        <v>1641</v>
      </c>
      <c r="AH677" s="9">
        <v>44672</v>
      </c>
      <c r="AI677">
        <f t="shared" si="87"/>
        <v>760</v>
      </c>
      <c r="AK677" s="10" t="s">
        <v>50</v>
      </c>
      <c r="AL677">
        <v>760</v>
      </c>
    </row>
    <row r="678" spans="1:38" ht="15.75" customHeight="1" x14ac:dyDescent="0.35">
      <c r="A678" s="5">
        <v>677</v>
      </c>
      <c r="B678" s="5" t="s">
        <v>87</v>
      </c>
      <c r="C678" s="5" t="s">
        <v>23</v>
      </c>
      <c r="D678" s="5" t="s">
        <v>95</v>
      </c>
      <c r="E678" s="5">
        <f t="shared" si="80"/>
        <v>604</v>
      </c>
      <c r="F678" s="6" t="s">
        <v>1493</v>
      </c>
      <c r="G678" s="5">
        <v>7</v>
      </c>
      <c r="H678" s="7" t="s">
        <v>650</v>
      </c>
      <c r="I678" s="8" t="e">
        <f t="shared" si="81"/>
        <v>#VALUE!</v>
      </c>
      <c r="J678" s="8">
        <f t="shared" si="82"/>
        <v>-444.5</v>
      </c>
      <c r="K678" s="8" t="e">
        <f t="shared" si="83"/>
        <v>#DIV/0!</v>
      </c>
      <c r="L678" s="6" t="s">
        <v>655</v>
      </c>
      <c r="M678" s="5" t="s">
        <v>39</v>
      </c>
      <c r="N678" s="5" t="s">
        <v>29</v>
      </c>
      <c r="O678" s="5" t="s">
        <v>59</v>
      </c>
      <c r="P678" s="5" t="s">
        <v>139</v>
      </c>
      <c r="Q678" s="9">
        <v>44673</v>
      </c>
      <c r="R678" s="5" t="s">
        <v>32</v>
      </c>
      <c r="S678" s="5">
        <v>2020</v>
      </c>
      <c r="T678" s="5">
        <v>17</v>
      </c>
      <c r="U678" s="5">
        <v>10</v>
      </c>
      <c r="V678" s="5">
        <v>2021</v>
      </c>
      <c r="W678" s="5" t="s">
        <v>610</v>
      </c>
      <c r="X678" s="5" t="s">
        <v>81</v>
      </c>
      <c r="Y678" s="5">
        <v>6</v>
      </c>
      <c r="Z678" s="10" t="s">
        <v>87</v>
      </c>
      <c r="AA678" s="10" t="s">
        <v>139</v>
      </c>
      <c r="AB678" s="10" t="s">
        <v>59</v>
      </c>
      <c r="AC678" s="10">
        <v>7</v>
      </c>
      <c r="AE678" s="10">
        <f t="shared" si="84"/>
        <v>86.285714285714292</v>
      </c>
      <c r="AF678" s="10">
        <f t="shared" si="85"/>
        <v>180.07307221242408</v>
      </c>
      <c r="AG678" s="10">
        <f t="shared" si="86"/>
        <v>1632</v>
      </c>
      <c r="AH678" s="9">
        <v>44673</v>
      </c>
      <c r="AI678">
        <f t="shared" si="87"/>
        <v>604</v>
      </c>
      <c r="AK678" s="10" t="s">
        <v>29</v>
      </c>
      <c r="AL678">
        <v>604</v>
      </c>
    </row>
    <row r="679" spans="1:38" ht="15.75" customHeight="1" x14ac:dyDescent="0.35">
      <c r="A679" s="5">
        <v>678</v>
      </c>
      <c r="B679" s="5" t="s">
        <v>87</v>
      </c>
      <c r="C679" s="5" t="s">
        <v>46</v>
      </c>
      <c r="D679" s="5" t="s">
        <v>55</v>
      </c>
      <c r="E679" s="5">
        <f t="shared" si="80"/>
        <v>810</v>
      </c>
      <c r="F679" s="6" t="s">
        <v>116</v>
      </c>
      <c r="G679" s="5">
        <v>9</v>
      </c>
      <c r="H679" s="7" t="s">
        <v>208</v>
      </c>
      <c r="I679" s="8" t="e">
        <f t="shared" si="81"/>
        <v>#VALUE!</v>
      </c>
      <c r="J679" s="8">
        <f t="shared" si="82"/>
        <v>-444.5</v>
      </c>
      <c r="K679" s="8" t="e">
        <f t="shared" si="83"/>
        <v>#DIV/0!</v>
      </c>
      <c r="L679" s="6" t="s">
        <v>1033</v>
      </c>
      <c r="M679" s="5" t="s">
        <v>39</v>
      </c>
      <c r="N679" s="5" t="s">
        <v>40</v>
      </c>
      <c r="O679" s="5" t="s">
        <v>59</v>
      </c>
      <c r="P679" s="5" t="s">
        <v>31</v>
      </c>
      <c r="Q679" s="9">
        <v>44674</v>
      </c>
      <c r="R679" s="5" t="s">
        <v>32</v>
      </c>
      <c r="S679" s="5">
        <v>2020</v>
      </c>
      <c r="T679" s="5">
        <v>12</v>
      </c>
      <c r="U679" s="5">
        <v>1</v>
      </c>
      <c r="V679" s="5">
        <v>2022</v>
      </c>
      <c r="W679" s="5" t="s">
        <v>1494</v>
      </c>
      <c r="X679" s="5" t="s">
        <v>1099</v>
      </c>
      <c r="Y679" s="5">
        <v>3</v>
      </c>
      <c r="Z679" s="10" t="s">
        <v>87</v>
      </c>
      <c r="AA679" s="10" t="s">
        <v>31</v>
      </c>
      <c r="AB679" s="10" t="s">
        <v>59</v>
      </c>
      <c r="AC679" s="10">
        <v>9</v>
      </c>
      <c r="AE679" s="10">
        <f t="shared" si="84"/>
        <v>90</v>
      </c>
      <c r="AF679" s="10">
        <f t="shared" si="85"/>
        <v>180.3634355496585</v>
      </c>
      <c r="AG679" s="10">
        <f t="shared" si="86"/>
        <v>1625</v>
      </c>
      <c r="AH679" s="9">
        <v>44674</v>
      </c>
      <c r="AI679">
        <f t="shared" si="87"/>
        <v>810</v>
      </c>
      <c r="AK679" s="10" t="s">
        <v>40</v>
      </c>
      <c r="AL679">
        <v>810</v>
      </c>
    </row>
    <row r="680" spans="1:38" ht="15.75" customHeight="1" x14ac:dyDescent="0.35">
      <c r="A680" s="5">
        <v>679</v>
      </c>
      <c r="B680" s="5" t="s">
        <v>82</v>
      </c>
      <c r="C680" s="5" t="s">
        <v>23</v>
      </c>
      <c r="D680" s="5" t="s">
        <v>55</v>
      </c>
      <c r="E680" s="5">
        <f t="shared" si="80"/>
        <v>932</v>
      </c>
      <c r="F680" s="6" t="s">
        <v>96</v>
      </c>
      <c r="G680" s="5">
        <v>6</v>
      </c>
      <c r="H680" s="7" t="s">
        <v>187</v>
      </c>
      <c r="I680" s="8" t="e">
        <f t="shared" si="81"/>
        <v>#VALUE!</v>
      </c>
      <c r="J680" s="8">
        <f t="shared" si="82"/>
        <v>-444.5</v>
      </c>
      <c r="K680" s="8" t="e">
        <f t="shared" si="83"/>
        <v>#DIV/0!</v>
      </c>
      <c r="L680" s="6" t="s">
        <v>1258</v>
      </c>
      <c r="M680" s="5" t="s">
        <v>28</v>
      </c>
      <c r="N680" s="5" t="s">
        <v>40</v>
      </c>
      <c r="O680" s="5" t="s">
        <v>59</v>
      </c>
      <c r="P680" s="5" t="s">
        <v>42</v>
      </c>
      <c r="Q680" s="9">
        <v>44675</v>
      </c>
      <c r="R680" s="5" t="s">
        <v>32</v>
      </c>
      <c r="S680" s="5">
        <v>2020</v>
      </c>
      <c r="T680" s="5">
        <v>27</v>
      </c>
      <c r="U680" s="5">
        <v>12</v>
      </c>
      <c r="V680" s="5">
        <v>2021</v>
      </c>
      <c r="W680" s="5" t="s">
        <v>1495</v>
      </c>
      <c r="X680" s="5" t="s">
        <v>198</v>
      </c>
      <c r="Y680" s="5">
        <v>3</v>
      </c>
      <c r="Z680" s="10" t="s">
        <v>82</v>
      </c>
      <c r="AA680" s="10" t="s">
        <v>42</v>
      </c>
      <c r="AB680" s="10" t="s">
        <v>59</v>
      </c>
      <c r="AC680" s="10">
        <v>6</v>
      </c>
      <c r="AE680" s="10">
        <f t="shared" si="84"/>
        <v>155.33333333333334</v>
      </c>
      <c r="AF680" s="10">
        <f t="shared" si="85"/>
        <v>180.6440673370798</v>
      </c>
      <c r="AG680" s="10">
        <f t="shared" si="86"/>
        <v>1616</v>
      </c>
      <c r="AH680" s="9">
        <v>44675</v>
      </c>
      <c r="AI680">
        <f t="shared" si="87"/>
        <v>932</v>
      </c>
      <c r="AK680" s="10" t="s">
        <v>40</v>
      </c>
      <c r="AL680">
        <v>932</v>
      </c>
    </row>
    <row r="681" spans="1:38" ht="15.75" customHeight="1" x14ac:dyDescent="0.35">
      <c r="A681" s="5">
        <v>680</v>
      </c>
      <c r="B681" s="5" t="s">
        <v>255</v>
      </c>
      <c r="C681" s="5" t="s">
        <v>94</v>
      </c>
      <c r="D681" s="5" t="s">
        <v>55</v>
      </c>
      <c r="E681" s="5">
        <f t="shared" si="80"/>
        <v>423</v>
      </c>
      <c r="F681" s="6" t="s">
        <v>1496</v>
      </c>
      <c r="G681" s="5">
        <v>9</v>
      </c>
      <c r="H681" s="7" t="s">
        <v>195</v>
      </c>
      <c r="I681" s="8" t="e">
        <f t="shared" si="81"/>
        <v>#VALUE!</v>
      </c>
      <c r="J681" s="8">
        <f t="shared" si="82"/>
        <v>-444.5</v>
      </c>
      <c r="K681" s="8" t="e">
        <f t="shared" si="83"/>
        <v>#DIV/0!</v>
      </c>
      <c r="L681" s="6" t="s">
        <v>598</v>
      </c>
      <c r="M681" s="5" t="s">
        <v>28</v>
      </c>
      <c r="N681" s="5" t="s">
        <v>40</v>
      </c>
      <c r="O681" s="5" t="s">
        <v>59</v>
      </c>
      <c r="P681" s="5" t="s">
        <v>139</v>
      </c>
      <c r="Q681" s="9">
        <v>44676</v>
      </c>
      <c r="R681" s="5" t="s">
        <v>65</v>
      </c>
      <c r="S681" s="5">
        <v>2021</v>
      </c>
      <c r="T681" s="5">
        <v>15</v>
      </c>
      <c r="U681" s="5">
        <v>9</v>
      </c>
      <c r="V681" s="5">
        <v>2022</v>
      </c>
      <c r="W681" s="5" t="s">
        <v>1497</v>
      </c>
      <c r="X681" s="5" t="s">
        <v>659</v>
      </c>
      <c r="Y681" s="5">
        <v>2</v>
      </c>
      <c r="Z681" s="10" t="s">
        <v>255</v>
      </c>
      <c r="AA681" s="10" t="s">
        <v>139</v>
      </c>
      <c r="AB681" s="10" t="s">
        <v>59</v>
      </c>
      <c r="AC681" s="10">
        <v>9</v>
      </c>
      <c r="AE681" s="10">
        <f t="shared" si="84"/>
        <v>47</v>
      </c>
      <c r="AF681" s="10">
        <f t="shared" si="85"/>
        <v>180.72291697572075</v>
      </c>
      <c r="AG681" s="10">
        <f t="shared" si="86"/>
        <v>1610</v>
      </c>
      <c r="AH681" s="9">
        <v>44676</v>
      </c>
      <c r="AI681">
        <f t="shared" si="87"/>
        <v>423</v>
      </c>
      <c r="AK681" s="10" t="s">
        <v>40</v>
      </c>
      <c r="AL681">
        <v>423</v>
      </c>
    </row>
    <row r="682" spans="1:38" ht="15.75" customHeight="1" x14ac:dyDescent="0.35">
      <c r="A682" s="5">
        <v>681</v>
      </c>
      <c r="B682" s="5" t="s">
        <v>22</v>
      </c>
      <c r="C682" s="5" t="s">
        <v>54</v>
      </c>
      <c r="D682" s="5" t="s">
        <v>24</v>
      </c>
      <c r="E682" s="5">
        <f t="shared" si="80"/>
        <v>223</v>
      </c>
      <c r="F682" s="6" t="s">
        <v>861</v>
      </c>
      <c r="G682" s="5">
        <v>9</v>
      </c>
      <c r="H682" s="7" t="s">
        <v>90</v>
      </c>
      <c r="I682" s="8" t="e">
        <f t="shared" si="81"/>
        <v>#VALUE!</v>
      </c>
      <c r="J682" s="8">
        <f t="shared" si="82"/>
        <v>-444.5</v>
      </c>
      <c r="K682" s="8" t="e">
        <f t="shared" si="83"/>
        <v>#DIV/0!</v>
      </c>
      <c r="L682" s="6" t="s">
        <v>1048</v>
      </c>
      <c r="M682" s="5" t="s">
        <v>28</v>
      </c>
      <c r="N682" s="5" t="s">
        <v>29</v>
      </c>
      <c r="O682" s="5" t="s">
        <v>41</v>
      </c>
      <c r="P682" s="5" t="s">
        <v>73</v>
      </c>
      <c r="Q682" s="9">
        <v>44677</v>
      </c>
      <c r="R682" s="5" t="s">
        <v>65</v>
      </c>
      <c r="S682" s="5">
        <v>2020</v>
      </c>
      <c r="T682" s="5">
        <v>22</v>
      </c>
      <c r="U682" s="5">
        <v>4</v>
      </c>
      <c r="V682" s="5">
        <v>2020</v>
      </c>
      <c r="W682" s="5" t="s">
        <v>1498</v>
      </c>
      <c r="X682" s="5" t="s">
        <v>338</v>
      </c>
      <c r="Y682" s="5">
        <v>1</v>
      </c>
      <c r="Z682" s="10" t="s">
        <v>22</v>
      </c>
      <c r="AA682" s="10" t="s">
        <v>73</v>
      </c>
      <c r="AB682" s="10" t="s">
        <v>41</v>
      </c>
      <c r="AC682" s="10">
        <v>9</v>
      </c>
      <c r="AE682" s="10">
        <f t="shared" si="84"/>
        <v>24.777777777777779</v>
      </c>
      <c r="AF682" s="10">
        <f t="shared" si="85"/>
        <v>181.14080109126988</v>
      </c>
      <c r="AG682" s="10">
        <f t="shared" si="86"/>
        <v>1601</v>
      </c>
      <c r="AH682" s="9">
        <v>44677</v>
      </c>
      <c r="AI682">
        <f t="shared" si="87"/>
        <v>223</v>
      </c>
      <c r="AK682" s="10" t="s">
        <v>29</v>
      </c>
      <c r="AL682">
        <v>223</v>
      </c>
    </row>
    <row r="683" spans="1:38" ht="15.75" customHeight="1" x14ac:dyDescent="0.35">
      <c r="A683" s="5">
        <v>682</v>
      </c>
      <c r="B683" s="5" t="s">
        <v>76</v>
      </c>
      <c r="C683" s="5" t="s">
        <v>23</v>
      </c>
      <c r="D683" s="5" t="s">
        <v>55</v>
      </c>
      <c r="E683" s="5">
        <f t="shared" si="80"/>
        <v>169</v>
      </c>
      <c r="F683" s="6" t="s">
        <v>25</v>
      </c>
      <c r="G683" s="5">
        <v>5</v>
      </c>
      <c r="H683" s="7" t="s">
        <v>200</v>
      </c>
      <c r="I683" s="8" t="e">
        <f t="shared" si="81"/>
        <v>#VALUE!</v>
      </c>
      <c r="J683" s="8">
        <f t="shared" si="82"/>
        <v>-444.5</v>
      </c>
      <c r="K683" s="8" t="e">
        <f t="shared" si="83"/>
        <v>#DIV/0!</v>
      </c>
      <c r="L683" s="6" t="s">
        <v>632</v>
      </c>
      <c r="M683" s="5" t="s">
        <v>39</v>
      </c>
      <c r="N683" s="5" t="s">
        <v>29</v>
      </c>
      <c r="O683" s="5" t="s">
        <v>138</v>
      </c>
      <c r="P683" s="5" t="s">
        <v>73</v>
      </c>
      <c r="Q683" s="9">
        <v>44678</v>
      </c>
      <c r="R683" s="5" t="s">
        <v>65</v>
      </c>
      <c r="S683" s="5">
        <v>2021</v>
      </c>
      <c r="T683" s="5">
        <v>15</v>
      </c>
      <c r="U683" s="5">
        <v>11</v>
      </c>
      <c r="V683" s="5">
        <v>2021</v>
      </c>
      <c r="W683" s="5" t="s">
        <v>1499</v>
      </c>
      <c r="X683" s="5" t="s">
        <v>1500</v>
      </c>
      <c r="Y683" s="5">
        <v>6</v>
      </c>
      <c r="Z683" s="10" t="s">
        <v>76</v>
      </c>
      <c r="AA683" s="10" t="s">
        <v>73</v>
      </c>
      <c r="AB683" s="10" t="s">
        <v>138</v>
      </c>
      <c r="AC683" s="10">
        <v>5</v>
      </c>
      <c r="AE683" s="10">
        <f t="shared" si="84"/>
        <v>33.799999999999997</v>
      </c>
      <c r="AF683" s="10">
        <f t="shared" si="85"/>
        <v>181.63096730855355</v>
      </c>
      <c r="AG683" s="10">
        <f t="shared" si="86"/>
        <v>1592</v>
      </c>
      <c r="AH683" s="9">
        <v>44678</v>
      </c>
      <c r="AI683">
        <f t="shared" si="87"/>
        <v>169</v>
      </c>
      <c r="AK683" s="10" t="s">
        <v>29</v>
      </c>
      <c r="AL683">
        <v>169</v>
      </c>
    </row>
    <row r="684" spans="1:38" ht="15.75" customHeight="1" x14ac:dyDescent="0.35">
      <c r="A684" s="5">
        <v>683</v>
      </c>
      <c r="B684" s="5" t="s">
        <v>82</v>
      </c>
      <c r="C684" s="5" t="s">
        <v>23</v>
      </c>
      <c r="D684" s="5" t="s">
        <v>47</v>
      </c>
      <c r="E684" s="5">
        <f t="shared" si="80"/>
        <v>467</v>
      </c>
      <c r="F684" s="6" t="s">
        <v>1486</v>
      </c>
      <c r="G684" s="5">
        <v>6</v>
      </c>
      <c r="H684" s="7" t="s">
        <v>126</v>
      </c>
      <c r="I684" s="8" t="e">
        <f t="shared" si="81"/>
        <v>#VALUE!</v>
      </c>
      <c r="J684" s="8">
        <f t="shared" si="82"/>
        <v>-444.5</v>
      </c>
      <c r="K684" s="8" t="e">
        <f t="shared" si="83"/>
        <v>#DIV/0!</v>
      </c>
      <c r="L684" s="6" t="s">
        <v>852</v>
      </c>
      <c r="M684" s="5" t="s">
        <v>39</v>
      </c>
      <c r="N684" s="5" t="s">
        <v>29</v>
      </c>
      <c r="O684" s="5" t="s">
        <v>30</v>
      </c>
      <c r="P684" s="5" t="s">
        <v>139</v>
      </c>
      <c r="Q684" s="9">
        <v>44679</v>
      </c>
      <c r="R684" s="5" t="s">
        <v>32</v>
      </c>
      <c r="S684" s="5">
        <v>2021</v>
      </c>
      <c r="T684" s="5">
        <v>20</v>
      </c>
      <c r="U684" s="5">
        <v>1</v>
      </c>
      <c r="V684" s="5">
        <v>2022</v>
      </c>
      <c r="W684" s="5" t="s">
        <v>1501</v>
      </c>
      <c r="X684" s="5" t="s">
        <v>1475</v>
      </c>
      <c r="Y684" s="5">
        <v>6</v>
      </c>
      <c r="Z684" s="10" t="s">
        <v>82</v>
      </c>
      <c r="AA684" s="10" t="s">
        <v>139</v>
      </c>
      <c r="AB684" s="10" t="s">
        <v>30</v>
      </c>
      <c r="AC684" s="10">
        <v>6</v>
      </c>
      <c r="AE684" s="10">
        <f t="shared" si="84"/>
        <v>77.833333333333329</v>
      </c>
      <c r="AF684" s="10">
        <f t="shared" si="85"/>
        <v>182.09584456424082</v>
      </c>
      <c r="AG684" s="10">
        <f t="shared" si="86"/>
        <v>1587</v>
      </c>
      <c r="AH684" s="9">
        <v>44679</v>
      </c>
      <c r="AI684">
        <f t="shared" si="87"/>
        <v>467</v>
      </c>
      <c r="AK684" s="10" t="s">
        <v>29</v>
      </c>
      <c r="AL684">
        <v>467</v>
      </c>
    </row>
    <row r="685" spans="1:38" ht="15.75" customHeight="1" x14ac:dyDescent="0.35">
      <c r="A685" s="5">
        <v>684</v>
      </c>
      <c r="B685" s="5" t="s">
        <v>148</v>
      </c>
      <c r="C685" s="5" t="s">
        <v>88</v>
      </c>
      <c r="D685" s="5" t="s">
        <v>47</v>
      </c>
      <c r="E685" s="5">
        <f t="shared" si="80"/>
        <v>161</v>
      </c>
      <c r="F685" s="6" t="s">
        <v>632</v>
      </c>
      <c r="G685" s="5">
        <v>3</v>
      </c>
      <c r="H685" s="7" t="s">
        <v>362</v>
      </c>
      <c r="I685" s="8" t="e">
        <f t="shared" si="81"/>
        <v>#VALUE!</v>
      </c>
      <c r="J685" s="8">
        <f t="shared" si="82"/>
        <v>-444.5</v>
      </c>
      <c r="K685" s="8" t="e">
        <f t="shared" si="83"/>
        <v>#DIV/0!</v>
      </c>
      <c r="L685" s="6" t="s">
        <v>299</v>
      </c>
      <c r="M685" s="5" t="s">
        <v>39</v>
      </c>
      <c r="N685" s="5" t="s">
        <v>58</v>
      </c>
      <c r="O685" s="5" t="s">
        <v>59</v>
      </c>
      <c r="P685" s="5" t="s">
        <v>42</v>
      </c>
      <c r="Q685" s="9">
        <v>44680</v>
      </c>
      <c r="R685" s="5" t="s">
        <v>65</v>
      </c>
      <c r="S685" s="5">
        <v>2021</v>
      </c>
      <c r="T685" s="5">
        <v>24</v>
      </c>
      <c r="U685" s="5">
        <v>8</v>
      </c>
      <c r="V685" s="5">
        <v>2020</v>
      </c>
      <c r="W685" s="5" t="s">
        <v>1502</v>
      </c>
      <c r="X685" s="5" t="s">
        <v>1503</v>
      </c>
      <c r="Y685" s="5">
        <v>5</v>
      </c>
      <c r="Z685" s="10" t="s">
        <v>148</v>
      </c>
      <c r="AA685" s="10" t="s">
        <v>42</v>
      </c>
      <c r="AB685" s="10" t="s">
        <v>59</v>
      </c>
      <c r="AC685" s="10">
        <v>3</v>
      </c>
      <c r="AE685" s="10">
        <f t="shared" si="84"/>
        <v>53.666666666666664</v>
      </c>
      <c r="AF685" s="10">
        <f t="shared" si="85"/>
        <v>182.42474838515849</v>
      </c>
      <c r="AG685" s="10">
        <f t="shared" si="86"/>
        <v>1581</v>
      </c>
      <c r="AH685" s="9">
        <v>44680</v>
      </c>
      <c r="AI685">
        <f t="shared" si="87"/>
        <v>161</v>
      </c>
      <c r="AK685" s="10" t="s">
        <v>58</v>
      </c>
      <c r="AL685">
        <v>161</v>
      </c>
    </row>
    <row r="686" spans="1:38" ht="15.75" customHeight="1" x14ac:dyDescent="0.35">
      <c r="A686" s="5">
        <v>685</v>
      </c>
      <c r="B686" s="5" t="s">
        <v>136</v>
      </c>
      <c r="C686" s="5" t="s">
        <v>101</v>
      </c>
      <c r="D686" s="5" t="s">
        <v>69</v>
      </c>
      <c r="E686" s="5">
        <f t="shared" si="80"/>
        <v>395</v>
      </c>
      <c r="F686" s="6" t="s">
        <v>1504</v>
      </c>
      <c r="G686" s="5">
        <v>2</v>
      </c>
      <c r="H686" s="7" t="s">
        <v>310</v>
      </c>
      <c r="I686" s="8" t="e">
        <f t="shared" si="81"/>
        <v>#VALUE!</v>
      </c>
      <c r="J686" s="8">
        <f t="shared" si="82"/>
        <v>-444.5</v>
      </c>
      <c r="K686" s="8" t="e">
        <f t="shared" si="83"/>
        <v>#DIV/0!</v>
      </c>
      <c r="L686" s="6" t="s">
        <v>553</v>
      </c>
      <c r="M686" s="5" t="s">
        <v>39</v>
      </c>
      <c r="N686" s="5" t="s">
        <v>29</v>
      </c>
      <c r="O686" s="5" t="s">
        <v>138</v>
      </c>
      <c r="P686" s="5" t="s">
        <v>31</v>
      </c>
      <c r="Q686" s="9">
        <v>44681</v>
      </c>
      <c r="R686" s="5" t="s">
        <v>65</v>
      </c>
      <c r="S686" s="5">
        <v>2021</v>
      </c>
      <c r="T686" s="5">
        <v>26</v>
      </c>
      <c r="U686" s="5">
        <v>11</v>
      </c>
      <c r="V686" s="5">
        <v>2020</v>
      </c>
      <c r="W686" s="5" t="s">
        <v>1242</v>
      </c>
      <c r="X686" s="5" t="s">
        <v>488</v>
      </c>
      <c r="Y686" s="5">
        <v>1</v>
      </c>
      <c r="Z686" s="10" t="s">
        <v>136</v>
      </c>
      <c r="AA686" s="10" t="s">
        <v>31</v>
      </c>
      <c r="AB686" s="10" t="s">
        <v>138</v>
      </c>
      <c r="AC686" s="10">
        <v>2</v>
      </c>
      <c r="AE686" s="10">
        <f t="shared" si="84"/>
        <v>197.5</v>
      </c>
      <c r="AF686" s="10">
        <f t="shared" si="85"/>
        <v>182.8322106690778</v>
      </c>
      <c r="AG686" s="10">
        <f t="shared" si="86"/>
        <v>1578</v>
      </c>
      <c r="AH686" s="9">
        <v>44681</v>
      </c>
      <c r="AI686">
        <f t="shared" si="87"/>
        <v>395</v>
      </c>
      <c r="AK686" s="10" t="s">
        <v>29</v>
      </c>
      <c r="AL686">
        <v>395</v>
      </c>
    </row>
    <row r="687" spans="1:38" ht="15.75" customHeight="1" x14ac:dyDescent="0.35">
      <c r="A687" s="5">
        <v>686</v>
      </c>
      <c r="B687" s="5" t="s">
        <v>247</v>
      </c>
      <c r="C687" s="5" t="s">
        <v>46</v>
      </c>
      <c r="D687" s="5" t="s">
        <v>24</v>
      </c>
      <c r="E687" s="5">
        <f t="shared" si="80"/>
        <v>415</v>
      </c>
      <c r="F687" s="6" t="s">
        <v>1483</v>
      </c>
      <c r="G687" s="5">
        <v>2</v>
      </c>
      <c r="H687" s="7" t="s">
        <v>187</v>
      </c>
      <c r="I687" s="8" t="e">
        <f t="shared" si="81"/>
        <v>#VALUE!</v>
      </c>
      <c r="J687" s="8">
        <f t="shared" si="82"/>
        <v>-444.5</v>
      </c>
      <c r="K687" s="8" t="e">
        <f t="shared" si="83"/>
        <v>#DIV/0!</v>
      </c>
      <c r="L687" s="6" t="s">
        <v>936</v>
      </c>
      <c r="M687" s="5" t="s">
        <v>39</v>
      </c>
      <c r="N687" s="5" t="s">
        <v>29</v>
      </c>
      <c r="O687" s="5" t="s">
        <v>138</v>
      </c>
      <c r="P687" s="5" t="s">
        <v>42</v>
      </c>
      <c r="Q687" s="9">
        <v>44682</v>
      </c>
      <c r="R687" s="5" t="s">
        <v>65</v>
      </c>
      <c r="S687" s="5">
        <v>2020</v>
      </c>
      <c r="T687" s="5">
        <v>13</v>
      </c>
      <c r="U687" s="5">
        <v>1</v>
      </c>
      <c r="V687" s="5">
        <v>2021</v>
      </c>
      <c r="W687" s="5" t="s">
        <v>640</v>
      </c>
      <c r="X687" s="5" t="s">
        <v>507</v>
      </c>
      <c r="Y687" s="5">
        <v>3</v>
      </c>
      <c r="Z687" s="10" t="s">
        <v>247</v>
      </c>
      <c r="AA687" s="10" t="s">
        <v>42</v>
      </c>
      <c r="AB687" s="10" t="s">
        <v>138</v>
      </c>
      <c r="AC687" s="10">
        <v>2</v>
      </c>
      <c r="AE687" s="10">
        <f t="shared" si="84"/>
        <v>207.5</v>
      </c>
      <c r="AF687" s="10">
        <f t="shared" si="85"/>
        <v>182.78564625850345</v>
      </c>
      <c r="AG687" s="10">
        <f t="shared" si="86"/>
        <v>1576</v>
      </c>
      <c r="AH687" s="9">
        <v>44682</v>
      </c>
      <c r="AI687">
        <f t="shared" si="87"/>
        <v>415</v>
      </c>
      <c r="AK687" s="10" t="s">
        <v>29</v>
      </c>
      <c r="AL687">
        <v>415</v>
      </c>
    </row>
    <row r="688" spans="1:38" ht="15.75" customHeight="1" x14ac:dyDescent="0.35">
      <c r="A688" s="5">
        <v>687</v>
      </c>
      <c r="B688" s="5" t="s">
        <v>62</v>
      </c>
      <c r="C688" s="5" t="s">
        <v>23</v>
      </c>
      <c r="D688" s="5" t="s">
        <v>24</v>
      </c>
      <c r="E688" s="5">
        <f t="shared" si="80"/>
        <v>308</v>
      </c>
      <c r="F688" s="6" t="s">
        <v>1505</v>
      </c>
      <c r="G688" s="5">
        <v>8</v>
      </c>
      <c r="H688" s="7" t="s">
        <v>108</v>
      </c>
      <c r="I688" s="8" t="e">
        <f t="shared" si="81"/>
        <v>#VALUE!</v>
      </c>
      <c r="J688" s="8">
        <f t="shared" si="82"/>
        <v>-444.5</v>
      </c>
      <c r="K688" s="8" t="e">
        <f t="shared" si="83"/>
        <v>#DIV/0!</v>
      </c>
      <c r="L688" s="6" t="s">
        <v>372</v>
      </c>
      <c r="M688" s="5" t="s">
        <v>28</v>
      </c>
      <c r="N688" s="5" t="s">
        <v>40</v>
      </c>
      <c r="O688" s="5" t="s">
        <v>138</v>
      </c>
      <c r="P688" s="5" t="s">
        <v>42</v>
      </c>
      <c r="Q688" s="9">
        <v>44683</v>
      </c>
      <c r="R688" s="5" t="s">
        <v>32</v>
      </c>
      <c r="S688" s="5">
        <v>2020</v>
      </c>
      <c r="T688" s="5">
        <v>13</v>
      </c>
      <c r="U688" s="5">
        <v>11</v>
      </c>
      <c r="V688" s="5">
        <v>2022</v>
      </c>
      <c r="W688" s="5" t="s">
        <v>1506</v>
      </c>
      <c r="X688" s="5" t="s">
        <v>1453</v>
      </c>
      <c r="Y688" s="5">
        <v>1</v>
      </c>
      <c r="Z688" s="10" t="s">
        <v>62</v>
      </c>
      <c r="AA688" s="10" t="s">
        <v>42</v>
      </c>
      <c r="AB688" s="10" t="s">
        <v>138</v>
      </c>
      <c r="AC688" s="10">
        <v>8</v>
      </c>
      <c r="AE688" s="10">
        <f t="shared" si="84"/>
        <v>38.5</v>
      </c>
      <c r="AF688" s="10">
        <f t="shared" si="85"/>
        <v>182.70693812556874</v>
      </c>
      <c r="AG688" s="10">
        <f t="shared" si="86"/>
        <v>1574</v>
      </c>
      <c r="AH688" s="9">
        <v>44683</v>
      </c>
      <c r="AI688">
        <f t="shared" si="87"/>
        <v>308</v>
      </c>
      <c r="AK688" s="10" t="s">
        <v>40</v>
      </c>
      <c r="AL688">
        <v>308</v>
      </c>
    </row>
    <row r="689" spans="1:38" ht="15.75" customHeight="1" x14ac:dyDescent="0.35">
      <c r="A689" s="5">
        <v>688</v>
      </c>
      <c r="B689" s="5" t="s">
        <v>247</v>
      </c>
      <c r="C689" s="5" t="s">
        <v>23</v>
      </c>
      <c r="D689" s="5" t="s">
        <v>36</v>
      </c>
      <c r="E689" s="5">
        <f t="shared" si="80"/>
        <v>573</v>
      </c>
      <c r="F689" s="6" t="s">
        <v>1111</v>
      </c>
      <c r="G689" s="5">
        <v>8</v>
      </c>
      <c r="H689" s="7" t="s">
        <v>278</v>
      </c>
      <c r="I689" s="8" t="e">
        <f t="shared" si="81"/>
        <v>#VALUE!</v>
      </c>
      <c r="J689" s="8">
        <f t="shared" si="82"/>
        <v>-444.5</v>
      </c>
      <c r="K689" s="8" t="e">
        <f t="shared" si="83"/>
        <v>#DIV/0!</v>
      </c>
      <c r="L689" s="6" t="s">
        <v>158</v>
      </c>
      <c r="M689" s="5" t="s">
        <v>39</v>
      </c>
      <c r="N689" s="5" t="s">
        <v>50</v>
      </c>
      <c r="O689" s="5" t="s">
        <v>59</v>
      </c>
      <c r="P689" s="5" t="s">
        <v>139</v>
      </c>
      <c r="Q689" s="9">
        <v>44684</v>
      </c>
      <c r="R689" s="5" t="s">
        <v>32</v>
      </c>
      <c r="S689" s="5">
        <v>2021</v>
      </c>
      <c r="T689" s="5">
        <v>29</v>
      </c>
      <c r="U689" s="5">
        <v>2</v>
      </c>
      <c r="V689" s="5">
        <v>2022</v>
      </c>
      <c r="W689" s="5" t="s">
        <v>776</v>
      </c>
      <c r="X689" s="5" t="s">
        <v>929</v>
      </c>
      <c r="Y689" s="5">
        <v>3</v>
      </c>
      <c r="Z689" s="10" t="s">
        <v>247</v>
      </c>
      <c r="AA689" s="10" t="s">
        <v>139</v>
      </c>
      <c r="AB689" s="10" t="s">
        <v>59</v>
      </c>
      <c r="AC689" s="10">
        <v>8</v>
      </c>
      <c r="AE689" s="10">
        <f t="shared" si="84"/>
        <v>71.625</v>
      </c>
      <c r="AF689" s="10">
        <f t="shared" si="85"/>
        <v>183.16766316750346</v>
      </c>
      <c r="AG689" s="10">
        <f t="shared" si="86"/>
        <v>1566</v>
      </c>
      <c r="AH689" s="9">
        <v>44684</v>
      </c>
      <c r="AI689">
        <f t="shared" si="87"/>
        <v>573</v>
      </c>
      <c r="AK689" s="10" t="s">
        <v>50</v>
      </c>
      <c r="AL689">
        <v>573</v>
      </c>
    </row>
    <row r="690" spans="1:38" ht="15.75" customHeight="1" x14ac:dyDescent="0.35">
      <c r="A690" s="5">
        <v>689</v>
      </c>
      <c r="B690" s="5" t="s">
        <v>35</v>
      </c>
      <c r="C690" s="5" t="s">
        <v>101</v>
      </c>
      <c r="D690" s="5" t="s">
        <v>55</v>
      </c>
      <c r="E690" s="5">
        <f t="shared" si="80"/>
        <v>605</v>
      </c>
      <c r="F690" s="6" t="s">
        <v>1507</v>
      </c>
      <c r="G690" s="5">
        <v>1</v>
      </c>
      <c r="H690" s="7" t="s">
        <v>154</v>
      </c>
      <c r="I690" s="8" t="e">
        <f t="shared" si="81"/>
        <v>#VALUE!</v>
      </c>
      <c r="J690" s="8">
        <f t="shared" si="82"/>
        <v>-444.5</v>
      </c>
      <c r="K690" s="8" t="e">
        <f t="shared" si="83"/>
        <v>#DIV/0!</v>
      </c>
      <c r="L690" s="6" t="s">
        <v>299</v>
      </c>
      <c r="M690" s="5" t="s">
        <v>39</v>
      </c>
      <c r="N690" s="5" t="s">
        <v>29</v>
      </c>
      <c r="O690" s="5" t="s">
        <v>41</v>
      </c>
      <c r="P690" s="5" t="s">
        <v>31</v>
      </c>
      <c r="Q690" s="9">
        <v>44685</v>
      </c>
      <c r="R690" s="5" t="s">
        <v>32</v>
      </c>
      <c r="S690" s="5">
        <v>2022</v>
      </c>
      <c r="T690" s="5">
        <v>15</v>
      </c>
      <c r="U690" s="5">
        <v>8</v>
      </c>
      <c r="V690" s="5">
        <v>2022</v>
      </c>
      <c r="W690" s="5" t="s">
        <v>995</v>
      </c>
      <c r="X690" s="5" t="s">
        <v>1508</v>
      </c>
      <c r="Y690" s="5">
        <v>1</v>
      </c>
      <c r="Z690" s="10" t="s">
        <v>35</v>
      </c>
      <c r="AA690" s="10" t="s">
        <v>31</v>
      </c>
      <c r="AB690" s="10" t="s">
        <v>41</v>
      </c>
      <c r="AC690" s="10">
        <v>1</v>
      </c>
      <c r="AE690" s="10">
        <f t="shared" si="84"/>
        <v>605</v>
      </c>
      <c r="AF690" s="10">
        <f t="shared" si="85"/>
        <v>183.52517170329673</v>
      </c>
      <c r="AG690" s="10">
        <f t="shared" si="86"/>
        <v>1558</v>
      </c>
      <c r="AH690" s="9">
        <v>44685</v>
      </c>
      <c r="AI690">
        <f t="shared" si="87"/>
        <v>605</v>
      </c>
      <c r="AK690" s="10" t="s">
        <v>29</v>
      </c>
      <c r="AL690">
        <v>605</v>
      </c>
    </row>
    <row r="691" spans="1:38" ht="15.75" customHeight="1" x14ac:dyDescent="0.35">
      <c r="A691" s="5">
        <v>690</v>
      </c>
      <c r="B691" s="5" t="s">
        <v>22</v>
      </c>
      <c r="C691" s="5" t="s">
        <v>94</v>
      </c>
      <c r="D691" s="5" t="s">
        <v>47</v>
      </c>
      <c r="E691" s="5">
        <f t="shared" si="80"/>
        <v>383</v>
      </c>
      <c r="F691" s="6" t="s">
        <v>1509</v>
      </c>
      <c r="G691" s="5">
        <v>7</v>
      </c>
      <c r="H691" s="7" t="s">
        <v>244</v>
      </c>
      <c r="I691" s="8" t="e">
        <f t="shared" si="81"/>
        <v>#VALUE!</v>
      </c>
      <c r="J691" s="8">
        <f t="shared" si="82"/>
        <v>-444.5</v>
      </c>
      <c r="K691" s="8" t="e">
        <f t="shared" si="83"/>
        <v>#DIV/0!</v>
      </c>
      <c r="L691" s="6" t="s">
        <v>388</v>
      </c>
      <c r="M691" s="5" t="s">
        <v>28</v>
      </c>
      <c r="N691" s="5" t="s">
        <v>40</v>
      </c>
      <c r="O691" s="5" t="s">
        <v>41</v>
      </c>
      <c r="P691" s="5" t="s">
        <v>139</v>
      </c>
      <c r="Q691" s="9">
        <v>44686</v>
      </c>
      <c r="R691" s="5" t="s">
        <v>32</v>
      </c>
      <c r="S691" s="5">
        <v>2020</v>
      </c>
      <c r="T691" s="5">
        <v>3</v>
      </c>
      <c r="U691" s="5">
        <v>12</v>
      </c>
      <c r="V691" s="5">
        <v>2020</v>
      </c>
      <c r="W691" s="5" t="s">
        <v>1510</v>
      </c>
      <c r="X691" s="5" t="s">
        <v>1511</v>
      </c>
      <c r="Y691" s="5">
        <v>4</v>
      </c>
      <c r="Z691" s="10" t="s">
        <v>22</v>
      </c>
      <c r="AA691" s="10" t="s">
        <v>139</v>
      </c>
      <c r="AB691" s="10" t="s">
        <v>41</v>
      </c>
      <c r="AC691" s="10">
        <v>7</v>
      </c>
      <c r="AE691" s="10">
        <f t="shared" si="84"/>
        <v>54.714285714285715</v>
      </c>
      <c r="AF691" s="10">
        <f t="shared" si="85"/>
        <v>182.16994717501152</v>
      </c>
      <c r="AG691" s="10">
        <f t="shared" si="86"/>
        <v>1557</v>
      </c>
      <c r="AH691" s="9">
        <v>44686</v>
      </c>
      <c r="AI691">
        <f t="shared" si="87"/>
        <v>383</v>
      </c>
      <c r="AK691" s="10" t="s">
        <v>40</v>
      </c>
      <c r="AL691">
        <v>383</v>
      </c>
    </row>
    <row r="692" spans="1:38" ht="15.75" customHeight="1" x14ac:dyDescent="0.35">
      <c r="A692" s="5">
        <v>691</v>
      </c>
      <c r="B692" s="5" t="s">
        <v>35</v>
      </c>
      <c r="C692" s="5" t="s">
        <v>94</v>
      </c>
      <c r="D692" s="5" t="s">
        <v>24</v>
      </c>
      <c r="E692" s="5">
        <f t="shared" si="80"/>
        <v>303</v>
      </c>
      <c r="F692" s="6" t="s">
        <v>1512</v>
      </c>
      <c r="G692" s="5">
        <v>4</v>
      </c>
      <c r="H692" s="7" t="s">
        <v>38</v>
      </c>
      <c r="I692" s="8" t="e">
        <f t="shared" si="81"/>
        <v>#VALUE!</v>
      </c>
      <c r="J692" s="8">
        <f t="shared" si="82"/>
        <v>-444.5</v>
      </c>
      <c r="K692" s="8" t="e">
        <f t="shared" si="83"/>
        <v>#DIV/0!</v>
      </c>
      <c r="L692" s="6" t="s">
        <v>749</v>
      </c>
      <c r="M692" s="5" t="s">
        <v>28</v>
      </c>
      <c r="N692" s="5" t="s">
        <v>40</v>
      </c>
      <c r="O692" s="5" t="s">
        <v>30</v>
      </c>
      <c r="P692" s="5" t="s">
        <v>139</v>
      </c>
      <c r="Q692" s="9">
        <v>44687</v>
      </c>
      <c r="R692" s="5" t="s">
        <v>65</v>
      </c>
      <c r="S692" s="5">
        <v>2022</v>
      </c>
      <c r="T692" s="5">
        <v>12</v>
      </c>
      <c r="U692" s="5">
        <v>6</v>
      </c>
      <c r="V692" s="5">
        <v>2022</v>
      </c>
      <c r="W692" s="5" t="s">
        <v>1513</v>
      </c>
      <c r="X692" s="5" t="s">
        <v>313</v>
      </c>
      <c r="Y692" s="5">
        <v>3</v>
      </c>
      <c r="Z692" s="10" t="s">
        <v>35</v>
      </c>
      <c r="AA692" s="10" t="s">
        <v>139</v>
      </c>
      <c r="AB692" s="10" t="s">
        <v>30</v>
      </c>
      <c r="AC692" s="10">
        <v>4</v>
      </c>
      <c r="AE692" s="10">
        <f t="shared" si="84"/>
        <v>75.75</v>
      </c>
      <c r="AF692" s="10">
        <f t="shared" si="85"/>
        <v>182.58109447004611</v>
      </c>
      <c r="AG692" s="10">
        <f t="shared" si="86"/>
        <v>1550</v>
      </c>
      <c r="AH692" s="9">
        <v>44687</v>
      </c>
      <c r="AI692">
        <f t="shared" si="87"/>
        <v>303</v>
      </c>
      <c r="AK692" s="10" t="s">
        <v>40</v>
      </c>
      <c r="AL692">
        <v>303</v>
      </c>
    </row>
    <row r="693" spans="1:38" ht="15.75" customHeight="1" x14ac:dyDescent="0.35">
      <c r="A693" s="5">
        <v>692</v>
      </c>
      <c r="B693" s="5" t="s">
        <v>22</v>
      </c>
      <c r="C693" s="5" t="s">
        <v>88</v>
      </c>
      <c r="D693" s="5" t="s">
        <v>47</v>
      </c>
      <c r="E693" s="5">
        <f t="shared" si="80"/>
        <v>389</v>
      </c>
      <c r="F693" s="6" t="s">
        <v>1514</v>
      </c>
      <c r="G693" s="5">
        <v>3</v>
      </c>
      <c r="H693" s="7" t="s">
        <v>165</v>
      </c>
      <c r="I693" s="8" t="e">
        <f t="shared" si="81"/>
        <v>#VALUE!</v>
      </c>
      <c r="J693" s="8">
        <f t="shared" si="82"/>
        <v>-444.5</v>
      </c>
      <c r="K693" s="8" t="e">
        <f t="shared" si="83"/>
        <v>#DIV/0!</v>
      </c>
      <c r="L693" s="6" t="s">
        <v>1221</v>
      </c>
      <c r="M693" s="5" t="s">
        <v>39</v>
      </c>
      <c r="N693" s="5" t="s">
        <v>58</v>
      </c>
      <c r="O693" s="5" t="s">
        <v>30</v>
      </c>
      <c r="P693" s="5" t="s">
        <v>73</v>
      </c>
      <c r="Q693" s="9">
        <v>44688</v>
      </c>
      <c r="R693" s="5" t="s">
        <v>65</v>
      </c>
      <c r="S693" s="5">
        <v>2021</v>
      </c>
      <c r="T693" s="5">
        <v>11</v>
      </c>
      <c r="U693" s="5">
        <v>10</v>
      </c>
      <c r="V693" s="5">
        <v>2022</v>
      </c>
      <c r="W693" s="5" t="s">
        <v>1515</v>
      </c>
      <c r="X693" s="5" t="s">
        <v>935</v>
      </c>
      <c r="Y693" s="5">
        <v>1</v>
      </c>
      <c r="Z693" s="10" t="s">
        <v>22</v>
      </c>
      <c r="AA693" s="10" t="s">
        <v>73</v>
      </c>
      <c r="AB693" s="10" t="s">
        <v>30</v>
      </c>
      <c r="AC693" s="10">
        <v>3</v>
      </c>
      <c r="AE693" s="10">
        <f t="shared" si="84"/>
        <v>129.66666666666666</v>
      </c>
      <c r="AF693" s="10">
        <f t="shared" si="85"/>
        <v>182.92682616736016</v>
      </c>
      <c r="AG693" s="10">
        <f t="shared" si="86"/>
        <v>1546</v>
      </c>
      <c r="AH693" s="9">
        <v>44688</v>
      </c>
      <c r="AI693">
        <f t="shared" si="87"/>
        <v>389</v>
      </c>
      <c r="AK693" s="10" t="s">
        <v>58</v>
      </c>
      <c r="AL693">
        <v>389</v>
      </c>
    </row>
    <row r="694" spans="1:38" ht="15.75" customHeight="1" x14ac:dyDescent="0.35">
      <c r="A694" s="5">
        <v>693</v>
      </c>
      <c r="B694" s="5" t="s">
        <v>87</v>
      </c>
      <c r="C694" s="5" t="s">
        <v>101</v>
      </c>
      <c r="D694" s="5" t="s">
        <v>47</v>
      </c>
      <c r="E694" s="5">
        <f t="shared" si="80"/>
        <v>381</v>
      </c>
      <c r="F694" s="6" t="s">
        <v>773</v>
      </c>
      <c r="G694" s="5">
        <v>2</v>
      </c>
      <c r="H694" s="7" t="s">
        <v>195</v>
      </c>
      <c r="I694" s="8" t="e">
        <f t="shared" si="81"/>
        <v>#VALUE!</v>
      </c>
      <c r="J694" s="8">
        <f t="shared" si="82"/>
        <v>-444.5</v>
      </c>
      <c r="K694" s="8" t="e">
        <f t="shared" si="83"/>
        <v>#DIV/0!</v>
      </c>
      <c r="L694" s="6" t="s">
        <v>1221</v>
      </c>
      <c r="M694" s="5" t="s">
        <v>39</v>
      </c>
      <c r="N694" s="5" t="s">
        <v>29</v>
      </c>
      <c r="O694" s="5" t="s">
        <v>59</v>
      </c>
      <c r="P694" s="5" t="s">
        <v>31</v>
      </c>
      <c r="Q694" s="9">
        <v>44689</v>
      </c>
      <c r="R694" s="5" t="s">
        <v>65</v>
      </c>
      <c r="S694" s="5">
        <v>2021</v>
      </c>
      <c r="T694" s="5">
        <v>17</v>
      </c>
      <c r="U694" s="5">
        <v>2</v>
      </c>
      <c r="V694" s="5">
        <v>2022</v>
      </c>
      <c r="W694" s="5" t="s">
        <v>1516</v>
      </c>
      <c r="X694" s="5" t="s">
        <v>850</v>
      </c>
      <c r="Y694" s="5">
        <v>2</v>
      </c>
      <c r="Z694" s="10" t="s">
        <v>87</v>
      </c>
      <c r="AA694" s="10" t="s">
        <v>31</v>
      </c>
      <c r="AB694" s="10" t="s">
        <v>59</v>
      </c>
      <c r="AC694" s="10">
        <v>2</v>
      </c>
      <c r="AE694" s="10">
        <f t="shared" si="84"/>
        <v>190.5</v>
      </c>
      <c r="AF694" s="10">
        <f t="shared" si="85"/>
        <v>183.09974876314163</v>
      </c>
      <c r="AG694" s="10">
        <f t="shared" si="86"/>
        <v>1543</v>
      </c>
      <c r="AH694" s="9">
        <v>44689</v>
      </c>
      <c r="AI694">
        <f t="shared" si="87"/>
        <v>381</v>
      </c>
      <c r="AK694" s="10" t="s">
        <v>29</v>
      </c>
      <c r="AL694">
        <v>381</v>
      </c>
    </row>
    <row r="695" spans="1:38" ht="15.75" customHeight="1" x14ac:dyDescent="0.35">
      <c r="A695" s="5">
        <v>694</v>
      </c>
      <c r="B695" s="5" t="s">
        <v>142</v>
      </c>
      <c r="C695" s="5" t="s">
        <v>23</v>
      </c>
      <c r="D695" s="5" t="s">
        <v>55</v>
      </c>
      <c r="E695" s="5">
        <f t="shared" si="80"/>
        <v>792</v>
      </c>
      <c r="F695" s="6" t="s">
        <v>1517</v>
      </c>
      <c r="G695" s="5">
        <v>2</v>
      </c>
      <c r="H695" s="7" t="s">
        <v>278</v>
      </c>
      <c r="I695" s="8" t="e">
        <f t="shared" si="81"/>
        <v>#VALUE!</v>
      </c>
      <c r="J695" s="8">
        <f t="shared" si="82"/>
        <v>-444.5</v>
      </c>
      <c r="K695" s="8" t="e">
        <f t="shared" si="83"/>
        <v>#DIV/0!</v>
      </c>
      <c r="L695" s="6" t="s">
        <v>1044</v>
      </c>
      <c r="M695" s="5" t="s">
        <v>28</v>
      </c>
      <c r="N695" s="5" t="s">
        <v>29</v>
      </c>
      <c r="O695" s="5" t="s">
        <v>138</v>
      </c>
      <c r="P695" s="5" t="s">
        <v>139</v>
      </c>
      <c r="Q695" s="9">
        <v>44690</v>
      </c>
      <c r="R695" s="5" t="s">
        <v>32</v>
      </c>
      <c r="S695" s="5">
        <v>2020</v>
      </c>
      <c r="T695" s="5">
        <v>10</v>
      </c>
      <c r="U695" s="5">
        <v>10</v>
      </c>
      <c r="V695" s="5">
        <v>2020</v>
      </c>
      <c r="W695" s="5" t="s">
        <v>1474</v>
      </c>
      <c r="X695" s="5" t="s">
        <v>628</v>
      </c>
      <c r="Y695" s="5">
        <v>2</v>
      </c>
      <c r="Z695" s="10" t="s">
        <v>142</v>
      </c>
      <c r="AA695" s="10" t="s">
        <v>139</v>
      </c>
      <c r="AB695" s="10" t="s">
        <v>138</v>
      </c>
      <c r="AC695" s="10">
        <v>2</v>
      </c>
      <c r="AE695" s="10">
        <f t="shared" si="84"/>
        <v>396</v>
      </c>
      <c r="AF695" s="10">
        <f t="shared" si="85"/>
        <v>183.07564371025285</v>
      </c>
      <c r="AG695" s="10">
        <f t="shared" si="86"/>
        <v>1541</v>
      </c>
      <c r="AH695" s="9">
        <v>44690</v>
      </c>
      <c r="AI695">
        <f t="shared" si="87"/>
        <v>792</v>
      </c>
      <c r="AK695" s="10" t="s">
        <v>29</v>
      </c>
      <c r="AL695">
        <v>792</v>
      </c>
    </row>
    <row r="696" spans="1:38" ht="15.75" customHeight="1" x14ac:dyDescent="0.35">
      <c r="A696" s="5">
        <v>695</v>
      </c>
      <c r="B696" s="5" t="s">
        <v>22</v>
      </c>
      <c r="C696" s="5" t="s">
        <v>94</v>
      </c>
      <c r="D696" s="5" t="s">
        <v>47</v>
      </c>
      <c r="E696" s="5">
        <f t="shared" si="80"/>
        <v>788</v>
      </c>
      <c r="F696" s="6" t="s">
        <v>960</v>
      </c>
      <c r="G696" s="5">
        <v>1</v>
      </c>
      <c r="H696" s="7" t="s">
        <v>200</v>
      </c>
      <c r="I696" s="8" t="e">
        <f t="shared" si="81"/>
        <v>#VALUE!</v>
      </c>
      <c r="J696" s="8">
        <f t="shared" si="82"/>
        <v>-444.5</v>
      </c>
      <c r="K696" s="8" t="e">
        <f t="shared" si="83"/>
        <v>#DIV/0!</v>
      </c>
      <c r="L696" s="6" t="s">
        <v>583</v>
      </c>
      <c r="M696" s="5" t="s">
        <v>39</v>
      </c>
      <c r="N696" s="5" t="s">
        <v>50</v>
      </c>
      <c r="O696" s="5" t="s">
        <v>138</v>
      </c>
      <c r="P696" s="5" t="s">
        <v>73</v>
      </c>
      <c r="Q696" s="9">
        <v>44691</v>
      </c>
      <c r="R696" s="5" t="s">
        <v>32</v>
      </c>
      <c r="S696" s="5">
        <v>2022</v>
      </c>
      <c r="T696" s="5">
        <v>14</v>
      </c>
      <c r="U696" s="5">
        <v>9</v>
      </c>
      <c r="V696" s="5">
        <v>2021</v>
      </c>
      <c r="W696" s="5" t="s">
        <v>696</v>
      </c>
      <c r="X696" s="5" t="s">
        <v>611</v>
      </c>
      <c r="Y696" s="5">
        <v>4</v>
      </c>
      <c r="Z696" s="10" t="s">
        <v>22</v>
      </c>
      <c r="AA696" s="10" t="s">
        <v>73</v>
      </c>
      <c r="AB696" s="10" t="s">
        <v>138</v>
      </c>
      <c r="AC696" s="10">
        <v>1</v>
      </c>
      <c r="AE696" s="10">
        <f t="shared" si="84"/>
        <v>788</v>
      </c>
      <c r="AF696" s="10">
        <f t="shared" si="85"/>
        <v>182.37981248054777</v>
      </c>
      <c r="AG696" s="10">
        <f t="shared" si="86"/>
        <v>1539</v>
      </c>
      <c r="AH696" s="9">
        <v>44691</v>
      </c>
      <c r="AI696">
        <f t="shared" si="87"/>
        <v>788</v>
      </c>
      <c r="AK696" s="10" t="s">
        <v>50</v>
      </c>
      <c r="AL696">
        <v>788</v>
      </c>
    </row>
    <row r="697" spans="1:38" ht="15.75" customHeight="1" x14ac:dyDescent="0.35">
      <c r="A697" s="5">
        <v>696</v>
      </c>
      <c r="B697" s="5" t="s">
        <v>76</v>
      </c>
      <c r="C697" s="5" t="s">
        <v>94</v>
      </c>
      <c r="D697" s="5" t="s">
        <v>69</v>
      </c>
      <c r="E697" s="5">
        <f t="shared" si="80"/>
        <v>518</v>
      </c>
      <c r="F697" s="6" t="s">
        <v>1378</v>
      </c>
      <c r="G697" s="5">
        <v>8</v>
      </c>
      <c r="H697" s="7" t="s">
        <v>208</v>
      </c>
      <c r="I697" s="8" t="e">
        <f t="shared" si="81"/>
        <v>#VALUE!</v>
      </c>
      <c r="J697" s="8">
        <f t="shared" si="82"/>
        <v>-444.5</v>
      </c>
      <c r="K697" s="8" t="e">
        <f t="shared" si="83"/>
        <v>#DIV/0!</v>
      </c>
      <c r="L697" s="6" t="s">
        <v>852</v>
      </c>
      <c r="M697" s="5" t="s">
        <v>39</v>
      </c>
      <c r="N697" s="5" t="s">
        <v>40</v>
      </c>
      <c r="O697" s="5" t="s">
        <v>41</v>
      </c>
      <c r="P697" s="5" t="s">
        <v>73</v>
      </c>
      <c r="Q697" s="9">
        <v>44692</v>
      </c>
      <c r="R697" s="5" t="s">
        <v>65</v>
      </c>
      <c r="S697" s="5">
        <v>2020</v>
      </c>
      <c r="T697" s="5">
        <v>8</v>
      </c>
      <c r="U697" s="5">
        <v>8</v>
      </c>
      <c r="V697" s="5">
        <v>2021</v>
      </c>
      <c r="W697" s="5" t="s">
        <v>1518</v>
      </c>
      <c r="X697" s="5" t="s">
        <v>555</v>
      </c>
      <c r="Y697" s="5">
        <v>2</v>
      </c>
      <c r="Z697" s="10" t="s">
        <v>76</v>
      </c>
      <c r="AA697" s="10" t="s">
        <v>73</v>
      </c>
      <c r="AB697" s="10" t="s">
        <v>41</v>
      </c>
      <c r="AC697" s="10">
        <v>8</v>
      </c>
      <c r="AE697" s="10">
        <f t="shared" si="84"/>
        <v>64.75</v>
      </c>
      <c r="AF697" s="10">
        <f t="shared" si="85"/>
        <v>180.39417252146762</v>
      </c>
      <c r="AG697" s="10">
        <f t="shared" si="86"/>
        <v>1538</v>
      </c>
      <c r="AH697" s="9">
        <v>44692</v>
      </c>
      <c r="AI697">
        <f t="shared" si="87"/>
        <v>518</v>
      </c>
      <c r="AK697" s="10" t="s">
        <v>40</v>
      </c>
      <c r="AL697">
        <v>518</v>
      </c>
    </row>
    <row r="698" spans="1:38" ht="15.75" customHeight="1" x14ac:dyDescent="0.35">
      <c r="A698" s="5">
        <v>697</v>
      </c>
      <c r="B698" s="5" t="s">
        <v>100</v>
      </c>
      <c r="C698" s="5" t="s">
        <v>46</v>
      </c>
      <c r="D698" s="5" t="s">
        <v>69</v>
      </c>
      <c r="E698" s="5">
        <f t="shared" si="80"/>
        <v>728</v>
      </c>
      <c r="F698" s="6" t="s">
        <v>190</v>
      </c>
      <c r="G698" s="5">
        <v>8</v>
      </c>
      <c r="H698" s="7" t="s">
        <v>71</v>
      </c>
      <c r="I698" s="8" t="e">
        <f t="shared" si="81"/>
        <v>#VALUE!</v>
      </c>
      <c r="J698" s="8">
        <f t="shared" si="82"/>
        <v>-444.5</v>
      </c>
      <c r="K698" s="8" t="e">
        <f t="shared" si="83"/>
        <v>#DIV/0!</v>
      </c>
      <c r="L698" s="6" t="s">
        <v>402</v>
      </c>
      <c r="M698" s="5" t="s">
        <v>28</v>
      </c>
      <c r="N698" s="5" t="s">
        <v>58</v>
      </c>
      <c r="O698" s="5" t="s">
        <v>59</v>
      </c>
      <c r="P698" s="5" t="s">
        <v>139</v>
      </c>
      <c r="Q698" s="9">
        <v>44693</v>
      </c>
      <c r="R698" s="5" t="s">
        <v>65</v>
      </c>
      <c r="S698" s="5">
        <v>2020</v>
      </c>
      <c r="T698" s="5">
        <v>22</v>
      </c>
      <c r="U698" s="5">
        <v>8</v>
      </c>
      <c r="V698" s="5">
        <v>2020</v>
      </c>
      <c r="W698" s="5" t="s">
        <v>1203</v>
      </c>
      <c r="X698" s="5" t="s">
        <v>1229</v>
      </c>
      <c r="Y698" s="5">
        <v>4</v>
      </c>
      <c r="Z698" s="10" t="s">
        <v>100</v>
      </c>
      <c r="AA698" s="10" t="s">
        <v>139</v>
      </c>
      <c r="AB698" s="10" t="s">
        <v>59</v>
      </c>
      <c r="AC698" s="10">
        <v>8</v>
      </c>
      <c r="AE698" s="10">
        <f t="shared" si="84"/>
        <v>91</v>
      </c>
      <c r="AF698" s="10">
        <f t="shared" si="85"/>
        <v>180.77458098370928</v>
      </c>
      <c r="AG698" s="10">
        <f t="shared" si="86"/>
        <v>1530</v>
      </c>
      <c r="AH698" s="9">
        <v>44693</v>
      </c>
      <c r="AI698">
        <f t="shared" si="87"/>
        <v>728</v>
      </c>
      <c r="AK698" s="10" t="s">
        <v>58</v>
      </c>
      <c r="AL698">
        <v>728</v>
      </c>
    </row>
    <row r="699" spans="1:38" ht="15.75" customHeight="1" x14ac:dyDescent="0.35">
      <c r="A699" s="5">
        <v>698</v>
      </c>
      <c r="B699" s="5" t="s">
        <v>93</v>
      </c>
      <c r="C699" s="5" t="s">
        <v>46</v>
      </c>
      <c r="D699" s="5" t="s">
        <v>24</v>
      </c>
      <c r="E699" s="5">
        <f t="shared" si="80"/>
        <v>652</v>
      </c>
      <c r="F699" s="6" t="s">
        <v>1519</v>
      </c>
      <c r="G699" s="5">
        <v>1</v>
      </c>
      <c r="H699" s="7" t="s">
        <v>57</v>
      </c>
      <c r="I699" s="8" t="e">
        <f t="shared" si="81"/>
        <v>#VALUE!</v>
      </c>
      <c r="J699" s="8">
        <f t="shared" si="82"/>
        <v>-444.5</v>
      </c>
      <c r="K699" s="8" t="e">
        <f t="shared" si="83"/>
        <v>#DIV/0!</v>
      </c>
      <c r="L699" s="6" t="s">
        <v>429</v>
      </c>
      <c r="M699" s="5" t="s">
        <v>28</v>
      </c>
      <c r="N699" s="5" t="s">
        <v>40</v>
      </c>
      <c r="O699" s="5" t="s">
        <v>30</v>
      </c>
      <c r="P699" s="5" t="s">
        <v>139</v>
      </c>
      <c r="Q699" s="9">
        <v>44694</v>
      </c>
      <c r="R699" s="5" t="s">
        <v>65</v>
      </c>
      <c r="S699" s="5">
        <v>2020</v>
      </c>
      <c r="T699" s="5">
        <v>16</v>
      </c>
      <c r="U699" s="5">
        <v>4</v>
      </c>
      <c r="V699" s="5">
        <v>2020</v>
      </c>
      <c r="W699" s="5" t="s">
        <v>777</v>
      </c>
      <c r="X699" s="5" t="s">
        <v>438</v>
      </c>
      <c r="Y699" s="5">
        <v>1</v>
      </c>
      <c r="Z699" s="10" t="s">
        <v>93</v>
      </c>
      <c r="AA699" s="10" t="s">
        <v>139</v>
      </c>
      <c r="AB699" s="10" t="s">
        <v>30</v>
      </c>
      <c r="AC699" s="10">
        <v>1</v>
      </c>
      <c r="AE699" s="10">
        <f t="shared" si="84"/>
        <v>652</v>
      </c>
      <c r="AF699" s="10">
        <f t="shared" si="85"/>
        <v>181.07086672953011</v>
      </c>
      <c r="AG699" s="10">
        <f t="shared" si="86"/>
        <v>1522</v>
      </c>
      <c r="AH699" s="9">
        <v>44694</v>
      </c>
      <c r="AI699">
        <f t="shared" si="87"/>
        <v>652</v>
      </c>
      <c r="AK699" s="10" t="s">
        <v>40</v>
      </c>
      <c r="AL699">
        <v>652</v>
      </c>
    </row>
    <row r="700" spans="1:38" ht="15.75" customHeight="1" x14ac:dyDescent="0.35">
      <c r="A700" s="5">
        <v>699</v>
      </c>
      <c r="B700" s="5" t="s">
        <v>163</v>
      </c>
      <c r="C700" s="5" t="s">
        <v>54</v>
      </c>
      <c r="D700" s="5" t="s">
        <v>24</v>
      </c>
      <c r="E700" s="5">
        <f t="shared" si="80"/>
        <v>802</v>
      </c>
      <c r="F700" s="6" t="s">
        <v>1520</v>
      </c>
      <c r="G700" s="5">
        <v>4</v>
      </c>
      <c r="H700" s="7" t="s">
        <v>278</v>
      </c>
      <c r="I700" s="8" t="e">
        <f t="shared" si="81"/>
        <v>#VALUE!</v>
      </c>
      <c r="J700" s="8">
        <f t="shared" si="82"/>
        <v>-444.5</v>
      </c>
      <c r="K700" s="8" t="e">
        <f t="shared" si="83"/>
        <v>#DIV/0!</v>
      </c>
      <c r="L700" s="6" t="s">
        <v>408</v>
      </c>
      <c r="M700" s="5" t="s">
        <v>28</v>
      </c>
      <c r="N700" s="5" t="s">
        <v>58</v>
      </c>
      <c r="O700" s="5" t="s">
        <v>138</v>
      </c>
      <c r="P700" s="5" t="s">
        <v>42</v>
      </c>
      <c r="Q700" s="9">
        <v>44695</v>
      </c>
      <c r="R700" s="5" t="s">
        <v>65</v>
      </c>
      <c r="S700" s="5">
        <v>2022</v>
      </c>
      <c r="T700" s="5">
        <v>9</v>
      </c>
      <c r="U700" s="5">
        <v>7</v>
      </c>
      <c r="V700" s="5">
        <v>2021</v>
      </c>
      <c r="W700" s="5" t="s">
        <v>1521</v>
      </c>
      <c r="X700" s="5" t="s">
        <v>918</v>
      </c>
      <c r="Y700" s="5">
        <v>6</v>
      </c>
      <c r="Z700" s="10" t="s">
        <v>163</v>
      </c>
      <c r="AA700" s="10" t="s">
        <v>42</v>
      </c>
      <c r="AB700" s="10" t="s">
        <v>138</v>
      </c>
      <c r="AC700" s="10">
        <v>4</v>
      </c>
      <c r="AE700" s="10">
        <f t="shared" si="84"/>
        <v>200.5</v>
      </c>
      <c r="AF700" s="10">
        <f t="shared" si="85"/>
        <v>179.51149873856826</v>
      </c>
      <c r="AG700" s="10">
        <f t="shared" si="86"/>
        <v>1521</v>
      </c>
      <c r="AH700" s="9">
        <v>44695</v>
      </c>
      <c r="AI700">
        <f t="shared" si="87"/>
        <v>802</v>
      </c>
      <c r="AK700" s="10" t="s">
        <v>58</v>
      </c>
      <c r="AL700">
        <v>802</v>
      </c>
    </row>
    <row r="701" spans="1:38" ht="15.75" customHeight="1" x14ac:dyDescent="0.35">
      <c r="A701" s="5">
        <v>700</v>
      </c>
      <c r="B701" s="5" t="s">
        <v>148</v>
      </c>
      <c r="C701" s="5" t="s">
        <v>88</v>
      </c>
      <c r="D701" s="5" t="s">
        <v>36</v>
      </c>
      <c r="E701" s="5">
        <f t="shared" si="80"/>
        <v>214</v>
      </c>
      <c r="F701" s="6" t="s">
        <v>1402</v>
      </c>
      <c r="G701" s="5">
        <v>7</v>
      </c>
      <c r="H701" s="7" t="s">
        <v>200</v>
      </c>
      <c r="I701" s="8" t="e">
        <f t="shared" si="81"/>
        <v>#VALUE!</v>
      </c>
      <c r="J701" s="8">
        <f t="shared" si="82"/>
        <v>-444.5</v>
      </c>
      <c r="K701" s="8" t="e">
        <f t="shared" si="83"/>
        <v>#DIV/0!</v>
      </c>
      <c r="L701" s="6" t="s">
        <v>397</v>
      </c>
      <c r="M701" s="5" t="s">
        <v>28</v>
      </c>
      <c r="N701" s="5" t="s">
        <v>58</v>
      </c>
      <c r="O701" s="5" t="s">
        <v>30</v>
      </c>
      <c r="P701" s="5" t="s">
        <v>31</v>
      </c>
      <c r="Q701" s="9">
        <v>44696</v>
      </c>
      <c r="R701" s="5" t="s">
        <v>65</v>
      </c>
      <c r="S701" s="5">
        <v>2021</v>
      </c>
      <c r="T701" s="5">
        <v>26</v>
      </c>
      <c r="U701" s="5">
        <v>8</v>
      </c>
      <c r="V701" s="5">
        <v>2022</v>
      </c>
      <c r="W701" s="5" t="s">
        <v>737</v>
      </c>
      <c r="X701" s="5" t="s">
        <v>214</v>
      </c>
      <c r="Y701" s="5">
        <v>5</v>
      </c>
      <c r="Z701" s="10" t="s">
        <v>148</v>
      </c>
      <c r="AA701" s="10" t="s">
        <v>31</v>
      </c>
      <c r="AB701" s="10" t="s">
        <v>30</v>
      </c>
      <c r="AC701" s="10">
        <v>7</v>
      </c>
      <c r="AE701" s="10">
        <f t="shared" si="84"/>
        <v>30.571428571428573</v>
      </c>
      <c r="AF701" s="10">
        <f t="shared" si="85"/>
        <v>179.44176949849705</v>
      </c>
      <c r="AG701" s="10">
        <f t="shared" si="86"/>
        <v>1517</v>
      </c>
      <c r="AH701" s="9">
        <v>44696</v>
      </c>
      <c r="AI701">
        <f t="shared" si="87"/>
        <v>214</v>
      </c>
      <c r="AK701" s="10" t="s">
        <v>58</v>
      </c>
      <c r="AL701">
        <v>214</v>
      </c>
    </row>
    <row r="702" spans="1:38" ht="15.75" customHeight="1" x14ac:dyDescent="0.35">
      <c r="A702" s="5">
        <v>701</v>
      </c>
      <c r="B702" s="5" t="s">
        <v>136</v>
      </c>
      <c r="C702" s="5" t="s">
        <v>94</v>
      </c>
      <c r="D702" s="5" t="s">
        <v>47</v>
      </c>
      <c r="E702" s="5">
        <f t="shared" si="80"/>
        <v>399</v>
      </c>
      <c r="F702" s="6" t="s">
        <v>684</v>
      </c>
      <c r="G702" s="5">
        <v>5</v>
      </c>
      <c r="H702" s="7" t="s">
        <v>182</v>
      </c>
      <c r="I702" s="8" t="e">
        <f t="shared" si="81"/>
        <v>#VALUE!</v>
      </c>
      <c r="J702" s="8">
        <f t="shared" si="82"/>
        <v>-444.5</v>
      </c>
      <c r="K702" s="8" t="e">
        <f t="shared" si="83"/>
        <v>#DIV/0!</v>
      </c>
      <c r="L702" s="6" t="s">
        <v>107</v>
      </c>
      <c r="M702" s="5" t="s">
        <v>28</v>
      </c>
      <c r="N702" s="5" t="s">
        <v>58</v>
      </c>
      <c r="O702" s="5" t="s">
        <v>138</v>
      </c>
      <c r="P702" s="5" t="s">
        <v>31</v>
      </c>
      <c r="Q702" s="9">
        <v>44697</v>
      </c>
      <c r="R702" s="5" t="s">
        <v>32</v>
      </c>
      <c r="S702" s="5">
        <v>2021</v>
      </c>
      <c r="T702" s="5">
        <v>14</v>
      </c>
      <c r="U702" s="5">
        <v>4</v>
      </c>
      <c r="V702" s="5">
        <v>2022</v>
      </c>
      <c r="W702" s="5" t="s">
        <v>1045</v>
      </c>
      <c r="X702" s="5" t="s">
        <v>234</v>
      </c>
      <c r="Y702" s="5">
        <v>6</v>
      </c>
      <c r="Z702" s="10" t="s">
        <v>136</v>
      </c>
      <c r="AA702" s="10" t="s">
        <v>31</v>
      </c>
      <c r="AB702" s="10" t="s">
        <v>138</v>
      </c>
      <c r="AC702" s="10">
        <v>5</v>
      </c>
      <c r="AE702" s="10">
        <f t="shared" si="84"/>
        <v>79.8</v>
      </c>
      <c r="AF702" s="10">
        <f t="shared" si="85"/>
        <v>179.93800396825395</v>
      </c>
      <c r="AG702" s="10">
        <f t="shared" si="86"/>
        <v>1510</v>
      </c>
      <c r="AH702" s="9">
        <v>44697</v>
      </c>
      <c r="AI702">
        <f t="shared" si="87"/>
        <v>399</v>
      </c>
      <c r="AK702" s="10" t="s">
        <v>58</v>
      </c>
      <c r="AL702">
        <v>399</v>
      </c>
    </row>
    <row r="703" spans="1:38" ht="15.75" customHeight="1" x14ac:dyDescent="0.35">
      <c r="A703" s="5">
        <v>702</v>
      </c>
      <c r="B703" s="5" t="s">
        <v>35</v>
      </c>
      <c r="C703" s="5" t="s">
        <v>94</v>
      </c>
      <c r="D703" s="5" t="s">
        <v>24</v>
      </c>
      <c r="E703" s="5">
        <f t="shared" si="80"/>
        <v>731</v>
      </c>
      <c r="F703" s="6" t="s">
        <v>1522</v>
      </c>
      <c r="G703" s="5">
        <v>9</v>
      </c>
      <c r="H703" s="7" t="s">
        <v>159</v>
      </c>
      <c r="I703" s="8" t="e">
        <f t="shared" si="81"/>
        <v>#VALUE!</v>
      </c>
      <c r="J703" s="8">
        <f t="shared" si="82"/>
        <v>-444.5</v>
      </c>
      <c r="K703" s="8" t="e">
        <f t="shared" si="83"/>
        <v>#DIV/0!</v>
      </c>
      <c r="L703" s="6" t="s">
        <v>318</v>
      </c>
      <c r="M703" s="5" t="s">
        <v>28</v>
      </c>
      <c r="N703" s="5" t="s">
        <v>58</v>
      </c>
      <c r="O703" s="5" t="s">
        <v>41</v>
      </c>
      <c r="P703" s="5" t="s">
        <v>73</v>
      </c>
      <c r="Q703" s="9">
        <v>44698</v>
      </c>
      <c r="R703" s="5" t="s">
        <v>32</v>
      </c>
      <c r="S703" s="5">
        <v>2022</v>
      </c>
      <c r="T703" s="5">
        <v>30</v>
      </c>
      <c r="U703" s="5">
        <v>3</v>
      </c>
      <c r="V703" s="5">
        <v>2021</v>
      </c>
      <c r="W703" s="5" t="s">
        <v>1523</v>
      </c>
      <c r="X703" s="5" t="s">
        <v>1524</v>
      </c>
      <c r="Y703" s="5">
        <v>3</v>
      </c>
      <c r="Z703" s="10" t="s">
        <v>35</v>
      </c>
      <c r="AA703" s="10" t="s">
        <v>73</v>
      </c>
      <c r="AB703" s="10" t="s">
        <v>41</v>
      </c>
      <c r="AC703" s="10">
        <v>9</v>
      </c>
      <c r="AE703" s="10">
        <f t="shared" si="84"/>
        <v>81.222222222222229</v>
      </c>
      <c r="AF703" s="10">
        <f t="shared" si="85"/>
        <v>180.27291368052238</v>
      </c>
      <c r="AG703" s="10">
        <f t="shared" si="86"/>
        <v>1505</v>
      </c>
      <c r="AH703" s="9">
        <v>44698</v>
      </c>
      <c r="AI703">
        <f t="shared" si="87"/>
        <v>731</v>
      </c>
      <c r="AK703" s="10" t="s">
        <v>58</v>
      </c>
      <c r="AL703">
        <v>731</v>
      </c>
    </row>
    <row r="704" spans="1:38" ht="15.75" customHeight="1" x14ac:dyDescent="0.35">
      <c r="A704" s="5">
        <v>703</v>
      </c>
      <c r="B704" s="5" t="s">
        <v>136</v>
      </c>
      <c r="C704" s="5" t="s">
        <v>101</v>
      </c>
      <c r="D704" s="5" t="s">
        <v>55</v>
      </c>
      <c r="E704" s="5">
        <f t="shared" si="80"/>
        <v>138</v>
      </c>
      <c r="F704" s="6" t="s">
        <v>522</v>
      </c>
      <c r="G704" s="5">
        <v>2</v>
      </c>
      <c r="H704" s="7" t="s">
        <v>278</v>
      </c>
      <c r="I704" s="8" t="e">
        <f t="shared" si="81"/>
        <v>#VALUE!</v>
      </c>
      <c r="J704" s="8">
        <f t="shared" si="82"/>
        <v>-444.5</v>
      </c>
      <c r="K704" s="8" t="e">
        <f t="shared" si="83"/>
        <v>#DIV/0!</v>
      </c>
      <c r="L704" s="6" t="s">
        <v>225</v>
      </c>
      <c r="M704" s="5" t="s">
        <v>39</v>
      </c>
      <c r="N704" s="5" t="s">
        <v>50</v>
      </c>
      <c r="O704" s="5" t="s">
        <v>59</v>
      </c>
      <c r="P704" s="5" t="s">
        <v>31</v>
      </c>
      <c r="Q704" s="9">
        <v>44699</v>
      </c>
      <c r="R704" s="5" t="s">
        <v>32</v>
      </c>
      <c r="S704" s="5">
        <v>2020</v>
      </c>
      <c r="T704" s="5">
        <v>5</v>
      </c>
      <c r="U704" s="5">
        <v>9</v>
      </c>
      <c r="V704" s="5">
        <v>2022</v>
      </c>
      <c r="W704" s="5" t="s">
        <v>1525</v>
      </c>
      <c r="X704" s="5" t="s">
        <v>1099</v>
      </c>
      <c r="Y704" s="5">
        <v>2</v>
      </c>
      <c r="Z704" s="10" t="s">
        <v>136</v>
      </c>
      <c r="AA704" s="10" t="s">
        <v>31</v>
      </c>
      <c r="AB704" s="10" t="s">
        <v>59</v>
      </c>
      <c r="AC704" s="10">
        <v>2</v>
      </c>
      <c r="AE704" s="10">
        <f t="shared" si="84"/>
        <v>69</v>
      </c>
      <c r="AF704" s="10">
        <f t="shared" si="85"/>
        <v>180.60529855118779</v>
      </c>
      <c r="AG704" s="10">
        <f t="shared" si="86"/>
        <v>1496</v>
      </c>
      <c r="AH704" s="9">
        <v>44699</v>
      </c>
      <c r="AI704">
        <f t="shared" si="87"/>
        <v>138</v>
      </c>
      <c r="AK704" s="10" t="s">
        <v>50</v>
      </c>
      <c r="AL704">
        <v>138</v>
      </c>
    </row>
    <row r="705" spans="1:38" ht="15.75" customHeight="1" x14ac:dyDescent="0.35">
      <c r="A705" s="5">
        <v>704</v>
      </c>
      <c r="B705" s="5" t="s">
        <v>136</v>
      </c>
      <c r="C705" s="5" t="s">
        <v>46</v>
      </c>
      <c r="D705" s="5" t="s">
        <v>24</v>
      </c>
      <c r="E705" s="5">
        <f t="shared" si="80"/>
        <v>247</v>
      </c>
      <c r="F705" s="6" t="s">
        <v>1526</v>
      </c>
      <c r="G705" s="5">
        <v>5</v>
      </c>
      <c r="H705" s="7" t="s">
        <v>78</v>
      </c>
      <c r="I705" s="8" t="e">
        <f t="shared" si="81"/>
        <v>#VALUE!</v>
      </c>
      <c r="J705" s="8">
        <f t="shared" si="82"/>
        <v>-444.5</v>
      </c>
      <c r="K705" s="8" t="e">
        <f t="shared" si="83"/>
        <v>#DIV/0!</v>
      </c>
      <c r="L705" s="6" t="s">
        <v>808</v>
      </c>
      <c r="M705" s="5" t="s">
        <v>39</v>
      </c>
      <c r="N705" s="5" t="s">
        <v>58</v>
      </c>
      <c r="O705" s="5" t="s">
        <v>138</v>
      </c>
      <c r="P705" s="5" t="s">
        <v>139</v>
      </c>
      <c r="Q705" s="9">
        <v>44700</v>
      </c>
      <c r="R705" s="5" t="s">
        <v>32</v>
      </c>
      <c r="S705" s="5">
        <v>2021</v>
      </c>
      <c r="T705" s="5">
        <v>24</v>
      </c>
      <c r="U705" s="5">
        <v>11</v>
      </c>
      <c r="V705" s="5">
        <v>2020</v>
      </c>
      <c r="W705" s="5" t="s">
        <v>1527</v>
      </c>
      <c r="X705" s="5" t="s">
        <v>1528</v>
      </c>
      <c r="Y705" s="5">
        <v>6</v>
      </c>
      <c r="Z705" s="10" t="s">
        <v>136</v>
      </c>
      <c r="AA705" s="10" t="s">
        <v>139</v>
      </c>
      <c r="AB705" s="10" t="s">
        <v>138</v>
      </c>
      <c r="AC705" s="10">
        <v>5</v>
      </c>
      <c r="AE705" s="10">
        <f t="shared" si="84"/>
        <v>49.4</v>
      </c>
      <c r="AF705" s="10">
        <f t="shared" si="85"/>
        <v>180.98107396718504</v>
      </c>
      <c r="AG705" s="10">
        <f t="shared" si="86"/>
        <v>1494</v>
      </c>
      <c r="AH705" s="9">
        <v>44700</v>
      </c>
      <c r="AI705">
        <f t="shared" si="87"/>
        <v>247</v>
      </c>
      <c r="AK705" s="10" t="s">
        <v>58</v>
      </c>
      <c r="AL705">
        <v>247</v>
      </c>
    </row>
    <row r="706" spans="1:38" ht="15.75" customHeight="1" x14ac:dyDescent="0.35">
      <c r="A706" s="5">
        <v>705</v>
      </c>
      <c r="B706" s="5" t="s">
        <v>130</v>
      </c>
      <c r="C706" s="5" t="s">
        <v>46</v>
      </c>
      <c r="D706" s="5" t="s">
        <v>69</v>
      </c>
      <c r="E706" s="5">
        <f t="shared" ref="E706:E769" si="88">VALUE(SUBSTITUTE(F706, "Rs", " "))</f>
        <v>910</v>
      </c>
      <c r="F706" s="6" t="s">
        <v>1529</v>
      </c>
      <c r="G706" s="5">
        <v>6</v>
      </c>
      <c r="H706" s="7" t="s">
        <v>278</v>
      </c>
      <c r="I706" s="8" t="e">
        <f t="shared" ref="I706:I769" si="89">VALUE(SUBSTITUTE(L706,"RS",""))</f>
        <v>#VALUE!</v>
      </c>
      <c r="J706" s="8">
        <f t="shared" ref="J706:J769" si="90">IF(ISERROR(I706), $K$2, I706)</f>
        <v>-444.5</v>
      </c>
      <c r="K706" s="8" t="e">
        <f t="shared" ref="K706:K769" si="91">_xlfn.AGGREGATE(1,6, I706:I1705)</f>
        <v>#DIV/0!</v>
      </c>
      <c r="L706" s="6" t="s">
        <v>578</v>
      </c>
      <c r="M706" s="5" t="s">
        <v>28</v>
      </c>
      <c r="N706" s="5" t="s">
        <v>29</v>
      </c>
      <c r="O706" s="5" t="s">
        <v>30</v>
      </c>
      <c r="P706" s="5" t="s">
        <v>139</v>
      </c>
      <c r="Q706" s="9">
        <v>44701</v>
      </c>
      <c r="R706" s="5" t="s">
        <v>65</v>
      </c>
      <c r="S706" s="5">
        <v>2022</v>
      </c>
      <c r="T706" s="5">
        <v>14</v>
      </c>
      <c r="U706" s="5">
        <v>12</v>
      </c>
      <c r="V706" s="5">
        <v>2022</v>
      </c>
      <c r="W706" s="5" t="s">
        <v>979</v>
      </c>
      <c r="X706" s="5" t="s">
        <v>1198</v>
      </c>
      <c r="Y706" s="5">
        <v>3</v>
      </c>
      <c r="Z706" s="10" t="s">
        <v>130</v>
      </c>
      <c r="AA706" s="10" t="s">
        <v>139</v>
      </c>
      <c r="AB706" s="10" t="s">
        <v>30</v>
      </c>
      <c r="AC706" s="10">
        <v>6</v>
      </c>
      <c r="AE706" s="10">
        <f t="shared" ref="AE706:AE769" si="92">E706/AC706</f>
        <v>151.66666666666666</v>
      </c>
      <c r="AF706" s="10">
        <f t="shared" si="85"/>
        <v>181.42560462247957</v>
      </c>
      <c r="AG706" s="10">
        <f t="shared" si="86"/>
        <v>1489</v>
      </c>
      <c r="AH706" s="9">
        <v>44701</v>
      </c>
      <c r="AI706">
        <f t="shared" si="87"/>
        <v>910</v>
      </c>
      <c r="AK706" s="10" t="s">
        <v>29</v>
      </c>
      <c r="AL706">
        <v>910</v>
      </c>
    </row>
    <row r="707" spans="1:38" ht="15.75" customHeight="1" x14ac:dyDescent="0.35">
      <c r="A707" s="5">
        <v>706</v>
      </c>
      <c r="B707" s="5" t="s">
        <v>45</v>
      </c>
      <c r="C707" s="5" t="s">
        <v>94</v>
      </c>
      <c r="D707" s="5" t="s">
        <v>47</v>
      </c>
      <c r="E707" s="5">
        <f t="shared" si="88"/>
        <v>582</v>
      </c>
      <c r="F707" s="6" t="s">
        <v>1530</v>
      </c>
      <c r="G707" s="5">
        <v>5</v>
      </c>
      <c r="H707" s="7" t="s">
        <v>132</v>
      </c>
      <c r="I707" s="8" t="e">
        <f t="shared" si="89"/>
        <v>#VALUE!</v>
      </c>
      <c r="J707" s="8">
        <f t="shared" si="90"/>
        <v>-444.5</v>
      </c>
      <c r="K707" s="8" t="e">
        <f t="shared" si="91"/>
        <v>#DIV/0!</v>
      </c>
      <c r="L707" s="6" t="s">
        <v>846</v>
      </c>
      <c r="M707" s="5" t="s">
        <v>28</v>
      </c>
      <c r="N707" s="5" t="s">
        <v>50</v>
      </c>
      <c r="O707" s="5" t="s">
        <v>59</v>
      </c>
      <c r="P707" s="5" t="s">
        <v>31</v>
      </c>
      <c r="Q707" s="9">
        <v>44702</v>
      </c>
      <c r="R707" s="5" t="s">
        <v>32</v>
      </c>
      <c r="S707" s="5">
        <v>2021</v>
      </c>
      <c r="T707" s="5">
        <v>26</v>
      </c>
      <c r="U707" s="5">
        <v>5</v>
      </c>
      <c r="V707" s="5">
        <v>2021</v>
      </c>
      <c r="W707" s="5" t="s">
        <v>1531</v>
      </c>
      <c r="X707" s="5" t="s">
        <v>724</v>
      </c>
      <c r="Y707" s="5">
        <v>5</v>
      </c>
      <c r="Z707" s="10" t="s">
        <v>45</v>
      </c>
      <c r="AA707" s="10" t="s">
        <v>31</v>
      </c>
      <c r="AB707" s="10" t="s">
        <v>59</v>
      </c>
      <c r="AC707" s="10">
        <v>5</v>
      </c>
      <c r="AE707" s="10">
        <f t="shared" si="92"/>
        <v>116.4</v>
      </c>
      <c r="AF707" s="10">
        <f t="shared" ref="AF707:AF770" si="93">AVERAGE(AE707:AE1706)</f>
        <v>181.52648237826202</v>
      </c>
      <c r="AG707" s="10">
        <f t="shared" ref="AG707:AG770" si="94">SUM(AC707:AC1706)</f>
        <v>1483</v>
      </c>
      <c r="AH707" s="9">
        <v>44702</v>
      </c>
      <c r="AI707">
        <f t="shared" ref="AI707:AI770" si="95">AC707*AE707</f>
        <v>582</v>
      </c>
      <c r="AK707" s="10" t="s">
        <v>50</v>
      </c>
      <c r="AL707">
        <v>582</v>
      </c>
    </row>
    <row r="708" spans="1:38" ht="15.75" customHeight="1" x14ac:dyDescent="0.35">
      <c r="A708" s="5">
        <v>707</v>
      </c>
      <c r="B708" s="5" t="s">
        <v>163</v>
      </c>
      <c r="C708" s="5" t="s">
        <v>88</v>
      </c>
      <c r="D708" s="5" t="s">
        <v>69</v>
      </c>
      <c r="E708" s="5">
        <f t="shared" si="88"/>
        <v>842</v>
      </c>
      <c r="F708" s="6" t="s">
        <v>1532</v>
      </c>
      <c r="G708" s="5">
        <v>3</v>
      </c>
      <c r="H708" s="7" t="s">
        <v>200</v>
      </c>
      <c r="I708" s="8" t="e">
        <f t="shared" si="89"/>
        <v>#VALUE!</v>
      </c>
      <c r="J708" s="8">
        <f t="shared" si="90"/>
        <v>-444.5</v>
      </c>
      <c r="K708" s="8" t="e">
        <f t="shared" si="91"/>
        <v>#DIV/0!</v>
      </c>
      <c r="L708" s="6" t="s">
        <v>145</v>
      </c>
      <c r="M708" s="5" t="s">
        <v>39</v>
      </c>
      <c r="N708" s="5" t="s">
        <v>50</v>
      </c>
      <c r="O708" s="5" t="s">
        <v>41</v>
      </c>
      <c r="P708" s="5" t="s">
        <v>42</v>
      </c>
      <c r="Q708" s="9">
        <v>44703</v>
      </c>
      <c r="R708" s="5" t="s">
        <v>32</v>
      </c>
      <c r="S708" s="5">
        <v>2020</v>
      </c>
      <c r="T708" s="5">
        <v>15</v>
      </c>
      <c r="U708" s="5">
        <v>7</v>
      </c>
      <c r="V708" s="5">
        <v>2022</v>
      </c>
      <c r="W708" s="5" t="s">
        <v>319</v>
      </c>
      <c r="X708" s="5" t="s">
        <v>1533</v>
      </c>
      <c r="Y708" s="5">
        <v>5</v>
      </c>
      <c r="Z708" s="10" t="s">
        <v>163</v>
      </c>
      <c r="AA708" s="10" t="s">
        <v>42</v>
      </c>
      <c r="AB708" s="10" t="s">
        <v>41</v>
      </c>
      <c r="AC708" s="10">
        <v>3</v>
      </c>
      <c r="AE708" s="10">
        <f t="shared" si="92"/>
        <v>280.66666666666669</v>
      </c>
      <c r="AF708" s="10">
        <f t="shared" si="93"/>
        <v>181.7480010258071</v>
      </c>
      <c r="AG708" s="10">
        <f t="shared" si="94"/>
        <v>1478</v>
      </c>
      <c r="AH708" s="9">
        <v>44703</v>
      </c>
      <c r="AI708">
        <f t="shared" si="95"/>
        <v>842</v>
      </c>
      <c r="AK708" s="10" t="s">
        <v>50</v>
      </c>
      <c r="AL708">
        <v>842</v>
      </c>
    </row>
    <row r="709" spans="1:38" ht="15.75" customHeight="1" x14ac:dyDescent="0.35">
      <c r="A709" s="5">
        <v>708</v>
      </c>
      <c r="B709" s="5" t="s">
        <v>163</v>
      </c>
      <c r="C709" s="5" t="s">
        <v>94</v>
      </c>
      <c r="D709" s="5" t="s">
        <v>24</v>
      </c>
      <c r="E709" s="5">
        <f t="shared" si="88"/>
        <v>249</v>
      </c>
      <c r="F709" s="6" t="s">
        <v>1410</v>
      </c>
      <c r="G709" s="5">
        <v>7</v>
      </c>
      <c r="H709" s="7" t="s">
        <v>257</v>
      </c>
      <c r="I709" s="8" t="e">
        <f t="shared" si="89"/>
        <v>#VALUE!</v>
      </c>
      <c r="J709" s="8">
        <f t="shared" si="90"/>
        <v>-444.5</v>
      </c>
      <c r="K709" s="8" t="e">
        <f t="shared" si="91"/>
        <v>#DIV/0!</v>
      </c>
      <c r="L709" s="6" t="s">
        <v>526</v>
      </c>
      <c r="M709" s="5" t="s">
        <v>28</v>
      </c>
      <c r="N709" s="5" t="s">
        <v>40</v>
      </c>
      <c r="O709" s="5" t="s">
        <v>30</v>
      </c>
      <c r="P709" s="5" t="s">
        <v>31</v>
      </c>
      <c r="Q709" s="9">
        <v>44704</v>
      </c>
      <c r="R709" s="5" t="s">
        <v>65</v>
      </c>
      <c r="S709" s="5">
        <v>2022</v>
      </c>
      <c r="T709" s="5">
        <v>8</v>
      </c>
      <c r="U709" s="5">
        <v>4</v>
      </c>
      <c r="V709" s="5">
        <v>2020</v>
      </c>
      <c r="W709" s="5" t="s">
        <v>997</v>
      </c>
      <c r="X709" s="5" t="s">
        <v>644</v>
      </c>
      <c r="Y709" s="5">
        <v>4</v>
      </c>
      <c r="Z709" s="10" t="s">
        <v>163</v>
      </c>
      <c r="AA709" s="10" t="s">
        <v>31</v>
      </c>
      <c r="AB709" s="10" t="s">
        <v>30</v>
      </c>
      <c r="AC709" s="10">
        <v>7</v>
      </c>
      <c r="AE709" s="10">
        <f t="shared" si="92"/>
        <v>35.571428571428569</v>
      </c>
      <c r="AF709" s="10">
        <f t="shared" si="93"/>
        <v>181.41039465843218</v>
      </c>
      <c r="AG709" s="10">
        <f t="shared" si="94"/>
        <v>1475</v>
      </c>
      <c r="AH709" s="9">
        <v>44704</v>
      </c>
      <c r="AI709">
        <f t="shared" si="95"/>
        <v>249</v>
      </c>
      <c r="AK709" s="10" t="s">
        <v>40</v>
      </c>
      <c r="AL709">
        <v>249</v>
      </c>
    </row>
    <row r="710" spans="1:38" ht="15.75" customHeight="1" x14ac:dyDescent="0.35">
      <c r="A710" s="5">
        <v>709</v>
      </c>
      <c r="B710" s="5" t="s">
        <v>45</v>
      </c>
      <c r="C710" s="5" t="s">
        <v>23</v>
      </c>
      <c r="D710" s="5" t="s">
        <v>24</v>
      </c>
      <c r="E710" s="5">
        <f t="shared" si="88"/>
        <v>446</v>
      </c>
      <c r="F710" s="6" t="s">
        <v>1319</v>
      </c>
      <c r="G710" s="5">
        <v>4</v>
      </c>
      <c r="H710" s="7" t="s">
        <v>78</v>
      </c>
      <c r="I710" s="8" t="e">
        <f t="shared" si="89"/>
        <v>#VALUE!</v>
      </c>
      <c r="J710" s="8">
        <f t="shared" si="90"/>
        <v>-444.5</v>
      </c>
      <c r="K710" s="8" t="e">
        <f t="shared" si="91"/>
        <v>#DIV/0!</v>
      </c>
      <c r="L710" s="6" t="s">
        <v>616</v>
      </c>
      <c r="M710" s="5" t="s">
        <v>39</v>
      </c>
      <c r="N710" s="5" t="s">
        <v>50</v>
      </c>
      <c r="O710" s="5" t="s">
        <v>41</v>
      </c>
      <c r="P710" s="5" t="s">
        <v>73</v>
      </c>
      <c r="Q710" s="9">
        <v>44705</v>
      </c>
      <c r="R710" s="5" t="s">
        <v>32</v>
      </c>
      <c r="S710" s="5">
        <v>2021</v>
      </c>
      <c r="T710" s="5">
        <v>7</v>
      </c>
      <c r="U710" s="5">
        <v>8</v>
      </c>
      <c r="V710" s="5">
        <v>2021</v>
      </c>
      <c r="W710" s="5" t="s">
        <v>841</v>
      </c>
      <c r="X710" s="5" t="s">
        <v>1380</v>
      </c>
      <c r="Y710" s="5">
        <v>5</v>
      </c>
      <c r="Z710" s="10" t="s">
        <v>45</v>
      </c>
      <c r="AA710" s="10" t="s">
        <v>73</v>
      </c>
      <c r="AB710" s="10" t="s">
        <v>41</v>
      </c>
      <c r="AC710" s="10">
        <v>4</v>
      </c>
      <c r="AE710" s="10">
        <f t="shared" si="92"/>
        <v>111.5</v>
      </c>
      <c r="AF710" s="10">
        <f t="shared" si="93"/>
        <v>181.90984317242877</v>
      </c>
      <c r="AG710" s="10">
        <f t="shared" si="94"/>
        <v>1468</v>
      </c>
      <c r="AH710" s="9">
        <v>44705</v>
      </c>
      <c r="AI710">
        <f t="shared" si="95"/>
        <v>446</v>
      </c>
      <c r="AK710" s="10" t="s">
        <v>50</v>
      </c>
      <c r="AL710">
        <v>446</v>
      </c>
    </row>
    <row r="711" spans="1:38" ht="15.75" customHeight="1" x14ac:dyDescent="0.35">
      <c r="A711" s="5">
        <v>710</v>
      </c>
      <c r="B711" s="5" t="s">
        <v>238</v>
      </c>
      <c r="C711" s="5" t="s">
        <v>46</v>
      </c>
      <c r="D711" s="5" t="s">
        <v>69</v>
      </c>
      <c r="E711" s="5">
        <f t="shared" si="88"/>
        <v>519</v>
      </c>
      <c r="F711" s="6" t="s">
        <v>339</v>
      </c>
      <c r="G711" s="5">
        <v>3</v>
      </c>
      <c r="H711" s="7" t="s">
        <v>154</v>
      </c>
      <c r="I711" s="8" t="e">
        <f t="shared" si="89"/>
        <v>#VALUE!</v>
      </c>
      <c r="J711" s="8">
        <f t="shared" si="90"/>
        <v>-444.5</v>
      </c>
      <c r="K711" s="8" t="e">
        <f t="shared" si="91"/>
        <v>#DIV/0!</v>
      </c>
      <c r="L711" s="6" t="s">
        <v>955</v>
      </c>
      <c r="M711" s="5" t="s">
        <v>28</v>
      </c>
      <c r="N711" s="5" t="s">
        <v>40</v>
      </c>
      <c r="O711" s="5" t="s">
        <v>59</v>
      </c>
      <c r="P711" s="5" t="s">
        <v>73</v>
      </c>
      <c r="Q711" s="9">
        <v>44706</v>
      </c>
      <c r="R711" s="5" t="s">
        <v>65</v>
      </c>
      <c r="S711" s="5">
        <v>2021</v>
      </c>
      <c r="T711" s="5">
        <v>5</v>
      </c>
      <c r="U711" s="5">
        <v>5</v>
      </c>
      <c r="V711" s="5">
        <v>2022</v>
      </c>
      <c r="W711" s="5" t="s">
        <v>1534</v>
      </c>
      <c r="X711" s="5" t="s">
        <v>672</v>
      </c>
      <c r="Y711" s="5">
        <v>6</v>
      </c>
      <c r="Z711" s="10" t="s">
        <v>238</v>
      </c>
      <c r="AA711" s="10" t="s">
        <v>73</v>
      </c>
      <c r="AB711" s="10" t="s">
        <v>59</v>
      </c>
      <c r="AC711" s="10">
        <v>3</v>
      </c>
      <c r="AE711" s="10">
        <f t="shared" si="92"/>
        <v>173</v>
      </c>
      <c r="AF711" s="10">
        <f t="shared" si="93"/>
        <v>182.151801396389</v>
      </c>
      <c r="AG711" s="10">
        <f t="shared" si="94"/>
        <v>1464</v>
      </c>
      <c r="AH711" s="9">
        <v>44706</v>
      </c>
      <c r="AI711">
        <f t="shared" si="95"/>
        <v>519</v>
      </c>
      <c r="AK711" s="10" t="s">
        <v>40</v>
      </c>
      <c r="AL711">
        <v>519</v>
      </c>
    </row>
    <row r="712" spans="1:38" ht="15.75" customHeight="1" x14ac:dyDescent="0.35">
      <c r="A712" s="5">
        <v>711</v>
      </c>
      <c r="B712" s="5" t="s">
        <v>22</v>
      </c>
      <c r="C712" s="5" t="s">
        <v>46</v>
      </c>
      <c r="D712" s="5" t="s">
        <v>95</v>
      </c>
      <c r="E712" s="5">
        <f t="shared" si="88"/>
        <v>743</v>
      </c>
      <c r="F712" s="6" t="s">
        <v>687</v>
      </c>
      <c r="G712" s="5">
        <v>3</v>
      </c>
      <c r="H712" s="7" t="s">
        <v>103</v>
      </c>
      <c r="I712" s="8" t="e">
        <f t="shared" si="89"/>
        <v>#VALUE!</v>
      </c>
      <c r="J712" s="8">
        <f t="shared" si="90"/>
        <v>-444.5</v>
      </c>
      <c r="K712" s="8" t="e">
        <f t="shared" si="91"/>
        <v>#DIV/0!</v>
      </c>
      <c r="L712" s="6" t="s">
        <v>425</v>
      </c>
      <c r="M712" s="5" t="s">
        <v>28</v>
      </c>
      <c r="N712" s="5" t="s">
        <v>50</v>
      </c>
      <c r="O712" s="5" t="s">
        <v>59</v>
      </c>
      <c r="P712" s="5" t="s">
        <v>31</v>
      </c>
      <c r="Q712" s="9">
        <v>44707</v>
      </c>
      <c r="R712" s="5" t="s">
        <v>65</v>
      </c>
      <c r="S712" s="5">
        <v>2021</v>
      </c>
      <c r="T712" s="5">
        <v>9</v>
      </c>
      <c r="U712" s="5">
        <v>9</v>
      </c>
      <c r="V712" s="5">
        <v>2022</v>
      </c>
      <c r="W712" s="5" t="s">
        <v>1535</v>
      </c>
      <c r="X712" s="5" t="s">
        <v>1275</v>
      </c>
      <c r="Y712" s="5">
        <v>2</v>
      </c>
      <c r="Z712" s="10" t="s">
        <v>22</v>
      </c>
      <c r="AA712" s="10" t="s">
        <v>31</v>
      </c>
      <c r="AB712" s="10" t="s">
        <v>59</v>
      </c>
      <c r="AC712" s="10">
        <v>3</v>
      </c>
      <c r="AE712" s="10">
        <f t="shared" si="92"/>
        <v>247.66666666666666</v>
      </c>
      <c r="AF712" s="10">
        <f t="shared" si="93"/>
        <v>182.18335933223858</v>
      </c>
      <c r="AG712" s="10">
        <f t="shared" si="94"/>
        <v>1461</v>
      </c>
      <c r="AH712" s="9">
        <v>44707</v>
      </c>
      <c r="AI712">
        <f t="shared" si="95"/>
        <v>743</v>
      </c>
      <c r="AK712" s="10" t="s">
        <v>50</v>
      </c>
      <c r="AL712">
        <v>743</v>
      </c>
    </row>
    <row r="713" spans="1:38" ht="15.75" customHeight="1" x14ac:dyDescent="0.35">
      <c r="A713" s="5">
        <v>712</v>
      </c>
      <c r="B713" s="5" t="s">
        <v>45</v>
      </c>
      <c r="C713" s="5" t="s">
        <v>101</v>
      </c>
      <c r="D713" s="5" t="s">
        <v>36</v>
      </c>
      <c r="E713" s="5">
        <f t="shared" si="88"/>
        <v>992</v>
      </c>
      <c r="F713" s="6" t="s">
        <v>1536</v>
      </c>
      <c r="G713" s="5">
        <v>4</v>
      </c>
      <c r="H713" s="7" t="s">
        <v>113</v>
      </c>
      <c r="I713" s="8" t="e">
        <f t="shared" si="89"/>
        <v>#VALUE!</v>
      </c>
      <c r="J713" s="8">
        <f t="shared" si="90"/>
        <v>-444.5</v>
      </c>
      <c r="K713" s="8" t="e">
        <f t="shared" si="91"/>
        <v>#DIV/0!</v>
      </c>
      <c r="L713" s="6" t="s">
        <v>160</v>
      </c>
      <c r="M713" s="5" t="s">
        <v>28</v>
      </c>
      <c r="N713" s="5" t="s">
        <v>29</v>
      </c>
      <c r="O713" s="5" t="s">
        <v>41</v>
      </c>
      <c r="P713" s="5" t="s">
        <v>139</v>
      </c>
      <c r="Q713" s="9">
        <v>44708</v>
      </c>
      <c r="R713" s="5" t="s">
        <v>65</v>
      </c>
      <c r="S713" s="5">
        <v>2020</v>
      </c>
      <c r="T713" s="5">
        <v>26</v>
      </c>
      <c r="U713" s="5">
        <v>2</v>
      </c>
      <c r="V713" s="5">
        <v>2021</v>
      </c>
      <c r="W713" s="5" t="s">
        <v>395</v>
      </c>
      <c r="X713" s="5" t="s">
        <v>795</v>
      </c>
      <c r="Y713" s="5">
        <v>4</v>
      </c>
      <c r="Z713" s="10" t="s">
        <v>45</v>
      </c>
      <c r="AA713" s="10" t="s">
        <v>139</v>
      </c>
      <c r="AB713" s="10" t="s">
        <v>41</v>
      </c>
      <c r="AC713" s="10">
        <v>4</v>
      </c>
      <c r="AE713" s="10">
        <f t="shared" si="92"/>
        <v>248</v>
      </c>
      <c r="AF713" s="10">
        <f t="shared" si="93"/>
        <v>181.95677349371115</v>
      </c>
      <c r="AG713" s="10">
        <f t="shared" si="94"/>
        <v>1458</v>
      </c>
      <c r="AH713" s="9">
        <v>44708</v>
      </c>
      <c r="AI713">
        <f t="shared" si="95"/>
        <v>992</v>
      </c>
      <c r="AK713" s="10" t="s">
        <v>29</v>
      </c>
      <c r="AL713">
        <v>992</v>
      </c>
    </row>
    <row r="714" spans="1:38" ht="15.75" customHeight="1" x14ac:dyDescent="0.35">
      <c r="A714" s="5">
        <v>713</v>
      </c>
      <c r="B714" s="5" t="s">
        <v>68</v>
      </c>
      <c r="C714" s="5" t="s">
        <v>88</v>
      </c>
      <c r="D714" s="5" t="s">
        <v>36</v>
      </c>
      <c r="E714" s="5">
        <f t="shared" si="88"/>
        <v>491</v>
      </c>
      <c r="F714" s="6" t="s">
        <v>243</v>
      </c>
      <c r="G714" s="5">
        <v>1</v>
      </c>
      <c r="H714" s="7" t="s">
        <v>187</v>
      </c>
      <c r="I714" s="8" t="e">
        <f t="shared" si="89"/>
        <v>#VALUE!</v>
      </c>
      <c r="J714" s="8">
        <f t="shared" si="90"/>
        <v>-444.5</v>
      </c>
      <c r="K714" s="8" t="e">
        <f t="shared" si="91"/>
        <v>#DIV/0!</v>
      </c>
      <c r="L714" s="6" t="s">
        <v>436</v>
      </c>
      <c r="M714" s="5" t="s">
        <v>39</v>
      </c>
      <c r="N714" s="5" t="s">
        <v>50</v>
      </c>
      <c r="O714" s="5" t="s">
        <v>41</v>
      </c>
      <c r="P714" s="5" t="s">
        <v>139</v>
      </c>
      <c r="Q714" s="9">
        <v>44709</v>
      </c>
      <c r="R714" s="5" t="s">
        <v>65</v>
      </c>
      <c r="S714" s="5">
        <v>2021</v>
      </c>
      <c r="T714" s="5">
        <v>14</v>
      </c>
      <c r="U714" s="5">
        <v>2</v>
      </c>
      <c r="V714" s="5">
        <v>2022</v>
      </c>
      <c r="W714" s="5" t="s">
        <v>1537</v>
      </c>
      <c r="X714" s="5" t="s">
        <v>210</v>
      </c>
      <c r="Y714" s="5">
        <v>3</v>
      </c>
      <c r="Z714" s="10" t="s">
        <v>68</v>
      </c>
      <c r="AA714" s="10" t="s">
        <v>139</v>
      </c>
      <c r="AB714" s="10" t="s">
        <v>41</v>
      </c>
      <c r="AC714" s="10">
        <v>1</v>
      </c>
      <c r="AE714" s="10">
        <f t="shared" si="92"/>
        <v>491</v>
      </c>
      <c r="AF714" s="10">
        <f t="shared" si="93"/>
        <v>181.72745673500879</v>
      </c>
      <c r="AG714" s="10">
        <f t="shared" si="94"/>
        <v>1454</v>
      </c>
      <c r="AH714" s="9">
        <v>44709</v>
      </c>
      <c r="AI714">
        <f t="shared" si="95"/>
        <v>491</v>
      </c>
      <c r="AK714" s="10" t="s">
        <v>50</v>
      </c>
      <c r="AL714">
        <v>491</v>
      </c>
    </row>
    <row r="715" spans="1:38" ht="15.75" customHeight="1" x14ac:dyDescent="0.35">
      <c r="A715" s="5">
        <v>714</v>
      </c>
      <c r="B715" s="5" t="s">
        <v>82</v>
      </c>
      <c r="C715" s="5" t="s">
        <v>101</v>
      </c>
      <c r="D715" s="5" t="s">
        <v>24</v>
      </c>
      <c r="E715" s="5">
        <f t="shared" si="88"/>
        <v>360</v>
      </c>
      <c r="F715" s="6" t="s">
        <v>1010</v>
      </c>
      <c r="G715" s="5">
        <v>1</v>
      </c>
      <c r="H715" s="7" t="s">
        <v>182</v>
      </c>
      <c r="I715" s="8" t="e">
        <f t="shared" si="89"/>
        <v>#VALUE!</v>
      </c>
      <c r="J715" s="8">
        <f t="shared" si="90"/>
        <v>-444.5</v>
      </c>
      <c r="K715" s="8" t="e">
        <f t="shared" si="91"/>
        <v>#DIV/0!</v>
      </c>
      <c r="L715" s="6" t="s">
        <v>1221</v>
      </c>
      <c r="M715" s="5" t="s">
        <v>28</v>
      </c>
      <c r="N715" s="5" t="s">
        <v>50</v>
      </c>
      <c r="O715" s="5" t="s">
        <v>41</v>
      </c>
      <c r="P715" s="5" t="s">
        <v>139</v>
      </c>
      <c r="Q715" s="9">
        <v>44710</v>
      </c>
      <c r="R715" s="5" t="s">
        <v>32</v>
      </c>
      <c r="S715" s="5">
        <v>2021</v>
      </c>
      <c r="T715" s="5">
        <v>16</v>
      </c>
      <c r="U715" s="5">
        <v>2</v>
      </c>
      <c r="V715" s="5">
        <v>2022</v>
      </c>
      <c r="W715" s="5" t="s">
        <v>1253</v>
      </c>
      <c r="X715" s="5" t="s">
        <v>531</v>
      </c>
      <c r="Y715" s="5">
        <v>4</v>
      </c>
      <c r="Z715" s="10" t="s">
        <v>82</v>
      </c>
      <c r="AA715" s="10" t="s">
        <v>139</v>
      </c>
      <c r="AB715" s="10" t="s">
        <v>41</v>
      </c>
      <c r="AC715" s="10">
        <v>1</v>
      </c>
      <c r="AE715" s="10">
        <f t="shared" si="92"/>
        <v>360</v>
      </c>
      <c r="AF715" s="10">
        <f t="shared" si="93"/>
        <v>180.64985205464296</v>
      </c>
      <c r="AG715" s="10">
        <f t="shared" si="94"/>
        <v>1453</v>
      </c>
      <c r="AH715" s="9">
        <v>44710</v>
      </c>
      <c r="AI715">
        <f t="shared" si="95"/>
        <v>360</v>
      </c>
      <c r="AK715" s="10" t="s">
        <v>50</v>
      </c>
      <c r="AL715">
        <v>360</v>
      </c>
    </row>
    <row r="716" spans="1:38" ht="15.75" customHeight="1" x14ac:dyDescent="0.35">
      <c r="A716" s="5">
        <v>715</v>
      </c>
      <c r="B716" s="5" t="s">
        <v>136</v>
      </c>
      <c r="C716" s="5" t="s">
        <v>46</v>
      </c>
      <c r="D716" s="5" t="s">
        <v>36</v>
      </c>
      <c r="E716" s="5">
        <f t="shared" si="88"/>
        <v>616</v>
      </c>
      <c r="F716" s="6" t="s">
        <v>1538</v>
      </c>
      <c r="G716" s="5">
        <v>7</v>
      </c>
      <c r="H716" s="7" t="s">
        <v>296</v>
      </c>
      <c r="I716" s="8" t="e">
        <f t="shared" si="89"/>
        <v>#VALUE!</v>
      </c>
      <c r="J716" s="8">
        <f t="shared" si="90"/>
        <v>-444.5</v>
      </c>
      <c r="K716" s="8" t="e">
        <f t="shared" si="91"/>
        <v>#DIV/0!</v>
      </c>
      <c r="L716" s="6" t="s">
        <v>481</v>
      </c>
      <c r="M716" s="5" t="s">
        <v>39</v>
      </c>
      <c r="N716" s="5" t="s">
        <v>50</v>
      </c>
      <c r="O716" s="5" t="s">
        <v>30</v>
      </c>
      <c r="P716" s="5" t="s">
        <v>42</v>
      </c>
      <c r="Q716" s="9">
        <v>44711</v>
      </c>
      <c r="R716" s="5" t="s">
        <v>65</v>
      </c>
      <c r="S716" s="5">
        <v>2022</v>
      </c>
      <c r="T716" s="5">
        <v>1</v>
      </c>
      <c r="U716" s="5">
        <v>11</v>
      </c>
      <c r="V716" s="5">
        <v>2021</v>
      </c>
      <c r="W716" s="5" t="s">
        <v>1539</v>
      </c>
      <c r="X716" s="5" t="s">
        <v>357</v>
      </c>
      <c r="Y716" s="5">
        <v>5</v>
      </c>
      <c r="Z716" s="10" t="s">
        <v>136</v>
      </c>
      <c r="AA716" s="10" t="s">
        <v>42</v>
      </c>
      <c r="AB716" s="10" t="s">
        <v>30</v>
      </c>
      <c r="AC716" s="10">
        <v>7</v>
      </c>
      <c r="AE716" s="10">
        <f t="shared" si="92"/>
        <v>88</v>
      </c>
      <c r="AF716" s="10">
        <f t="shared" si="93"/>
        <v>180.02275363525362</v>
      </c>
      <c r="AG716" s="10">
        <f t="shared" si="94"/>
        <v>1452</v>
      </c>
      <c r="AH716" s="9">
        <v>44711</v>
      </c>
      <c r="AI716">
        <f t="shared" si="95"/>
        <v>616</v>
      </c>
      <c r="AK716" s="10" t="s">
        <v>50</v>
      </c>
      <c r="AL716">
        <v>616</v>
      </c>
    </row>
    <row r="717" spans="1:38" ht="15.75" customHeight="1" x14ac:dyDescent="0.35">
      <c r="A717" s="5">
        <v>716</v>
      </c>
      <c r="B717" s="5" t="s">
        <v>93</v>
      </c>
      <c r="C717" s="5" t="s">
        <v>54</v>
      </c>
      <c r="D717" s="5" t="s">
        <v>69</v>
      </c>
      <c r="E717" s="5">
        <f t="shared" si="88"/>
        <v>153</v>
      </c>
      <c r="F717" s="6" t="s">
        <v>852</v>
      </c>
      <c r="G717" s="5">
        <v>5</v>
      </c>
      <c r="H717" s="7" t="s">
        <v>57</v>
      </c>
      <c r="I717" s="8" t="e">
        <f t="shared" si="89"/>
        <v>#VALUE!</v>
      </c>
      <c r="J717" s="8">
        <f t="shared" si="90"/>
        <v>-444.5</v>
      </c>
      <c r="K717" s="8" t="e">
        <f t="shared" si="91"/>
        <v>#DIV/0!</v>
      </c>
      <c r="L717" s="6" t="s">
        <v>268</v>
      </c>
      <c r="M717" s="5" t="s">
        <v>39</v>
      </c>
      <c r="N717" s="5" t="s">
        <v>40</v>
      </c>
      <c r="O717" s="5" t="s">
        <v>30</v>
      </c>
      <c r="P717" s="5" t="s">
        <v>139</v>
      </c>
      <c r="Q717" s="9">
        <v>44712</v>
      </c>
      <c r="R717" s="5" t="s">
        <v>32</v>
      </c>
      <c r="S717" s="5">
        <v>2020</v>
      </c>
      <c r="T717" s="5">
        <v>25</v>
      </c>
      <c r="U717" s="5">
        <v>7</v>
      </c>
      <c r="V717" s="5">
        <v>2022</v>
      </c>
      <c r="W717" s="5" t="s">
        <v>1540</v>
      </c>
      <c r="X717" s="5" t="s">
        <v>1511</v>
      </c>
      <c r="Y717" s="5">
        <v>3</v>
      </c>
      <c r="Z717" s="10" t="s">
        <v>93</v>
      </c>
      <c r="AA717" s="10" t="s">
        <v>139</v>
      </c>
      <c r="AB717" s="10" t="s">
        <v>30</v>
      </c>
      <c r="AC717" s="10">
        <v>5</v>
      </c>
      <c r="AE717" s="10">
        <f t="shared" si="92"/>
        <v>30.6</v>
      </c>
      <c r="AF717" s="10">
        <f t="shared" si="93"/>
        <v>180.34564049011414</v>
      </c>
      <c r="AG717" s="10">
        <f t="shared" si="94"/>
        <v>1445</v>
      </c>
      <c r="AH717" s="9">
        <v>44712</v>
      </c>
      <c r="AI717">
        <f t="shared" si="95"/>
        <v>153</v>
      </c>
      <c r="AK717" s="10" t="s">
        <v>40</v>
      </c>
      <c r="AL717">
        <v>153</v>
      </c>
    </row>
    <row r="718" spans="1:38" ht="15.75" customHeight="1" x14ac:dyDescent="0.35">
      <c r="A718" s="5">
        <v>717</v>
      </c>
      <c r="B718" s="5" t="s">
        <v>82</v>
      </c>
      <c r="C718" s="5" t="s">
        <v>88</v>
      </c>
      <c r="D718" s="5" t="s">
        <v>47</v>
      </c>
      <c r="E718" s="5">
        <f t="shared" si="88"/>
        <v>493</v>
      </c>
      <c r="F718" s="6" t="s">
        <v>1541</v>
      </c>
      <c r="G718" s="5">
        <v>4</v>
      </c>
      <c r="H718" s="7" t="s">
        <v>515</v>
      </c>
      <c r="I718" s="8" t="e">
        <f t="shared" si="89"/>
        <v>#VALUE!</v>
      </c>
      <c r="J718" s="8">
        <f t="shared" si="90"/>
        <v>-444.5</v>
      </c>
      <c r="K718" s="8" t="e">
        <f t="shared" si="91"/>
        <v>#DIV/0!</v>
      </c>
      <c r="L718" s="6" t="s">
        <v>833</v>
      </c>
      <c r="M718" s="5" t="s">
        <v>28</v>
      </c>
      <c r="N718" s="5" t="s">
        <v>29</v>
      </c>
      <c r="O718" s="5" t="s">
        <v>41</v>
      </c>
      <c r="P718" s="5" t="s">
        <v>42</v>
      </c>
      <c r="Q718" s="9">
        <v>44713</v>
      </c>
      <c r="R718" s="5" t="s">
        <v>65</v>
      </c>
      <c r="S718" s="5">
        <v>2022</v>
      </c>
      <c r="T718" s="5">
        <v>2</v>
      </c>
      <c r="U718" s="5">
        <v>4</v>
      </c>
      <c r="V718" s="5">
        <v>2020</v>
      </c>
      <c r="W718" s="5" t="s">
        <v>1542</v>
      </c>
      <c r="X718" s="5" t="s">
        <v>313</v>
      </c>
      <c r="Y718" s="5">
        <v>2</v>
      </c>
      <c r="Z718" s="10" t="s">
        <v>82</v>
      </c>
      <c r="AA718" s="10" t="s">
        <v>42</v>
      </c>
      <c r="AB718" s="10" t="s">
        <v>41</v>
      </c>
      <c r="AC718" s="10">
        <v>4</v>
      </c>
      <c r="AE718" s="10">
        <f t="shared" si="92"/>
        <v>123.25</v>
      </c>
      <c r="AF718" s="10">
        <f t="shared" si="93"/>
        <v>180.87291387212159</v>
      </c>
      <c r="AG718" s="10">
        <f t="shared" si="94"/>
        <v>1440</v>
      </c>
      <c r="AH718" s="9">
        <v>44713</v>
      </c>
      <c r="AI718">
        <f t="shared" si="95"/>
        <v>493</v>
      </c>
      <c r="AK718" s="10" t="s">
        <v>29</v>
      </c>
      <c r="AL718">
        <v>493</v>
      </c>
    </row>
    <row r="719" spans="1:38" ht="15.75" customHeight="1" x14ac:dyDescent="0.35">
      <c r="A719" s="5">
        <v>718</v>
      </c>
      <c r="B719" s="5" t="s">
        <v>93</v>
      </c>
      <c r="C719" s="5" t="s">
        <v>94</v>
      </c>
      <c r="D719" s="5" t="s">
        <v>24</v>
      </c>
      <c r="E719" s="5">
        <f t="shared" si="88"/>
        <v>773</v>
      </c>
      <c r="F719" s="6" t="s">
        <v>575</v>
      </c>
      <c r="G719" s="5">
        <v>1</v>
      </c>
      <c r="H719" s="7" t="s">
        <v>650</v>
      </c>
      <c r="I719" s="8" t="e">
        <f t="shared" si="89"/>
        <v>#VALUE!</v>
      </c>
      <c r="J719" s="8">
        <f t="shared" si="90"/>
        <v>-444.5</v>
      </c>
      <c r="K719" s="8" t="e">
        <f t="shared" si="91"/>
        <v>#DIV/0!</v>
      </c>
      <c r="L719" s="6" t="s">
        <v>530</v>
      </c>
      <c r="M719" s="5" t="s">
        <v>39</v>
      </c>
      <c r="N719" s="5" t="s">
        <v>50</v>
      </c>
      <c r="O719" s="5" t="s">
        <v>41</v>
      </c>
      <c r="P719" s="5" t="s">
        <v>31</v>
      </c>
      <c r="Q719" s="9">
        <v>44714</v>
      </c>
      <c r="R719" s="5" t="s">
        <v>32</v>
      </c>
      <c r="S719" s="5">
        <v>2022</v>
      </c>
      <c r="T719" s="5">
        <v>16</v>
      </c>
      <c r="U719" s="5">
        <v>1</v>
      </c>
      <c r="V719" s="5">
        <v>2020</v>
      </c>
      <c r="W719" s="5" t="s">
        <v>1088</v>
      </c>
      <c r="X719" s="5" t="s">
        <v>666</v>
      </c>
      <c r="Y719" s="5">
        <v>5</v>
      </c>
      <c r="Z719" s="10" t="s">
        <v>93</v>
      </c>
      <c r="AA719" s="10" t="s">
        <v>31</v>
      </c>
      <c r="AB719" s="10" t="s">
        <v>41</v>
      </c>
      <c r="AC719" s="10">
        <v>1</v>
      </c>
      <c r="AE719" s="10">
        <f t="shared" si="92"/>
        <v>773</v>
      </c>
      <c r="AF719" s="10">
        <f t="shared" si="93"/>
        <v>181.07652840877219</v>
      </c>
      <c r="AG719" s="10">
        <f t="shared" si="94"/>
        <v>1436</v>
      </c>
      <c r="AH719" s="9">
        <v>44714</v>
      </c>
      <c r="AI719">
        <f t="shared" si="95"/>
        <v>773</v>
      </c>
      <c r="AK719" s="10" t="s">
        <v>50</v>
      </c>
      <c r="AL719">
        <v>773</v>
      </c>
    </row>
    <row r="720" spans="1:38" ht="15.75" customHeight="1" x14ac:dyDescent="0.35">
      <c r="A720" s="5">
        <v>719</v>
      </c>
      <c r="B720" s="5" t="s">
        <v>136</v>
      </c>
      <c r="C720" s="5" t="s">
        <v>94</v>
      </c>
      <c r="D720" s="5" t="s">
        <v>55</v>
      </c>
      <c r="E720" s="5">
        <f t="shared" si="88"/>
        <v>814</v>
      </c>
      <c r="F720" s="6" t="s">
        <v>1298</v>
      </c>
      <c r="G720" s="5">
        <v>1</v>
      </c>
      <c r="H720" s="7" t="s">
        <v>154</v>
      </c>
      <c r="I720" s="8" t="e">
        <f t="shared" si="89"/>
        <v>#VALUE!</v>
      </c>
      <c r="J720" s="8">
        <f t="shared" si="90"/>
        <v>-444.5</v>
      </c>
      <c r="K720" s="8" t="e">
        <f t="shared" si="91"/>
        <v>#DIV/0!</v>
      </c>
      <c r="L720" s="6" t="s">
        <v>72</v>
      </c>
      <c r="M720" s="5" t="s">
        <v>28</v>
      </c>
      <c r="N720" s="5" t="s">
        <v>40</v>
      </c>
      <c r="O720" s="5" t="s">
        <v>138</v>
      </c>
      <c r="P720" s="5" t="s">
        <v>139</v>
      </c>
      <c r="Q720" s="9">
        <v>44715</v>
      </c>
      <c r="R720" s="5" t="s">
        <v>65</v>
      </c>
      <c r="S720" s="5">
        <v>2022</v>
      </c>
      <c r="T720" s="5">
        <v>11</v>
      </c>
      <c r="U720" s="5">
        <v>11</v>
      </c>
      <c r="V720" s="5">
        <v>2020</v>
      </c>
      <c r="W720" s="5" t="s">
        <v>1543</v>
      </c>
      <c r="X720" s="5" t="s">
        <v>854</v>
      </c>
      <c r="Y720" s="5">
        <v>3</v>
      </c>
      <c r="Z720" s="10" t="s">
        <v>136</v>
      </c>
      <c r="AA720" s="10" t="s">
        <v>139</v>
      </c>
      <c r="AB720" s="10" t="s">
        <v>138</v>
      </c>
      <c r="AC720" s="10">
        <v>1</v>
      </c>
      <c r="AE720" s="10">
        <f t="shared" si="92"/>
        <v>814</v>
      </c>
      <c r="AF720" s="10">
        <f t="shared" si="93"/>
        <v>178.9775090059664</v>
      </c>
      <c r="AG720" s="10">
        <f t="shared" si="94"/>
        <v>1435</v>
      </c>
      <c r="AH720" s="9">
        <v>44715</v>
      </c>
      <c r="AI720">
        <f t="shared" si="95"/>
        <v>814</v>
      </c>
      <c r="AK720" s="10" t="s">
        <v>40</v>
      </c>
      <c r="AL720">
        <v>814</v>
      </c>
    </row>
    <row r="721" spans="1:38" ht="15.75" customHeight="1" x14ac:dyDescent="0.35">
      <c r="A721" s="5">
        <v>720</v>
      </c>
      <c r="B721" s="5" t="s">
        <v>22</v>
      </c>
      <c r="C721" s="5" t="s">
        <v>54</v>
      </c>
      <c r="D721" s="5" t="s">
        <v>95</v>
      </c>
      <c r="E721" s="5">
        <f t="shared" si="88"/>
        <v>852</v>
      </c>
      <c r="F721" s="6" t="s">
        <v>950</v>
      </c>
      <c r="G721" s="5">
        <v>9</v>
      </c>
      <c r="H721" s="7" t="s">
        <v>460</v>
      </c>
      <c r="I721" s="8" t="e">
        <f t="shared" si="89"/>
        <v>#VALUE!</v>
      </c>
      <c r="J721" s="8">
        <f t="shared" si="90"/>
        <v>-444.5</v>
      </c>
      <c r="K721" s="8" t="e">
        <f t="shared" si="91"/>
        <v>#DIV/0!</v>
      </c>
      <c r="L721" s="6" t="s">
        <v>322</v>
      </c>
      <c r="M721" s="5" t="s">
        <v>28</v>
      </c>
      <c r="N721" s="5" t="s">
        <v>50</v>
      </c>
      <c r="O721" s="5" t="s">
        <v>30</v>
      </c>
      <c r="P721" s="5" t="s">
        <v>31</v>
      </c>
      <c r="Q721" s="9">
        <v>44716</v>
      </c>
      <c r="R721" s="5" t="s">
        <v>32</v>
      </c>
      <c r="S721" s="5">
        <v>2020</v>
      </c>
      <c r="T721" s="5">
        <v>26</v>
      </c>
      <c r="U721" s="5">
        <v>6</v>
      </c>
      <c r="V721" s="5">
        <v>2022</v>
      </c>
      <c r="W721" s="5" t="s">
        <v>1544</v>
      </c>
      <c r="X721" s="5" t="s">
        <v>1444</v>
      </c>
      <c r="Y721" s="5">
        <v>6</v>
      </c>
      <c r="Z721" s="10" t="s">
        <v>22</v>
      </c>
      <c r="AA721" s="10" t="s">
        <v>31</v>
      </c>
      <c r="AB721" s="10" t="s">
        <v>30</v>
      </c>
      <c r="AC721" s="10">
        <v>9</v>
      </c>
      <c r="AE721" s="10">
        <f t="shared" si="92"/>
        <v>94.666666666666671</v>
      </c>
      <c r="AF721" s="10">
        <f t="shared" si="93"/>
        <v>176.71764248997337</v>
      </c>
      <c r="AG721" s="10">
        <f t="shared" si="94"/>
        <v>1434</v>
      </c>
      <c r="AH721" s="9">
        <v>44716</v>
      </c>
      <c r="AI721">
        <f t="shared" si="95"/>
        <v>852</v>
      </c>
      <c r="AK721" s="10" t="s">
        <v>50</v>
      </c>
      <c r="AL721">
        <v>852</v>
      </c>
    </row>
    <row r="722" spans="1:38" ht="15.75" customHeight="1" x14ac:dyDescent="0.35">
      <c r="A722" s="5">
        <v>721</v>
      </c>
      <c r="B722" s="5" t="s">
        <v>130</v>
      </c>
      <c r="C722" s="5" t="s">
        <v>88</v>
      </c>
      <c r="D722" s="5" t="s">
        <v>36</v>
      </c>
      <c r="E722" s="5">
        <f t="shared" si="88"/>
        <v>945</v>
      </c>
      <c r="F722" s="6" t="s">
        <v>1545</v>
      </c>
      <c r="G722" s="5">
        <v>9</v>
      </c>
      <c r="H722" s="7" t="s">
        <v>208</v>
      </c>
      <c r="I722" s="8" t="e">
        <f t="shared" si="89"/>
        <v>#VALUE!</v>
      </c>
      <c r="J722" s="8">
        <f t="shared" si="90"/>
        <v>-444.5</v>
      </c>
      <c r="K722" s="8" t="e">
        <f t="shared" si="91"/>
        <v>#DIV/0!</v>
      </c>
      <c r="L722" s="6" t="s">
        <v>879</v>
      </c>
      <c r="M722" s="5" t="s">
        <v>39</v>
      </c>
      <c r="N722" s="5" t="s">
        <v>58</v>
      </c>
      <c r="O722" s="5" t="s">
        <v>138</v>
      </c>
      <c r="P722" s="5" t="s">
        <v>139</v>
      </c>
      <c r="Q722" s="9">
        <v>44717</v>
      </c>
      <c r="R722" s="5" t="s">
        <v>65</v>
      </c>
      <c r="S722" s="5">
        <v>2021</v>
      </c>
      <c r="T722" s="5">
        <v>29</v>
      </c>
      <c r="U722" s="5">
        <v>3</v>
      </c>
      <c r="V722" s="5">
        <v>2022</v>
      </c>
      <c r="W722" s="5" t="s">
        <v>1123</v>
      </c>
      <c r="X722" s="5" t="s">
        <v>273</v>
      </c>
      <c r="Y722" s="5">
        <v>2</v>
      </c>
      <c r="Z722" s="10" t="s">
        <v>130</v>
      </c>
      <c r="AA722" s="10" t="s">
        <v>139</v>
      </c>
      <c r="AB722" s="10" t="s">
        <v>138</v>
      </c>
      <c r="AC722" s="10">
        <v>9</v>
      </c>
      <c r="AE722" s="10">
        <f t="shared" si="92"/>
        <v>105</v>
      </c>
      <c r="AF722" s="10">
        <f t="shared" si="93"/>
        <v>177.01068168934233</v>
      </c>
      <c r="AG722" s="10">
        <f t="shared" si="94"/>
        <v>1425</v>
      </c>
      <c r="AH722" s="9">
        <v>44717</v>
      </c>
      <c r="AI722">
        <f t="shared" si="95"/>
        <v>945</v>
      </c>
      <c r="AK722" s="10" t="s">
        <v>58</v>
      </c>
      <c r="AL722">
        <v>945</v>
      </c>
    </row>
    <row r="723" spans="1:38" ht="15.75" customHeight="1" x14ac:dyDescent="0.35">
      <c r="A723" s="5">
        <v>722</v>
      </c>
      <c r="B723" s="5" t="s">
        <v>82</v>
      </c>
      <c r="C723" s="5" t="s">
        <v>23</v>
      </c>
      <c r="D723" s="5" t="s">
        <v>36</v>
      </c>
      <c r="E723" s="5">
        <f t="shared" si="88"/>
        <v>505</v>
      </c>
      <c r="F723" s="6" t="s">
        <v>361</v>
      </c>
      <c r="G723" s="5">
        <v>3</v>
      </c>
      <c r="H723" s="7" t="s">
        <v>278</v>
      </c>
      <c r="I723" s="8" t="e">
        <f t="shared" si="89"/>
        <v>#VALUE!</v>
      </c>
      <c r="J723" s="8">
        <f t="shared" si="90"/>
        <v>-444.5</v>
      </c>
      <c r="K723" s="8" t="e">
        <f t="shared" si="91"/>
        <v>#DIV/0!</v>
      </c>
      <c r="L723" s="6" t="s">
        <v>461</v>
      </c>
      <c r="M723" s="5" t="s">
        <v>28</v>
      </c>
      <c r="N723" s="5" t="s">
        <v>40</v>
      </c>
      <c r="O723" s="5" t="s">
        <v>30</v>
      </c>
      <c r="P723" s="5" t="s">
        <v>73</v>
      </c>
      <c r="Q723" s="9">
        <v>44718</v>
      </c>
      <c r="R723" s="5" t="s">
        <v>32</v>
      </c>
      <c r="S723" s="5">
        <v>2020</v>
      </c>
      <c r="T723" s="5">
        <v>14</v>
      </c>
      <c r="U723" s="5">
        <v>6</v>
      </c>
      <c r="V723" s="5">
        <v>2020</v>
      </c>
      <c r="W723" s="5" t="s">
        <v>1546</v>
      </c>
      <c r="X723" s="5" t="s">
        <v>1533</v>
      </c>
      <c r="Y723" s="5">
        <v>4</v>
      </c>
      <c r="Z723" s="10" t="s">
        <v>82</v>
      </c>
      <c r="AA723" s="10" t="s">
        <v>73</v>
      </c>
      <c r="AB723" s="10" t="s">
        <v>30</v>
      </c>
      <c r="AC723" s="10">
        <v>3</v>
      </c>
      <c r="AE723" s="10">
        <f t="shared" si="92"/>
        <v>168.33333333333334</v>
      </c>
      <c r="AF723" s="10">
        <f t="shared" si="93"/>
        <v>177.26878449109626</v>
      </c>
      <c r="AG723" s="10">
        <f t="shared" si="94"/>
        <v>1416</v>
      </c>
      <c r="AH723" s="9">
        <v>44718</v>
      </c>
      <c r="AI723">
        <f t="shared" si="95"/>
        <v>505</v>
      </c>
      <c r="AK723" s="10" t="s">
        <v>40</v>
      </c>
      <c r="AL723">
        <v>505</v>
      </c>
    </row>
    <row r="724" spans="1:38" ht="15.75" customHeight="1" x14ac:dyDescent="0.35">
      <c r="A724" s="5">
        <v>723</v>
      </c>
      <c r="B724" s="5" t="s">
        <v>22</v>
      </c>
      <c r="C724" s="5" t="s">
        <v>94</v>
      </c>
      <c r="D724" s="5" t="s">
        <v>55</v>
      </c>
      <c r="E724" s="5">
        <f t="shared" si="88"/>
        <v>192</v>
      </c>
      <c r="F724" s="6" t="s">
        <v>336</v>
      </c>
      <c r="G724" s="5">
        <v>5</v>
      </c>
      <c r="H724" s="7" t="s">
        <v>103</v>
      </c>
      <c r="I724" s="8" t="e">
        <f t="shared" si="89"/>
        <v>#VALUE!</v>
      </c>
      <c r="J724" s="8">
        <f t="shared" si="90"/>
        <v>-444.5</v>
      </c>
      <c r="K724" s="8" t="e">
        <f t="shared" si="91"/>
        <v>#DIV/0!</v>
      </c>
      <c r="L724" s="6" t="s">
        <v>625</v>
      </c>
      <c r="M724" s="5" t="s">
        <v>28</v>
      </c>
      <c r="N724" s="5" t="s">
        <v>29</v>
      </c>
      <c r="O724" s="5" t="s">
        <v>138</v>
      </c>
      <c r="P724" s="5" t="s">
        <v>73</v>
      </c>
      <c r="Q724" s="9">
        <v>44719</v>
      </c>
      <c r="R724" s="5" t="s">
        <v>32</v>
      </c>
      <c r="S724" s="5">
        <v>2021</v>
      </c>
      <c r="T724" s="5">
        <v>4</v>
      </c>
      <c r="U724" s="5">
        <v>5</v>
      </c>
      <c r="V724" s="5">
        <v>2021</v>
      </c>
      <c r="W724" s="5" t="s">
        <v>1130</v>
      </c>
      <c r="X724" s="5" t="s">
        <v>620</v>
      </c>
      <c r="Y724" s="5">
        <v>6</v>
      </c>
      <c r="Z724" s="10" t="s">
        <v>22</v>
      </c>
      <c r="AA724" s="10" t="s">
        <v>73</v>
      </c>
      <c r="AB724" s="10" t="s">
        <v>138</v>
      </c>
      <c r="AC724" s="10">
        <v>5</v>
      </c>
      <c r="AE724" s="10">
        <f t="shared" si="92"/>
        <v>38.4</v>
      </c>
      <c r="AF724" s="10">
        <f t="shared" si="93"/>
        <v>177.30092640173572</v>
      </c>
      <c r="AG724" s="10">
        <f t="shared" si="94"/>
        <v>1413</v>
      </c>
      <c r="AH724" s="9">
        <v>44719</v>
      </c>
      <c r="AI724">
        <f t="shared" si="95"/>
        <v>192</v>
      </c>
      <c r="AK724" s="10" t="s">
        <v>29</v>
      </c>
      <c r="AL724">
        <v>192</v>
      </c>
    </row>
    <row r="725" spans="1:38" ht="15.75" customHeight="1" x14ac:dyDescent="0.35">
      <c r="A725" s="5">
        <v>724</v>
      </c>
      <c r="B725" s="5" t="s">
        <v>100</v>
      </c>
      <c r="C725" s="5" t="s">
        <v>101</v>
      </c>
      <c r="D725" s="5" t="s">
        <v>95</v>
      </c>
      <c r="E725" s="5">
        <f t="shared" si="88"/>
        <v>123</v>
      </c>
      <c r="F725" s="6" t="s">
        <v>594</v>
      </c>
      <c r="G725" s="5">
        <v>5</v>
      </c>
      <c r="H725" s="7" t="s">
        <v>182</v>
      </c>
      <c r="I725" s="8" t="e">
        <f t="shared" si="89"/>
        <v>#VALUE!</v>
      </c>
      <c r="J725" s="8">
        <f t="shared" si="90"/>
        <v>-444.5</v>
      </c>
      <c r="K725" s="8" t="e">
        <f t="shared" si="91"/>
        <v>#DIV/0!</v>
      </c>
      <c r="L725" s="6" t="s">
        <v>493</v>
      </c>
      <c r="M725" s="5" t="s">
        <v>39</v>
      </c>
      <c r="N725" s="5" t="s">
        <v>58</v>
      </c>
      <c r="O725" s="5" t="s">
        <v>30</v>
      </c>
      <c r="P725" s="5" t="s">
        <v>73</v>
      </c>
      <c r="Q725" s="9">
        <v>44720</v>
      </c>
      <c r="R725" s="5" t="s">
        <v>65</v>
      </c>
      <c r="S725" s="5">
        <v>2022</v>
      </c>
      <c r="T725" s="5">
        <v>4</v>
      </c>
      <c r="U725" s="5">
        <v>1</v>
      </c>
      <c r="V725" s="5">
        <v>2020</v>
      </c>
      <c r="W725" s="5" t="s">
        <v>1547</v>
      </c>
      <c r="X725" s="5" t="s">
        <v>129</v>
      </c>
      <c r="Y725" s="5">
        <v>4</v>
      </c>
      <c r="Z725" s="10" t="s">
        <v>100</v>
      </c>
      <c r="AA725" s="10" t="s">
        <v>73</v>
      </c>
      <c r="AB725" s="10" t="s">
        <v>30</v>
      </c>
      <c r="AC725" s="10">
        <v>5</v>
      </c>
      <c r="AE725" s="10">
        <f t="shared" si="92"/>
        <v>24.6</v>
      </c>
      <c r="AF725" s="10">
        <f t="shared" si="93"/>
        <v>177.80237378946759</v>
      </c>
      <c r="AG725" s="10">
        <f t="shared" si="94"/>
        <v>1408</v>
      </c>
      <c r="AH725" s="9">
        <v>44720</v>
      </c>
      <c r="AI725">
        <f t="shared" si="95"/>
        <v>123</v>
      </c>
      <c r="AK725" s="10" t="s">
        <v>58</v>
      </c>
      <c r="AL725">
        <v>123</v>
      </c>
    </row>
    <row r="726" spans="1:38" ht="15.75" customHeight="1" x14ac:dyDescent="0.35">
      <c r="A726" s="5">
        <v>725</v>
      </c>
      <c r="B726" s="5" t="s">
        <v>68</v>
      </c>
      <c r="C726" s="5" t="s">
        <v>94</v>
      </c>
      <c r="D726" s="5" t="s">
        <v>55</v>
      </c>
      <c r="E726" s="5">
        <f t="shared" si="88"/>
        <v>212</v>
      </c>
      <c r="F726" s="6" t="s">
        <v>1187</v>
      </c>
      <c r="G726" s="5">
        <v>9</v>
      </c>
      <c r="H726" s="7" t="s">
        <v>38</v>
      </c>
      <c r="I726" s="8" t="e">
        <f t="shared" si="89"/>
        <v>#VALUE!</v>
      </c>
      <c r="J726" s="8">
        <f t="shared" si="90"/>
        <v>-444.5</v>
      </c>
      <c r="K726" s="8" t="e">
        <f t="shared" si="91"/>
        <v>#DIV/0!</v>
      </c>
      <c r="L726" s="6" t="s">
        <v>1000</v>
      </c>
      <c r="M726" s="5" t="s">
        <v>39</v>
      </c>
      <c r="N726" s="5" t="s">
        <v>40</v>
      </c>
      <c r="O726" s="5" t="s">
        <v>59</v>
      </c>
      <c r="P726" s="5" t="s">
        <v>31</v>
      </c>
      <c r="Q726" s="9">
        <v>44721</v>
      </c>
      <c r="R726" s="5" t="s">
        <v>32</v>
      </c>
      <c r="S726" s="5">
        <v>2020</v>
      </c>
      <c r="T726" s="5">
        <v>11</v>
      </c>
      <c r="U726" s="5">
        <v>5</v>
      </c>
      <c r="V726" s="5">
        <v>2020</v>
      </c>
      <c r="W726" s="5" t="s">
        <v>1548</v>
      </c>
      <c r="X726" s="5" t="s">
        <v>1212</v>
      </c>
      <c r="Y726" s="5">
        <v>2</v>
      </c>
      <c r="Z726" s="10" t="s">
        <v>68</v>
      </c>
      <c r="AA726" s="10" t="s">
        <v>31</v>
      </c>
      <c r="AB726" s="10" t="s">
        <v>59</v>
      </c>
      <c r="AC726" s="10">
        <v>9</v>
      </c>
      <c r="AE726" s="10">
        <f t="shared" si="92"/>
        <v>23.555555555555557</v>
      </c>
      <c r="AF726" s="10">
        <f t="shared" si="93"/>
        <v>178.35745485392221</v>
      </c>
      <c r="AG726" s="10">
        <f t="shared" si="94"/>
        <v>1403</v>
      </c>
      <c r="AH726" s="9">
        <v>44721</v>
      </c>
      <c r="AI726">
        <f t="shared" si="95"/>
        <v>212</v>
      </c>
      <c r="AK726" s="10" t="s">
        <v>40</v>
      </c>
      <c r="AL726">
        <v>212</v>
      </c>
    </row>
    <row r="727" spans="1:38" ht="15.75" customHeight="1" x14ac:dyDescent="0.35">
      <c r="A727" s="5">
        <v>726</v>
      </c>
      <c r="B727" s="5" t="s">
        <v>163</v>
      </c>
      <c r="C727" s="5" t="s">
        <v>94</v>
      </c>
      <c r="D727" s="5" t="s">
        <v>95</v>
      </c>
      <c r="E727" s="5">
        <f t="shared" si="88"/>
        <v>489</v>
      </c>
      <c r="F727" s="6" t="s">
        <v>1199</v>
      </c>
      <c r="G727" s="5">
        <v>6</v>
      </c>
      <c r="H727" s="7" t="s">
        <v>103</v>
      </c>
      <c r="I727" s="8" t="e">
        <f t="shared" si="89"/>
        <v>#VALUE!</v>
      </c>
      <c r="J727" s="8">
        <f t="shared" si="90"/>
        <v>-444.5</v>
      </c>
      <c r="K727" s="8" t="e">
        <f t="shared" si="91"/>
        <v>#DIV/0!</v>
      </c>
      <c r="L727" s="6" t="s">
        <v>866</v>
      </c>
      <c r="M727" s="5" t="s">
        <v>39</v>
      </c>
      <c r="N727" s="5" t="s">
        <v>50</v>
      </c>
      <c r="O727" s="5" t="s">
        <v>30</v>
      </c>
      <c r="P727" s="5" t="s">
        <v>42</v>
      </c>
      <c r="Q727" s="9">
        <v>44722</v>
      </c>
      <c r="R727" s="5" t="s">
        <v>65</v>
      </c>
      <c r="S727" s="5">
        <v>2022</v>
      </c>
      <c r="T727" s="5">
        <v>19</v>
      </c>
      <c r="U727" s="5">
        <v>6</v>
      </c>
      <c r="V727" s="5">
        <v>2021</v>
      </c>
      <c r="W727" s="5" t="s">
        <v>1549</v>
      </c>
      <c r="X727" s="5" t="s">
        <v>99</v>
      </c>
      <c r="Y727" s="5">
        <v>6</v>
      </c>
      <c r="Z727" s="10" t="s">
        <v>163</v>
      </c>
      <c r="AA727" s="10" t="s">
        <v>42</v>
      </c>
      <c r="AB727" s="10" t="s">
        <v>30</v>
      </c>
      <c r="AC727" s="10">
        <v>6</v>
      </c>
      <c r="AE727" s="10">
        <f t="shared" si="92"/>
        <v>81.5</v>
      </c>
      <c r="AF727" s="10">
        <f t="shared" si="93"/>
        <v>178.92037085137079</v>
      </c>
      <c r="AG727" s="10">
        <f t="shared" si="94"/>
        <v>1394</v>
      </c>
      <c r="AH727" s="9">
        <v>44722</v>
      </c>
      <c r="AI727">
        <f t="shared" si="95"/>
        <v>489</v>
      </c>
      <c r="AK727" s="10" t="s">
        <v>50</v>
      </c>
      <c r="AL727">
        <v>489</v>
      </c>
    </row>
    <row r="728" spans="1:38" ht="15.75" customHeight="1" x14ac:dyDescent="0.35">
      <c r="A728" s="5">
        <v>727</v>
      </c>
      <c r="B728" s="5" t="s">
        <v>45</v>
      </c>
      <c r="C728" s="5" t="s">
        <v>23</v>
      </c>
      <c r="D728" s="5" t="s">
        <v>69</v>
      </c>
      <c r="E728" s="5">
        <f t="shared" si="88"/>
        <v>102</v>
      </c>
      <c r="F728" s="6" t="s">
        <v>221</v>
      </c>
      <c r="G728" s="5">
        <v>9</v>
      </c>
      <c r="H728" s="7" t="s">
        <v>257</v>
      </c>
      <c r="I728" s="8" t="e">
        <f t="shared" si="89"/>
        <v>#VALUE!</v>
      </c>
      <c r="J728" s="8">
        <f t="shared" si="90"/>
        <v>-444.5</v>
      </c>
      <c r="K728" s="8" t="e">
        <f t="shared" si="91"/>
        <v>#DIV/0!</v>
      </c>
      <c r="L728" s="6" t="s">
        <v>932</v>
      </c>
      <c r="M728" s="5" t="s">
        <v>39</v>
      </c>
      <c r="N728" s="5" t="s">
        <v>29</v>
      </c>
      <c r="O728" s="5" t="s">
        <v>41</v>
      </c>
      <c r="P728" s="5" t="s">
        <v>31</v>
      </c>
      <c r="Q728" s="9">
        <v>44723</v>
      </c>
      <c r="R728" s="5" t="s">
        <v>65</v>
      </c>
      <c r="S728" s="5">
        <v>2020</v>
      </c>
      <c r="T728" s="5">
        <v>25</v>
      </c>
      <c r="U728" s="5">
        <v>4</v>
      </c>
      <c r="V728" s="5">
        <v>2022</v>
      </c>
      <c r="W728" s="5" t="s">
        <v>1550</v>
      </c>
      <c r="X728" s="5" t="s">
        <v>423</v>
      </c>
      <c r="Y728" s="5">
        <v>2</v>
      </c>
      <c r="Z728" s="10" t="s">
        <v>45</v>
      </c>
      <c r="AA728" s="10" t="s">
        <v>31</v>
      </c>
      <c r="AB728" s="10" t="s">
        <v>41</v>
      </c>
      <c r="AC728" s="10">
        <v>9</v>
      </c>
      <c r="AE728" s="10">
        <f t="shared" si="92"/>
        <v>11.333333333333334</v>
      </c>
      <c r="AF728" s="10">
        <f t="shared" si="93"/>
        <v>179.27591965009842</v>
      </c>
      <c r="AG728" s="10">
        <f t="shared" si="94"/>
        <v>1388</v>
      </c>
      <c r="AH728" s="9">
        <v>44723</v>
      </c>
      <c r="AI728">
        <f t="shared" si="95"/>
        <v>102</v>
      </c>
      <c r="AK728" s="10" t="s">
        <v>29</v>
      </c>
      <c r="AL728">
        <v>102</v>
      </c>
    </row>
    <row r="729" spans="1:38" ht="15.75" customHeight="1" x14ac:dyDescent="0.35">
      <c r="A729" s="5">
        <v>728</v>
      </c>
      <c r="B729" s="5" t="s">
        <v>35</v>
      </c>
      <c r="C729" s="5" t="s">
        <v>94</v>
      </c>
      <c r="D729" s="5" t="s">
        <v>95</v>
      </c>
      <c r="E729" s="5">
        <f t="shared" si="88"/>
        <v>356</v>
      </c>
      <c r="F729" s="6" t="s">
        <v>1551</v>
      </c>
      <c r="G729" s="5">
        <v>3</v>
      </c>
      <c r="H729" s="7" t="s">
        <v>108</v>
      </c>
      <c r="I729" s="8" t="e">
        <f t="shared" si="89"/>
        <v>#VALUE!</v>
      </c>
      <c r="J729" s="8">
        <f t="shared" si="90"/>
        <v>-444.5</v>
      </c>
      <c r="K729" s="8" t="e">
        <f t="shared" si="91"/>
        <v>#DIV/0!</v>
      </c>
      <c r="L729" s="6" t="s">
        <v>418</v>
      </c>
      <c r="M729" s="5" t="s">
        <v>28</v>
      </c>
      <c r="N729" s="5" t="s">
        <v>40</v>
      </c>
      <c r="O729" s="5" t="s">
        <v>59</v>
      </c>
      <c r="P729" s="5" t="s">
        <v>139</v>
      </c>
      <c r="Q729" s="9">
        <v>44724</v>
      </c>
      <c r="R729" s="5" t="s">
        <v>32</v>
      </c>
      <c r="S729" s="5">
        <v>2021</v>
      </c>
      <c r="T729" s="5">
        <v>3</v>
      </c>
      <c r="U729" s="5">
        <v>5</v>
      </c>
      <c r="V729" s="5">
        <v>2020</v>
      </c>
      <c r="W729" s="5" t="s">
        <v>1021</v>
      </c>
      <c r="X729" s="5" t="s">
        <v>688</v>
      </c>
      <c r="Y729" s="5">
        <v>5</v>
      </c>
      <c r="Z729" s="10" t="s">
        <v>35</v>
      </c>
      <c r="AA729" s="10" t="s">
        <v>139</v>
      </c>
      <c r="AB729" s="10" t="s">
        <v>59</v>
      </c>
      <c r="AC729" s="10">
        <v>3</v>
      </c>
      <c r="AE729" s="10">
        <f t="shared" si="92"/>
        <v>118.66666666666667</v>
      </c>
      <c r="AF729" s="10">
        <f t="shared" si="93"/>
        <v>179.89109395895105</v>
      </c>
      <c r="AG729" s="10">
        <f t="shared" si="94"/>
        <v>1379</v>
      </c>
      <c r="AH729" s="9">
        <v>44724</v>
      </c>
      <c r="AI729">
        <f t="shared" si="95"/>
        <v>356</v>
      </c>
      <c r="AK729" s="10" t="s">
        <v>40</v>
      </c>
      <c r="AL729">
        <v>356</v>
      </c>
    </row>
    <row r="730" spans="1:38" ht="15.75" customHeight="1" x14ac:dyDescent="0.35">
      <c r="A730" s="5">
        <v>729</v>
      </c>
      <c r="B730" s="5" t="s">
        <v>238</v>
      </c>
      <c r="C730" s="5" t="s">
        <v>101</v>
      </c>
      <c r="D730" s="5" t="s">
        <v>69</v>
      </c>
      <c r="E730" s="5">
        <f t="shared" si="88"/>
        <v>877</v>
      </c>
      <c r="F730" s="6" t="s">
        <v>1552</v>
      </c>
      <c r="G730" s="5">
        <v>7</v>
      </c>
      <c r="H730" s="7" t="s">
        <v>165</v>
      </c>
      <c r="I730" s="8" t="e">
        <f t="shared" si="89"/>
        <v>#VALUE!</v>
      </c>
      <c r="J730" s="8">
        <f t="shared" si="90"/>
        <v>-444.5</v>
      </c>
      <c r="K730" s="8" t="e">
        <f t="shared" si="91"/>
        <v>#DIV/0!</v>
      </c>
      <c r="L730" s="6" t="s">
        <v>388</v>
      </c>
      <c r="M730" s="5" t="s">
        <v>28</v>
      </c>
      <c r="N730" s="5" t="s">
        <v>50</v>
      </c>
      <c r="O730" s="5" t="s">
        <v>138</v>
      </c>
      <c r="P730" s="5" t="s">
        <v>31</v>
      </c>
      <c r="Q730" s="9">
        <v>44725</v>
      </c>
      <c r="R730" s="5" t="s">
        <v>65</v>
      </c>
      <c r="S730" s="5">
        <v>2021</v>
      </c>
      <c r="T730" s="5">
        <v>8</v>
      </c>
      <c r="U730" s="5">
        <v>11</v>
      </c>
      <c r="V730" s="5">
        <v>2020</v>
      </c>
      <c r="W730" s="5" t="s">
        <v>1553</v>
      </c>
      <c r="X730" s="5" t="s">
        <v>61</v>
      </c>
      <c r="Y730" s="5">
        <v>3</v>
      </c>
      <c r="Z730" s="10" t="s">
        <v>238</v>
      </c>
      <c r="AA730" s="10" t="s">
        <v>31</v>
      </c>
      <c r="AB730" s="10" t="s">
        <v>138</v>
      </c>
      <c r="AC730" s="10">
        <v>7</v>
      </c>
      <c r="AE730" s="10">
        <f t="shared" si="92"/>
        <v>125.28571428571429</v>
      </c>
      <c r="AF730" s="10">
        <f t="shared" si="93"/>
        <v>180.11618376517268</v>
      </c>
      <c r="AG730" s="10">
        <f t="shared" si="94"/>
        <v>1376</v>
      </c>
      <c r="AH730" s="9">
        <v>44725</v>
      </c>
      <c r="AI730">
        <f t="shared" si="95"/>
        <v>877</v>
      </c>
      <c r="AK730" s="10" t="s">
        <v>50</v>
      </c>
      <c r="AL730">
        <v>877</v>
      </c>
    </row>
    <row r="731" spans="1:38" ht="15.75" customHeight="1" x14ac:dyDescent="0.35">
      <c r="A731" s="5">
        <v>730</v>
      </c>
      <c r="B731" s="5" t="s">
        <v>53</v>
      </c>
      <c r="C731" s="5" t="s">
        <v>101</v>
      </c>
      <c r="D731" s="5" t="s">
        <v>36</v>
      </c>
      <c r="E731" s="5">
        <f t="shared" si="88"/>
        <v>939</v>
      </c>
      <c r="F731" s="6" t="s">
        <v>1554</v>
      </c>
      <c r="G731" s="5">
        <v>7</v>
      </c>
      <c r="H731" s="7" t="s">
        <v>159</v>
      </c>
      <c r="I731" s="8" t="e">
        <f t="shared" si="89"/>
        <v>#VALUE!</v>
      </c>
      <c r="J731" s="8">
        <f t="shared" si="90"/>
        <v>-444.5</v>
      </c>
      <c r="K731" s="8" t="e">
        <f t="shared" si="91"/>
        <v>#DIV/0!</v>
      </c>
      <c r="L731" s="6" t="s">
        <v>858</v>
      </c>
      <c r="M731" s="5" t="s">
        <v>39</v>
      </c>
      <c r="N731" s="5" t="s">
        <v>40</v>
      </c>
      <c r="O731" s="5" t="s">
        <v>59</v>
      </c>
      <c r="P731" s="5" t="s">
        <v>73</v>
      </c>
      <c r="Q731" s="9">
        <v>44726</v>
      </c>
      <c r="R731" s="5" t="s">
        <v>65</v>
      </c>
      <c r="S731" s="5">
        <v>2021</v>
      </c>
      <c r="T731" s="5">
        <v>24</v>
      </c>
      <c r="U731" s="5">
        <v>6</v>
      </c>
      <c r="V731" s="5">
        <v>2020</v>
      </c>
      <c r="W731" s="5" t="s">
        <v>1555</v>
      </c>
      <c r="X731" s="5" t="s">
        <v>1131</v>
      </c>
      <c r="Y731" s="5">
        <v>2</v>
      </c>
      <c r="Z731" s="10" t="s">
        <v>53</v>
      </c>
      <c r="AA731" s="10" t="s">
        <v>73</v>
      </c>
      <c r="AB731" s="10" t="s">
        <v>59</v>
      </c>
      <c r="AC731" s="10">
        <v>7</v>
      </c>
      <c r="AE731" s="10">
        <f t="shared" si="92"/>
        <v>134.14285714285714</v>
      </c>
      <c r="AF731" s="10">
        <f t="shared" si="93"/>
        <v>180.31851022081645</v>
      </c>
      <c r="AG731" s="10">
        <f t="shared" si="94"/>
        <v>1369</v>
      </c>
      <c r="AH731" s="9">
        <v>44726</v>
      </c>
      <c r="AI731">
        <f t="shared" si="95"/>
        <v>939</v>
      </c>
      <c r="AK731" s="10" t="s">
        <v>40</v>
      </c>
      <c r="AL731">
        <v>939</v>
      </c>
    </row>
    <row r="732" spans="1:38" ht="15.75" customHeight="1" x14ac:dyDescent="0.35">
      <c r="A732" s="5">
        <v>731</v>
      </c>
      <c r="B732" s="5" t="s">
        <v>53</v>
      </c>
      <c r="C732" s="5" t="s">
        <v>54</v>
      </c>
      <c r="D732" s="5" t="s">
        <v>95</v>
      </c>
      <c r="E732" s="5">
        <f t="shared" si="88"/>
        <v>249</v>
      </c>
      <c r="F732" s="6" t="s">
        <v>1410</v>
      </c>
      <c r="G732" s="5">
        <v>1</v>
      </c>
      <c r="H732" s="7" t="s">
        <v>200</v>
      </c>
      <c r="I732" s="8" t="e">
        <f t="shared" si="89"/>
        <v>#VALUE!</v>
      </c>
      <c r="J732" s="8">
        <f t="shared" si="90"/>
        <v>-444.5</v>
      </c>
      <c r="K732" s="8" t="e">
        <f t="shared" si="91"/>
        <v>#DIV/0!</v>
      </c>
      <c r="L732" s="6" t="s">
        <v>625</v>
      </c>
      <c r="M732" s="5" t="s">
        <v>39</v>
      </c>
      <c r="N732" s="5" t="s">
        <v>50</v>
      </c>
      <c r="O732" s="5" t="s">
        <v>59</v>
      </c>
      <c r="P732" s="5" t="s">
        <v>42</v>
      </c>
      <c r="Q732" s="9">
        <v>44727</v>
      </c>
      <c r="R732" s="5" t="s">
        <v>32</v>
      </c>
      <c r="S732" s="5">
        <v>2022</v>
      </c>
      <c r="T732" s="5">
        <v>18</v>
      </c>
      <c r="U732" s="5">
        <v>7</v>
      </c>
      <c r="V732" s="5">
        <v>2020</v>
      </c>
      <c r="W732" s="5" t="s">
        <v>1556</v>
      </c>
      <c r="X732" s="5" t="s">
        <v>1380</v>
      </c>
      <c r="Y732" s="5">
        <v>3</v>
      </c>
      <c r="Z732" s="10" t="s">
        <v>53</v>
      </c>
      <c r="AA732" s="10" t="s">
        <v>42</v>
      </c>
      <c r="AB732" s="10" t="s">
        <v>59</v>
      </c>
      <c r="AC732" s="10">
        <v>1</v>
      </c>
      <c r="AE732" s="10">
        <f t="shared" si="92"/>
        <v>249</v>
      </c>
      <c r="AF732" s="10">
        <f t="shared" si="93"/>
        <v>180.4895311581422</v>
      </c>
      <c r="AG732" s="10">
        <f t="shared" si="94"/>
        <v>1362</v>
      </c>
      <c r="AH732" s="9">
        <v>44727</v>
      </c>
      <c r="AI732">
        <f t="shared" si="95"/>
        <v>249</v>
      </c>
      <c r="AK732" s="10" t="s">
        <v>50</v>
      </c>
      <c r="AL732">
        <v>249</v>
      </c>
    </row>
    <row r="733" spans="1:38" ht="15.75" customHeight="1" x14ac:dyDescent="0.35">
      <c r="A733" s="5">
        <v>732</v>
      </c>
      <c r="B733" s="5" t="s">
        <v>163</v>
      </c>
      <c r="C733" s="5" t="s">
        <v>101</v>
      </c>
      <c r="D733" s="5" t="s">
        <v>47</v>
      </c>
      <c r="E733" s="5">
        <f t="shared" si="88"/>
        <v>564</v>
      </c>
      <c r="F733" s="6" t="s">
        <v>977</v>
      </c>
      <c r="G733" s="5">
        <v>2</v>
      </c>
      <c r="H733" s="7" t="s">
        <v>208</v>
      </c>
      <c r="I733" s="8" t="e">
        <f t="shared" si="89"/>
        <v>#VALUE!</v>
      </c>
      <c r="J733" s="8">
        <f t="shared" si="90"/>
        <v>-444.5</v>
      </c>
      <c r="K733" s="8" t="e">
        <f t="shared" si="91"/>
        <v>#DIV/0!</v>
      </c>
      <c r="L733" s="6" t="s">
        <v>1172</v>
      </c>
      <c r="M733" s="5" t="s">
        <v>39</v>
      </c>
      <c r="N733" s="5" t="s">
        <v>40</v>
      </c>
      <c r="O733" s="5" t="s">
        <v>41</v>
      </c>
      <c r="P733" s="5" t="s">
        <v>139</v>
      </c>
      <c r="Q733" s="9">
        <v>44728</v>
      </c>
      <c r="R733" s="5" t="s">
        <v>32</v>
      </c>
      <c r="S733" s="5">
        <v>2022</v>
      </c>
      <c r="T733" s="5">
        <v>29</v>
      </c>
      <c r="U733" s="5">
        <v>4</v>
      </c>
      <c r="V733" s="5">
        <v>2021</v>
      </c>
      <c r="W733" s="5" t="s">
        <v>1383</v>
      </c>
      <c r="X733" s="5" t="s">
        <v>574</v>
      </c>
      <c r="Y733" s="5">
        <v>2</v>
      </c>
      <c r="Z733" s="10" t="s">
        <v>163</v>
      </c>
      <c r="AA733" s="10" t="s">
        <v>139</v>
      </c>
      <c r="AB733" s="10" t="s">
        <v>41</v>
      </c>
      <c r="AC733" s="10">
        <v>2</v>
      </c>
      <c r="AE733" s="10">
        <f t="shared" si="92"/>
        <v>282</v>
      </c>
      <c r="AF733" s="10">
        <f t="shared" si="93"/>
        <v>180.23484540036577</v>
      </c>
      <c r="AG733" s="10">
        <f t="shared" si="94"/>
        <v>1361</v>
      </c>
      <c r="AH733" s="9">
        <v>44728</v>
      </c>
      <c r="AI733">
        <f t="shared" si="95"/>
        <v>564</v>
      </c>
      <c r="AK733" s="10" t="s">
        <v>40</v>
      </c>
      <c r="AL733">
        <v>564</v>
      </c>
    </row>
    <row r="734" spans="1:38" ht="15.75" customHeight="1" x14ac:dyDescent="0.35">
      <c r="A734" s="5">
        <v>733</v>
      </c>
      <c r="B734" s="5" t="s">
        <v>163</v>
      </c>
      <c r="C734" s="5" t="s">
        <v>54</v>
      </c>
      <c r="D734" s="5" t="s">
        <v>69</v>
      </c>
      <c r="E734" s="5">
        <f t="shared" si="88"/>
        <v>690</v>
      </c>
      <c r="F734" s="6" t="s">
        <v>1477</v>
      </c>
      <c r="G734" s="5">
        <v>6</v>
      </c>
      <c r="H734" s="7" t="s">
        <v>165</v>
      </c>
      <c r="I734" s="8" t="e">
        <f t="shared" si="89"/>
        <v>#VALUE!</v>
      </c>
      <c r="J734" s="8">
        <f t="shared" si="90"/>
        <v>-444.5</v>
      </c>
      <c r="K734" s="8" t="e">
        <f t="shared" si="91"/>
        <v>#DIV/0!</v>
      </c>
      <c r="L734" s="6" t="s">
        <v>519</v>
      </c>
      <c r="M734" s="5" t="s">
        <v>28</v>
      </c>
      <c r="N734" s="5" t="s">
        <v>29</v>
      </c>
      <c r="O734" s="5" t="s">
        <v>41</v>
      </c>
      <c r="P734" s="5" t="s">
        <v>31</v>
      </c>
      <c r="Q734" s="9">
        <v>44729</v>
      </c>
      <c r="R734" s="5" t="s">
        <v>32</v>
      </c>
      <c r="S734" s="5">
        <v>2022</v>
      </c>
      <c r="T734" s="5">
        <v>21</v>
      </c>
      <c r="U734" s="5">
        <v>1</v>
      </c>
      <c r="V734" s="5">
        <v>2020</v>
      </c>
      <c r="W734" s="5" t="s">
        <v>440</v>
      </c>
      <c r="X734" s="5" t="s">
        <v>1163</v>
      </c>
      <c r="Y734" s="5">
        <v>1</v>
      </c>
      <c r="Z734" s="10" t="s">
        <v>163</v>
      </c>
      <c r="AA734" s="10" t="s">
        <v>31</v>
      </c>
      <c r="AB734" s="10" t="s">
        <v>41</v>
      </c>
      <c r="AC734" s="10">
        <v>6</v>
      </c>
      <c r="AE734" s="10">
        <f t="shared" si="92"/>
        <v>115</v>
      </c>
      <c r="AF734" s="10">
        <f t="shared" si="93"/>
        <v>179.85512467424775</v>
      </c>
      <c r="AG734" s="10">
        <f t="shared" si="94"/>
        <v>1359</v>
      </c>
      <c r="AH734" s="9">
        <v>44729</v>
      </c>
      <c r="AI734">
        <f t="shared" si="95"/>
        <v>690</v>
      </c>
      <c r="AK734" s="10" t="s">
        <v>29</v>
      </c>
      <c r="AL734">
        <v>690</v>
      </c>
    </row>
    <row r="735" spans="1:38" ht="15.75" customHeight="1" x14ac:dyDescent="0.35">
      <c r="A735" s="5">
        <v>734</v>
      </c>
      <c r="B735" s="5" t="s">
        <v>76</v>
      </c>
      <c r="C735" s="5" t="s">
        <v>46</v>
      </c>
      <c r="D735" s="5" t="s">
        <v>95</v>
      </c>
      <c r="E735" s="5">
        <f t="shared" si="88"/>
        <v>649</v>
      </c>
      <c r="F735" s="6" t="s">
        <v>921</v>
      </c>
      <c r="G735" s="5">
        <v>4</v>
      </c>
      <c r="H735" s="7" t="s">
        <v>126</v>
      </c>
      <c r="I735" s="8" t="e">
        <f t="shared" si="89"/>
        <v>#VALUE!</v>
      </c>
      <c r="J735" s="8">
        <f t="shared" si="90"/>
        <v>-444.5</v>
      </c>
      <c r="K735" s="8" t="e">
        <f t="shared" si="91"/>
        <v>#DIV/0!</v>
      </c>
      <c r="L735" s="6" t="s">
        <v>591</v>
      </c>
      <c r="M735" s="5" t="s">
        <v>39</v>
      </c>
      <c r="N735" s="5" t="s">
        <v>29</v>
      </c>
      <c r="O735" s="5" t="s">
        <v>30</v>
      </c>
      <c r="P735" s="5" t="s">
        <v>139</v>
      </c>
      <c r="Q735" s="9">
        <v>44730</v>
      </c>
      <c r="R735" s="5" t="s">
        <v>32</v>
      </c>
      <c r="S735" s="5">
        <v>2020</v>
      </c>
      <c r="T735" s="5">
        <v>15</v>
      </c>
      <c r="U735" s="5">
        <v>1</v>
      </c>
      <c r="V735" s="5">
        <v>2020</v>
      </c>
      <c r="W735" s="5" t="s">
        <v>354</v>
      </c>
      <c r="X735" s="5" t="s">
        <v>901</v>
      </c>
      <c r="Y735" s="5">
        <v>2</v>
      </c>
      <c r="Z735" s="10" t="s">
        <v>76</v>
      </c>
      <c r="AA735" s="10" t="s">
        <v>139</v>
      </c>
      <c r="AB735" s="10" t="s">
        <v>30</v>
      </c>
      <c r="AC735" s="10">
        <v>4</v>
      </c>
      <c r="AE735" s="10">
        <f t="shared" si="92"/>
        <v>162.25</v>
      </c>
      <c r="AF735" s="10">
        <f t="shared" si="93"/>
        <v>180.09802776291536</v>
      </c>
      <c r="AG735" s="10">
        <f t="shared" si="94"/>
        <v>1353</v>
      </c>
      <c r="AH735" s="9">
        <v>44730</v>
      </c>
      <c r="AI735">
        <f t="shared" si="95"/>
        <v>649</v>
      </c>
      <c r="AK735" s="10" t="s">
        <v>29</v>
      </c>
      <c r="AL735">
        <v>649</v>
      </c>
    </row>
    <row r="736" spans="1:38" ht="15.75" customHeight="1" x14ac:dyDescent="0.35">
      <c r="A736" s="5">
        <v>735</v>
      </c>
      <c r="B736" s="5" t="s">
        <v>136</v>
      </c>
      <c r="C736" s="5" t="s">
        <v>94</v>
      </c>
      <c r="D736" s="5" t="s">
        <v>69</v>
      </c>
      <c r="E736" s="5">
        <f t="shared" si="88"/>
        <v>702</v>
      </c>
      <c r="F736" s="6" t="s">
        <v>1557</v>
      </c>
      <c r="G736" s="5">
        <v>4</v>
      </c>
      <c r="H736" s="7" t="s">
        <v>208</v>
      </c>
      <c r="I736" s="8" t="e">
        <f t="shared" si="89"/>
        <v>#VALUE!</v>
      </c>
      <c r="J736" s="8">
        <f t="shared" si="90"/>
        <v>-444.5</v>
      </c>
      <c r="K736" s="8" t="e">
        <f t="shared" si="91"/>
        <v>#DIV/0!</v>
      </c>
      <c r="L736" s="6" t="s">
        <v>372</v>
      </c>
      <c r="M736" s="5" t="s">
        <v>39</v>
      </c>
      <c r="N736" s="5" t="s">
        <v>58</v>
      </c>
      <c r="O736" s="5" t="s">
        <v>138</v>
      </c>
      <c r="P736" s="5" t="s">
        <v>42</v>
      </c>
      <c r="Q736" s="9">
        <v>44731</v>
      </c>
      <c r="R736" s="5" t="s">
        <v>65</v>
      </c>
      <c r="S736" s="5">
        <v>2022</v>
      </c>
      <c r="T736" s="5">
        <v>5</v>
      </c>
      <c r="U736" s="5">
        <v>7</v>
      </c>
      <c r="V736" s="5">
        <v>2021</v>
      </c>
      <c r="W736" s="5" t="s">
        <v>1558</v>
      </c>
      <c r="X736" s="5" t="s">
        <v>993</v>
      </c>
      <c r="Y736" s="5">
        <v>3</v>
      </c>
      <c r="Z736" s="10" t="s">
        <v>136</v>
      </c>
      <c r="AA736" s="10" t="s">
        <v>42</v>
      </c>
      <c r="AB736" s="10" t="s">
        <v>138</v>
      </c>
      <c r="AC736" s="10">
        <v>4</v>
      </c>
      <c r="AE736" s="10">
        <f t="shared" si="92"/>
        <v>175.5</v>
      </c>
      <c r="AF736" s="10">
        <f t="shared" si="93"/>
        <v>180.16512561164814</v>
      </c>
      <c r="AG736" s="10">
        <f t="shared" si="94"/>
        <v>1349</v>
      </c>
      <c r="AH736" s="9">
        <v>44731</v>
      </c>
      <c r="AI736">
        <f t="shared" si="95"/>
        <v>702</v>
      </c>
      <c r="AK736" s="10" t="s">
        <v>58</v>
      </c>
      <c r="AL736">
        <v>702</v>
      </c>
    </row>
    <row r="737" spans="1:38" ht="15.75" customHeight="1" x14ac:dyDescent="0.35">
      <c r="A737" s="5">
        <v>736</v>
      </c>
      <c r="B737" s="5" t="s">
        <v>163</v>
      </c>
      <c r="C737" s="5" t="s">
        <v>94</v>
      </c>
      <c r="D737" s="5" t="s">
        <v>24</v>
      </c>
      <c r="E737" s="5">
        <f t="shared" si="88"/>
        <v>176</v>
      </c>
      <c r="F737" s="6" t="s">
        <v>279</v>
      </c>
      <c r="G737" s="5">
        <v>5</v>
      </c>
      <c r="H737" s="7" t="s">
        <v>264</v>
      </c>
      <c r="I737" s="8" t="e">
        <f t="shared" si="89"/>
        <v>#VALUE!</v>
      </c>
      <c r="J737" s="8">
        <f t="shared" si="90"/>
        <v>-444.5</v>
      </c>
      <c r="K737" s="8" t="e">
        <f t="shared" si="91"/>
        <v>#DIV/0!</v>
      </c>
      <c r="L737" s="6" t="s">
        <v>553</v>
      </c>
      <c r="M737" s="5" t="s">
        <v>28</v>
      </c>
      <c r="N737" s="5" t="s">
        <v>40</v>
      </c>
      <c r="O737" s="5" t="s">
        <v>41</v>
      </c>
      <c r="P737" s="5" t="s">
        <v>139</v>
      </c>
      <c r="Q737" s="9">
        <v>44732</v>
      </c>
      <c r="R737" s="5" t="s">
        <v>32</v>
      </c>
      <c r="S737" s="5">
        <v>2022</v>
      </c>
      <c r="T737" s="5">
        <v>28</v>
      </c>
      <c r="U737" s="5">
        <v>5</v>
      </c>
      <c r="V737" s="5">
        <v>2021</v>
      </c>
      <c r="W737" s="5" t="s">
        <v>1203</v>
      </c>
      <c r="X737" s="5" t="s">
        <v>593</v>
      </c>
      <c r="Y737" s="5">
        <v>6</v>
      </c>
      <c r="Z737" s="10" t="s">
        <v>163</v>
      </c>
      <c r="AA737" s="10" t="s">
        <v>139</v>
      </c>
      <c r="AB737" s="10" t="s">
        <v>41</v>
      </c>
      <c r="AC737" s="10">
        <v>5</v>
      </c>
      <c r="AE737" s="10">
        <f t="shared" si="92"/>
        <v>35.200000000000003</v>
      </c>
      <c r="AF737" s="10">
        <f t="shared" si="93"/>
        <v>180.18272985923926</v>
      </c>
      <c r="AG737" s="10">
        <f t="shared" si="94"/>
        <v>1345</v>
      </c>
      <c r="AH737" s="9">
        <v>44732</v>
      </c>
      <c r="AI737">
        <f t="shared" si="95"/>
        <v>176</v>
      </c>
      <c r="AK737" s="10" t="s">
        <v>40</v>
      </c>
      <c r="AL737">
        <v>176</v>
      </c>
    </row>
    <row r="738" spans="1:38" ht="15.75" customHeight="1" x14ac:dyDescent="0.35">
      <c r="A738" s="5">
        <v>737</v>
      </c>
      <c r="B738" s="5" t="s">
        <v>130</v>
      </c>
      <c r="C738" s="5" t="s">
        <v>88</v>
      </c>
      <c r="D738" s="5" t="s">
        <v>95</v>
      </c>
      <c r="E738" s="5">
        <f t="shared" si="88"/>
        <v>435</v>
      </c>
      <c r="F738" s="6" t="s">
        <v>1559</v>
      </c>
      <c r="G738" s="5">
        <v>2</v>
      </c>
      <c r="H738" s="7" t="s">
        <v>200</v>
      </c>
      <c r="I738" s="8" t="e">
        <f t="shared" si="89"/>
        <v>#VALUE!</v>
      </c>
      <c r="J738" s="8">
        <f t="shared" si="90"/>
        <v>-444.5</v>
      </c>
      <c r="K738" s="8" t="e">
        <f t="shared" si="91"/>
        <v>#DIV/0!</v>
      </c>
      <c r="L738" s="6" t="s">
        <v>741</v>
      </c>
      <c r="M738" s="5" t="s">
        <v>28</v>
      </c>
      <c r="N738" s="5" t="s">
        <v>40</v>
      </c>
      <c r="O738" s="5" t="s">
        <v>30</v>
      </c>
      <c r="P738" s="5" t="s">
        <v>31</v>
      </c>
      <c r="Q738" s="9">
        <v>44733</v>
      </c>
      <c r="R738" s="5" t="s">
        <v>32</v>
      </c>
      <c r="S738" s="5">
        <v>2022</v>
      </c>
      <c r="T738" s="5">
        <v>1</v>
      </c>
      <c r="U738" s="5">
        <v>9</v>
      </c>
      <c r="V738" s="5">
        <v>2021</v>
      </c>
      <c r="W738" s="5" t="s">
        <v>1560</v>
      </c>
      <c r="X738" s="5" t="s">
        <v>561</v>
      </c>
      <c r="Y738" s="5">
        <v>4</v>
      </c>
      <c r="Z738" s="10" t="s">
        <v>130</v>
      </c>
      <c r="AA738" s="10" t="s">
        <v>31</v>
      </c>
      <c r="AB738" s="10" t="s">
        <v>30</v>
      </c>
      <c r="AC738" s="10">
        <v>2</v>
      </c>
      <c r="AE738" s="10">
        <f t="shared" si="92"/>
        <v>217.5</v>
      </c>
      <c r="AF738" s="10">
        <f t="shared" si="93"/>
        <v>180.7319068662818</v>
      </c>
      <c r="AG738" s="10">
        <f t="shared" si="94"/>
        <v>1340</v>
      </c>
      <c r="AH738" s="9">
        <v>44733</v>
      </c>
      <c r="AI738">
        <f t="shared" si="95"/>
        <v>435</v>
      </c>
      <c r="AK738" s="10" t="s">
        <v>40</v>
      </c>
      <c r="AL738">
        <v>435</v>
      </c>
    </row>
    <row r="739" spans="1:38" ht="15.75" customHeight="1" x14ac:dyDescent="0.35">
      <c r="A739" s="5">
        <v>738</v>
      </c>
      <c r="B739" s="5" t="s">
        <v>76</v>
      </c>
      <c r="C739" s="5" t="s">
        <v>23</v>
      </c>
      <c r="D739" s="5" t="s">
        <v>24</v>
      </c>
      <c r="E739" s="5">
        <f t="shared" si="88"/>
        <v>823</v>
      </c>
      <c r="F739" s="6" t="s">
        <v>1144</v>
      </c>
      <c r="G739" s="5">
        <v>3</v>
      </c>
      <c r="H739" s="7" t="s">
        <v>182</v>
      </c>
      <c r="I739" s="8" t="e">
        <f t="shared" si="89"/>
        <v>#VALUE!</v>
      </c>
      <c r="J739" s="8">
        <f t="shared" si="90"/>
        <v>-444.5</v>
      </c>
      <c r="K739" s="8" t="e">
        <f t="shared" si="91"/>
        <v>#DIV/0!</v>
      </c>
      <c r="L739" s="6" t="s">
        <v>1023</v>
      </c>
      <c r="M739" s="5" t="s">
        <v>28</v>
      </c>
      <c r="N739" s="5" t="s">
        <v>29</v>
      </c>
      <c r="O739" s="5" t="s">
        <v>30</v>
      </c>
      <c r="P739" s="5" t="s">
        <v>139</v>
      </c>
      <c r="Q739" s="9">
        <v>44734</v>
      </c>
      <c r="R739" s="5" t="s">
        <v>32</v>
      </c>
      <c r="S739" s="5">
        <v>2021</v>
      </c>
      <c r="T739" s="5">
        <v>17</v>
      </c>
      <c r="U739" s="5">
        <v>5</v>
      </c>
      <c r="V739" s="5">
        <v>2021</v>
      </c>
      <c r="W739" s="5" t="s">
        <v>462</v>
      </c>
      <c r="X739" s="5" t="s">
        <v>1131</v>
      </c>
      <c r="Y739" s="5">
        <v>4</v>
      </c>
      <c r="Z739" s="10" t="s">
        <v>76</v>
      </c>
      <c r="AA739" s="10" t="s">
        <v>139</v>
      </c>
      <c r="AB739" s="10" t="s">
        <v>30</v>
      </c>
      <c r="AC739" s="10">
        <v>3</v>
      </c>
      <c r="AE739" s="10">
        <f t="shared" si="92"/>
        <v>274.33333333333331</v>
      </c>
      <c r="AF739" s="10">
        <f t="shared" si="93"/>
        <v>180.59210423079239</v>
      </c>
      <c r="AG739" s="10">
        <f t="shared" si="94"/>
        <v>1338</v>
      </c>
      <c r="AH739" s="9">
        <v>44734</v>
      </c>
      <c r="AI739">
        <f t="shared" si="95"/>
        <v>823</v>
      </c>
      <c r="AK739" s="10" t="s">
        <v>29</v>
      </c>
      <c r="AL739">
        <v>823</v>
      </c>
    </row>
    <row r="740" spans="1:38" ht="15.75" customHeight="1" x14ac:dyDescent="0.35">
      <c r="A740" s="5">
        <v>739</v>
      </c>
      <c r="B740" s="5" t="s">
        <v>22</v>
      </c>
      <c r="C740" s="5" t="s">
        <v>46</v>
      </c>
      <c r="D740" s="5" t="s">
        <v>69</v>
      </c>
      <c r="E740" s="5">
        <f t="shared" si="88"/>
        <v>246</v>
      </c>
      <c r="F740" s="6" t="s">
        <v>1561</v>
      </c>
      <c r="G740" s="5">
        <v>5</v>
      </c>
      <c r="H740" s="7" t="s">
        <v>340</v>
      </c>
      <c r="I740" s="8" t="e">
        <f t="shared" si="89"/>
        <v>#VALUE!</v>
      </c>
      <c r="J740" s="8">
        <f t="shared" si="90"/>
        <v>-444.5</v>
      </c>
      <c r="K740" s="8" t="e">
        <f t="shared" si="91"/>
        <v>#DIV/0!</v>
      </c>
      <c r="L740" s="6" t="s">
        <v>1048</v>
      </c>
      <c r="M740" s="5" t="s">
        <v>28</v>
      </c>
      <c r="N740" s="5" t="s">
        <v>40</v>
      </c>
      <c r="O740" s="5" t="s">
        <v>59</v>
      </c>
      <c r="P740" s="5" t="s">
        <v>73</v>
      </c>
      <c r="Q740" s="9">
        <v>44735</v>
      </c>
      <c r="R740" s="5" t="s">
        <v>32</v>
      </c>
      <c r="S740" s="5">
        <v>2022</v>
      </c>
      <c r="T740" s="5">
        <v>7</v>
      </c>
      <c r="U740" s="5">
        <v>9</v>
      </c>
      <c r="V740" s="5">
        <v>2022</v>
      </c>
      <c r="W740" s="5" t="s">
        <v>1562</v>
      </c>
      <c r="X740" s="5" t="s">
        <v>1104</v>
      </c>
      <c r="Y740" s="5">
        <v>3</v>
      </c>
      <c r="Z740" s="10" t="s">
        <v>22</v>
      </c>
      <c r="AA740" s="10" t="s">
        <v>73</v>
      </c>
      <c r="AB740" s="10" t="s">
        <v>59</v>
      </c>
      <c r="AC740" s="10">
        <v>5</v>
      </c>
      <c r="AE740" s="10">
        <f t="shared" si="92"/>
        <v>49.2</v>
      </c>
      <c r="AF740" s="10">
        <f t="shared" si="93"/>
        <v>180.23431328001934</v>
      </c>
      <c r="AG740" s="10">
        <f t="shared" si="94"/>
        <v>1335</v>
      </c>
      <c r="AH740" s="9">
        <v>44735</v>
      </c>
      <c r="AI740">
        <f t="shared" si="95"/>
        <v>246</v>
      </c>
      <c r="AK740" s="10" t="s">
        <v>40</v>
      </c>
      <c r="AL740">
        <v>246</v>
      </c>
    </row>
    <row r="741" spans="1:38" ht="15.75" customHeight="1" x14ac:dyDescent="0.35">
      <c r="A741" s="5">
        <v>740</v>
      </c>
      <c r="B741" s="5" t="s">
        <v>35</v>
      </c>
      <c r="C741" s="5" t="s">
        <v>54</v>
      </c>
      <c r="D741" s="5" t="s">
        <v>47</v>
      </c>
      <c r="E741" s="5">
        <f t="shared" si="88"/>
        <v>590</v>
      </c>
      <c r="F741" s="6" t="s">
        <v>1341</v>
      </c>
      <c r="G741" s="5">
        <v>9</v>
      </c>
      <c r="H741" s="7" t="s">
        <v>278</v>
      </c>
      <c r="I741" s="8" t="e">
        <f t="shared" si="89"/>
        <v>#VALUE!</v>
      </c>
      <c r="J741" s="8">
        <f t="shared" si="90"/>
        <v>-444.5</v>
      </c>
      <c r="K741" s="8" t="e">
        <f t="shared" si="91"/>
        <v>#DIV/0!</v>
      </c>
      <c r="L741" s="6" t="s">
        <v>481</v>
      </c>
      <c r="M741" s="5" t="s">
        <v>39</v>
      </c>
      <c r="N741" s="5" t="s">
        <v>50</v>
      </c>
      <c r="O741" s="5" t="s">
        <v>138</v>
      </c>
      <c r="P741" s="5" t="s">
        <v>42</v>
      </c>
      <c r="Q741" s="9">
        <v>44736</v>
      </c>
      <c r="R741" s="5" t="s">
        <v>65</v>
      </c>
      <c r="S741" s="5">
        <v>2020</v>
      </c>
      <c r="T741" s="5">
        <v>25</v>
      </c>
      <c r="U741" s="5">
        <v>5</v>
      </c>
      <c r="V741" s="5">
        <v>2022</v>
      </c>
      <c r="W741" s="5" t="s">
        <v>752</v>
      </c>
      <c r="X741" s="5" t="s">
        <v>638</v>
      </c>
      <c r="Y741" s="5">
        <v>2</v>
      </c>
      <c r="Z741" s="10" t="s">
        <v>35</v>
      </c>
      <c r="AA741" s="10" t="s">
        <v>42</v>
      </c>
      <c r="AB741" s="10" t="s">
        <v>138</v>
      </c>
      <c r="AC741" s="10">
        <v>9</v>
      </c>
      <c r="AE741" s="10">
        <f t="shared" si="92"/>
        <v>65.555555555555557</v>
      </c>
      <c r="AF741" s="10">
        <f t="shared" si="93"/>
        <v>180.73636045733741</v>
      </c>
      <c r="AG741" s="10">
        <f t="shared" si="94"/>
        <v>1330</v>
      </c>
      <c r="AH741" s="9">
        <v>44736</v>
      </c>
      <c r="AI741">
        <f t="shared" si="95"/>
        <v>590</v>
      </c>
      <c r="AK741" s="10" t="s">
        <v>50</v>
      </c>
      <c r="AL741">
        <v>590</v>
      </c>
    </row>
    <row r="742" spans="1:38" ht="15.75" customHeight="1" x14ac:dyDescent="0.35">
      <c r="A742" s="5">
        <v>741</v>
      </c>
      <c r="B742" s="5" t="s">
        <v>100</v>
      </c>
      <c r="C742" s="5" t="s">
        <v>94</v>
      </c>
      <c r="D742" s="5" t="s">
        <v>36</v>
      </c>
      <c r="E742" s="5">
        <f t="shared" si="88"/>
        <v>678</v>
      </c>
      <c r="F742" s="6" t="s">
        <v>1563</v>
      </c>
      <c r="G742" s="5">
        <v>2</v>
      </c>
      <c r="H742" s="7" t="s">
        <v>187</v>
      </c>
      <c r="I742" s="8" t="e">
        <f t="shared" si="89"/>
        <v>#VALUE!</v>
      </c>
      <c r="J742" s="8">
        <f t="shared" si="90"/>
        <v>-444.5</v>
      </c>
      <c r="K742" s="8" t="e">
        <f t="shared" si="91"/>
        <v>#DIV/0!</v>
      </c>
      <c r="L742" s="6" t="s">
        <v>925</v>
      </c>
      <c r="M742" s="5" t="s">
        <v>28</v>
      </c>
      <c r="N742" s="5" t="s">
        <v>58</v>
      </c>
      <c r="O742" s="5" t="s">
        <v>59</v>
      </c>
      <c r="P742" s="5" t="s">
        <v>73</v>
      </c>
      <c r="Q742" s="9">
        <v>44737</v>
      </c>
      <c r="R742" s="5" t="s">
        <v>65</v>
      </c>
      <c r="S742" s="5">
        <v>2021</v>
      </c>
      <c r="T742" s="5">
        <v>25</v>
      </c>
      <c r="U742" s="5">
        <v>11</v>
      </c>
      <c r="V742" s="5">
        <v>2022</v>
      </c>
      <c r="W742" s="5" t="s">
        <v>1564</v>
      </c>
      <c r="X742" s="5" t="s">
        <v>1565</v>
      </c>
      <c r="Y742" s="5">
        <v>5</v>
      </c>
      <c r="Z742" s="10" t="s">
        <v>100</v>
      </c>
      <c r="AA742" s="10" t="s">
        <v>73</v>
      </c>
      <c r="AB742" s="10" t="s">
        <v>59</v>
      </c>
      <c r="AC742" s="10">
        <v>2</v>
      </c>
      <c r="AE742" s="10">
        <f t="shared" si="92"/>
        <v>339</v>
      </c>
      <c r="AF742" s="10">
        <f t="shared" si="93"/>
        <v>181.17936355311349</v>
      </c>
      <c r="AG742" s="10">
        <f t="shared" si="94"/>
        <v>1321</v>
      </c>
      <c r="AH742" s="9">
        <v>44737</v>
      </c>
      <c r="AI742">
        <f t="shared" si="95"/>
        <v>678</v>
      </c>
      <c r="AK742" s="10" t="s">
        <v>58</v>
      </c>
      <c r="AL742">
        <v>678</v>
      </c>
    </row>
    <row r="743" spans="1:38" ht="15.75" customHeight="1" x14ac:dyDescent="0.35">
      <c r="A743" s="5">
        <v>742</v>
      </c>
      <c r="B743" s="5" t="s">
        <v>124</v>
      </c>
      <c r="C743" s="5" t="s">
        <v>101</v>
      </c>
      <c r="D743" s="5" t="s">
        <v>55</v>
      </c>
      <c r="E743" s="5">
        <f t="shared" si="88"/>
        <v>884</v>
      </c>
      <c r="F743" s="6" t="s">
        <v>1102</v>
      </c>
      <c r="G743" s="5">
        <v>4</v>
      </c>
      <c r="H743" s="7" t="s">
        <v>78</v>
      </c>
      <c r="I743" s="8" t="e">
        <f t="shared" si="89"/>
        <v>#VALUE!</v>
      </c>
      <c r="J743" s="8">
        <f t="shared" si="90"/>
        <v>-444.5</v>
      </c>
      <c r="K743" s="8" t="e">
        <f t="shared" si="91"/>
        <v>#DIV/0!</v>
      </c>
      <c r="L743" s="6" t="s">
        <v>1258</v>
      </c>
      <c r="M743" s="5" t="s">
        <v>39</v>
      </c>
      <c r="N743" s="5" t="s">
        <v>50</v>
      </c>
      <c r="O743" s="5" t="s">
        <v>41</v>
      </c>
      <c r="P743" s="5" t="s">
        <v>42</v>
      </c>
      <c r="Q743" s="9">
        <v>44738</v>
      </c>
      <c r="R743" s="5" t="s">
        <v>65</v>
      </c>
      <c r="S743" s="5">
        <v>2020</v>
      </c>
      <c r="T743" s="5">
        <v>28</v>
      </c>
      <c r="U743" s="5">
        <v>1</v>
      </c>
      <c r="V743" s="5">
        <v>2020</v>
      </c>
      <c r="W743" s="5" t="s">
        <v>1094</v>
      </c>
      <c r="X743" s="5" t="s">
        <v>416</v>
      </c>
      <c r="Y743" s="5">
        <v>2</v>
      </c>
      <c r="Z743" s="10" t="s">
        <v>124</v>
      </c>
      <c r="AA743" s="10" t="s">
        <v>42</v>
      </c>
      <c r="AB743" s="10" t="s">
        <v>41</v>
      </c>
      <c r="AC743" s="10">
        <v>4</v>
      </c>
      <c r="AE743" s="10">
        <f t="shared" si="92"/>
        <v>221</v>
      </c>
      <c r="AF743" s="10">
        <f t="shared" si="93"/>
        <v>180.57001746644599</v>
      </c>
      <c r="AG743" s="10">
        <f t="shared" si="94"/>
        <v>1319</v>
      </c>
      <c r="AH743" s="9">
        <v>44738</v>
      </c>
      <c r="AI743">
        <f t="shared" si="95"/>
        <v>884</v>
      </c>
      <c r="AK743" s="10" t="s">
        <v>50</v>
      </c>
      <c r="AL743">
        <v>884</v>
      </c>
    </row>
    <row r="744" spans="1:38" ht="15.75" customHeight="1" x14ac:dyDescent="0.35">
      <c r="A744" s="5">
        <v>743</v>
      </c>
      <c r="B744" s="5" t="s">
        <v>62</v>
      </c>
      <c r="C744" s="5" t="s">
        <v>46</v>
      </c>
      <c r="D744" s="5" t="s">
        <v>95</v>
      </c>
      <c r="E744" s="5">
        <f t="shared" si="88"/>
        <v>431</v>
      </c>
      <c r="F744" s="6" t="s">
        <v>885</v>
      </c>
      <c r="G744" s="5">
        <v>1</v>
      </c>
      <c r="H744" s="7" t="s">
        <v>296</v>
      </c>
      <c r="I744" s="8" t="e">
        <f t="shared" si="89"/>
        <v>#VALUE!</v>
      </c>
      <c r="J744" s="8">
        <f t="shared" si="90"/>
        <v>-444.5</v>
      </c>
      <c r="K744" s="8" t="e">
        <f t="shared" si="91"/>
        <v>#DIV/0!</v>
      </c>
      <c r="L744" s="6" t="s">
        <v>274</v>
      </c>
      <c r="M744" s="5" t="s">
        <v>39</v>
      </c>
      <c r="N744" s="5" t="s">
        <v>58</v>
      </c>
      <c r="O744" s="5" t="s">
        <v>41</v>
      </c>
      <c r="P744" s="5" t="s">
        <v>31</v>
      </c>
      <c r="Q744" s="9">
        <v>44739</v>
      </c>
      <c r="R744" s="5" t="s">
        <v>32</v>
      </c>
      <c r="S744" s="5">
        <v>2021</v>
      </c>
      <c r="T744" s="5">
        <v>4</v>
      </c>
      <c r="U744" s="5">
        <v>5</v>
      </c>
      <c r="V744" s="5">
        <v>2021</v>
      </c>
      <c r="W744" s="5" t="s">
        <v>1566</v>
      </c>
      <c r="X744" s="5" t="s">
        <v>338</v>
      </c>
      <c r="Y744" s="5">
        <v>6</v>
      </c>
      <c r="Z744" s="10" t="s">
        <v>62</v>
      </c>
      <c r="AA744" s="10" t="s">
        <v>31</v>
      </c>
      <c r="AB744" s="10" t="s">
        <v>41</v>
      </c>
      <c r="AC744" s="10">
        <v>1</v>
      </c>
      <c r="AE744" s="10">
        <f t="shared" si="92"/>
        <v>431</v>
      </c>
      <c r="AF744" s="10">
        <f t="shared" si="93"/>
        <v>180.41331210778878</v>
      </c>
      <c r="AG744" s="10">
        <f t="shared" si="94"/>
        <v>1315</v>
      </c>
      <c r="AH744" s="9">
        <v>44739</v>
      </c>
      <c r="AI744">
        <f t="shared" si="95"/>
        <v>431</v>
      </c>
      <c r="AK744" s="10" t="s">
        <v>58</v>
      </c>
      <c r="AL744">
        <v>431</v>
      </c>
    </row>
    <row r="745" spans="1:38" ht="15.75" customHeight="1" x14ac:dyDescent="0.35">
      <c r="A745" s="5">
        <v>744</v>
      </c>
      <c r="B745" s="5" t="s">
        <v>93</v>
      </c>
      <c r="C745" s="5" t="s">
        <v>46</v>
      </c>
      <c r="D745" s="5" t="s">
        <v>69</v>
      </c>
      <c r="E745" s="5">
        <f t="shared" si="88"/>
        <v>621</v>
      </c>
      <c r="F745" s="6" t="s">
        <v>1567</v>
      </c>
      <c r="G745" s="5">
        <v>8</v>
      </c>
      <c r="H745" s="7" t="s">
        <v>216</v>
      </c>
      <c r="I745" s="8" t="e">
        <f t="shared" si="89"/>
        <v>#VALUE!</v>
      </c>
      <c r="J745" s="8">
        <f t="shared" si="90"/>
        <v>-444.5</v>
      </c>
      <c r="K745" s="8" t="e">
        <f t="shared" si="91"/>
        <v>#DIV/0!</v>
      </c>
      <c r="L745" s="6" t="s">
        <v>212</v>
      </c>
      <c r="M745" s="5" t="s">
        <v>39</v>
      </c>
      <c r="N745" s="5" t="s">
        <v>40</v>
      </c>
      <c r="O745" s="5" t="s">
        <v>30</v>
      </c>
      <c r="P745" s="5" t="s">
        <v>139</v>
      </c>
      <c r="Q745" s="9">
        <v>44740</v>
      </c>
      <c r="R745" s="5" t="s">
        <v>65</v>
      </c>
      <c r="S745" s="5">
        <v>2021</v>
      </c>
      <c r="T745" s="5">
        <v>20</v>
      </c>
      <c r="U745" s="5">
        <v>1</v>
      </c>
      <c r="V745" s="5">
        <v>2020</v>
      </c>
      <c r="W745" s="5" t="s">
        <v>1568</v>
      </c>
      <c r="X745" s="5" t="s">
        <v>1335</v>
      </c>
      <c r="Y745" s="5">
        <v>5</v>
      </c>
      <c r="Z745" s="10" t="s">
        <v>93</v>
      </c>
      <c r="AA745" s="10" t="s">
        <v>139</v>
      </c>
      <c r="AB745" s="10" t="s">
        <v>30</v>
      </c>
      <c r="AC745" s="10">
        <v>8</v>
      </c>
      <c r="AE745" s="10">
        <f t="shared" si="92"/>
        <v>77.625</v>
      </c>
      <c r="AF745" s="10">
        <f t="shared" si="93"/>
        <v>179.43826662960902</v>
      </c>
      <c r="AG745" s="10">
        <f t="shared" si="94"/>
        <v>1314</v>
      </c>
      <c r="AH745" s="9">
        <v>44740</v>
      </c>
      <c r="AI745">
        <f t="shared" si="95"/>
        <v>621</v>
      </c>
      <c r="AK745" s="10" t="s">
        <v>40</v>
      </c>
      <c r="AL745">
        <v>621</v>
      </c>
    </row>
    <row r="746" spans="1:38" ht="15.75" customHeight="1" x14ac:dyDescent="0.35">
      <c r="A746" s="5">
        <v>745</v>
      </c>
      <c r="B746" s="5" t="s">
        <v>163</v>
      </c>
      <c r="C746" s="5" t="s">
        <v>54</v>
      </c>
      <c r="D746" s="5" t="s">
        <v>47</v>
      </c>
      <c r="E746" s="5">
        <f t="shared" si="88"/>
        <v>477</v>
      </c>
      <c r="F746" s="6" t="s">
        <v>1189</v>
      </c>
      <c r="G746" s="5">
        <v>9</v>
      </c>
      <c r="H746" s="7" t="s">
        <v>650</v>
      </c>
      <c r="I746" s="8" t="e">
        <f t="shared" si="89"/>
        <v>#VALUE!</v>
      </c>
      <c r="J746" s="8">
        <f t="shared" si="90"/>
        <v>-444.5</v>
      </c>
      <c r="K746" s="8" t="e">
        <f t="shared" si="91"/>
        <v>#DIV/0!</v>
      </c>
      <c r="L746" s="6" t="s">
        <v>447</v>
      </c>
      <c r="M746" s="5" t="s">
        <v>39</v>
      </c>
      <c r="N746" s="5" t="s">
        <v>29</v>
      </c>
      <c r="O746" s="5" t="s">
        <v>59</v>
      </c>
      <c r="P746" s="5" t="s">
        <v>139</v>
      </c>
      <c r="Q746" s="9">
        <v>44741</v>
      </c>
      <c r="R746" s="5" t="s">
        <v>65</v>
      </c>
      <c r="S746" s="5">
        <v>2022</v>
      </c>
      <c r="T746" s="5">
        <v>3</v>
      </c>
      <c r="U746" s="5">
        <v>12</v>
      </c>
      <c r="V746" s="5">
        <v>2021</v>
      </c>
      <c r="W746" s="5" t="s">
        <v>1555</v>
      </c>
      <c r="X746" s="5" t="s">
        <v>1569</v>
      </c>
      <c r="Y746" s="5">
        <v>1</v>
      </c>
      <c r="Z746" s="10" t="s">
        <v>163</v>
      </c>
      <c r="AA746" s="10" t="s">
        <v>139</v>
      </c>
      <c r="AB746" s="10" t="s">
        <v>59</v>
      </c>
      <c r="AC746" s="10">
        <v>9</v>
      </c>
      <c r="AE746" s="10">
        <f t="shared" si="92"/>
        <v>53</v>
      </c>
      <c r="AF746" s="10">
        <f t="shared" si="93"/>
        <v>179.83597470238092</v>
      </c>
      <c r="AG746" s="10">
        <f t="shared" si="94"/>
        <v>1306</v>
      </c>
      <c r="AH746" s="9">
        <v>44741</v>
      </c>
      <c r="AI746">
        <f t="shared" si="95"/>
        <v>477</v>
      </c>
      <c r="AK746" s="10" t="s">
        <v>29</v>
      </c>
      <c r="AL746">
        <v>477</v>
      </c>
    </row>
    <row r="747" spans="1:38" ht="15.75" customHeight="1" x14ac:dyDescent="0.35">
      <c r="A747" s="5">
        <v>746</v>
      </c>
      <c r="B747" s="5" t="s">
        <v>93</v>
      </c>
      <c r="C747" s="5" t="s">
        <v>101</v>
      </c>
      <c r="D747" s="5" t="s">
        <v>47</v>
      </c>
      <c r="E747" s="5">
        <f t="shared" si="88"/>
        <v>429</v>
      </c>
      <c r="F747" s="6" t="s">
        <v>1570</v>
      </c>
      <c r="G747" s="5">
        <v>3</v>
      </c>
      <c r="H747" s="7" t="s">
        <v>165</v>
      </c>
      <c r="I747" s="8" t="e">
        <f t="shared" si="89"/>
        <v>#VALUE!</v>
      </c>
      <c r="J747" s="8">
        <f t="shared" si="90"/>
        <v>-444.5</v>
      </c>
      <c r="K747" s="8" t="e">
        <f t="shared" si="91"/>
        <v>#DIV/0!</v>
      </c>
      <c r="L747" s="6" t="s">
        <v>411</v>
      </c>
      <c r="M747" s="5" t="s">
        <v>39</v>
      </c>
      <c r="N747" s="5" t="s">
        <v>50</v>
      </c>
      <c r="O747" s="5" t="s">
        <v>41</v>
      </c>
      <c r="P747" s="5" t="s">
        <v>42</v>
      </c>
      <c r="Q747" s="9">
        <v>44742</v>
      </c>
      <c r="R747" s="5" t="s">
        <v>65</v>
      </c>
      <c r="S747" s="5">
        <v>2021</v>
      </c>
      <c r="T747" s="5">
        <v>8</v>
      </c>
      <c r="U747" s="5">
        <v>5</v>
      </c>
      <c r="V747" s="5">
        <v>2022</v>
      </c>
      <c r="W747" s="5" t="s">
        <v>1571</v>
      </c>
      <c r="X747" s="5" t="s">
        <v>316</v>
      </c>
      <c r="Y747" s="5">
        <v>6</v>
      </c>
      <c r="Z747" s="10" t="s">
        <v>93</v>
      </c>
      <c r="AA747" s="10" t="s">
        <v>42</v>
      </c>
      <c r="AB747" s="10" t="s">
        <v>41</v>
      </c>
      <c r="AC747" s="10">
        <v>3</v>
      </c>
      <c r="AE747" s="10">
        <f t="shared" si="92"/>
        <v>143</v>
      </c>
      <c r="AF747" s="10">
        <f t="shared" si="93"/>
        <v>180.33337068160594</v>
      </c>
      <c r="AG747" s="10">
        <f t="shared" si="94"/>
        <v>1297</v>
      </c>
      <c r="AH747" s="9">
        <v>44742</v>
      </c>
      <c r="AI747">
        <f t="shared" si="95"/>
        <v>429</v>
      </c>
      <c r="AK747" s="10" t="s">
        <v>50</v>
      </c>
      <c r="AL747">
        <v>429</v>
      </c>
    </row>
    <row r="748" spans="1:38" ht="15.75" customHeight="1" x14ac:dyDescent="0.35">
      <c r="A748" s="5">
        <v>747</v>
      </c>
      <c r="B748" s="5" t="s">
        <v>68</v>
      </c>
      <c r="C748" s="5" t="s">
        <v>88</v>
      </c>
      <c r="D748" s="5" t="s">
        <v>47</v>
      </c>
      <c r="E748" s="5">
        <f t="shared" si="88"/>
        <v>898</v>
      </c>
      <c r="F748" s="6" t="s">
        <v>877</v>
      </c>
      <c r="G748" s="5">
        <v>2</v>
      </c>
      <c r="H748" s="7" t="s">
        <v>90</v>
      </c>
      <c r="I748" s="8" t="e">
        <f t="shared" si="89"/>
        <v>#VALUE!</v>
      </c>
      <c r="J748" s="8">
        <f t="shared" si="90"/>
        <v>-444.5</v>
      </c>
      <c r="K748" s="8" t="e">
        <f t="shared" si="91"/>
        <v>#DIV/0!</v>
      </c>
      <c r="L748" s="6" t="s">
        <v>408</v>
      </c>
      <c r="M748" s="5" t="s">
        <v>39</v>
      </c>
      <c r="N748" s="5" t="s">
        <v>50</v>
      </c>
      <c r="O748" s="5" t="s">
        <v>138</v>
      </c>
      <c r="P748" s="5" t="s">
        <v>42</v>
      </c>
      <c r="Q748" s="9">
        <v>44743</v>
      </c>
      <c r="R748" s="5" t="s">
        <v>65</v>
      </c>
      <c r="S748" s="5">
        <v>2022</v>
      </c>
      <c r="T748" s="5">
        <v>25</v>
      </c>
      <c r="U748" s="5">
        <v>10</v>
      </c>
      <c r="V748" s="5">
        <v>2022</v>
      </c>
      <c r="W748" s="5" t="s">
        <v>1572</v>
      </c>
      <c r="X748" s="5" t="s">
        <v>837</v>
      </c>
      <c r="Y748" s="5">
        <v>6</v>
      </c>
      <c r="Z748" s="10" t="s">
        <v>68</v>
      </c>
      <c r="AA748" s="10" t="s">
        <v>42</v>
      </c>
      <c r="AB748" s="10" t="s">
        <v>138</v>
      </c>
      <c r="AC748" s="10">
        <v>2</v>
      </c>
      <c r="AE748" s="10">
        <f t="shared" si="92"/>
        <v>449</v>
      </c>
      <c r="AF748" s="10">
        <f t="shared" si="93"/>
        <v>180.48035245594298</v>
      </c>
      <c r="AG748" s="10">
        <f t="shared" si="94"/>
        <v>1294</v>
      </c>
      <c r="AH748" s="9">
        <v>44743</v>
      </c>
      <c r="AI748">
        <f t="shared" si="95"/>
        <v>898</v>
      </c>
      <c r="AK748" s="10" t="s">
        <v>50</v>
      </c>
      <c r="AL748">
        <v>898</v>
      </c>
    </row>
    <row r="749" spans="1:38" ht="15.75" customHeight="1" x14ac:dyDescent="0.35">
      <c r="A749" s="5">
        <v>748</v>
      </c>
      <c r="B749" s="5" t="s">
        <v>124</v>
      </c>
      <c r="C749" s="5" t="s">
        <v>54</v>
      </c>
      <c r="D749" s="5" t="s">
        <v>69</v>
      </c>
      <c r="E749" s="5">
        <f t="shared" si="88"/>
        <v>122</v>
      </c>
      <c r="F749" s="6" t="s">
        <v>329</v>
      </c>
      <c r="G749" s="5">
        <v>7</v>
      </c>
      <c r="H749" s="7" t="s">
        <v>340</v>
      </c>
      <c r="I749" s="8" t="e">
        <f t="shared" si="89"/>
        <v>#VALUE!</v>
      </c>
      <c r="J749" s="8">
        <f t="shared" si="90"/>
        <v>-444.5</v>
      </c>
      <c r="K749" s="8" t="e">
        <f t="shared" si="91"/>
        <v>#DIV/0!</v>
      </c>
      <c r="L749" s="6" t="s">
        <v>48</v>
      </c>
      <c r="M749" s="5" t="s">
        <v>39</v>
      </c>
      <c r="N749" s="5" t="s">
        <v>40</v>
      </c>
      <c r="O749" s="5" t="s">
        <v>41</v>
      </c>
      <c r="P749" s="5" t="s">
        <v>73</v>
      </c>
      <c r="Q749" s="9">
        <v>44744</v>
      </c>
      <c r="R749" s="5" t="s">
        <v>32</v>
      </c>
      <c r="S749" s="5">
        <v>2021</v>
      </c>
      <c r="T749" s="5">
        <v>24</v>
      </c>
      <c r="U749" s="5">
        <v>6</v>
      </c>
      <c r="V749" s="5">
        <v>2021</v>
      </c>
      <c r="W749" s="5" t="s">
        <v>1573</v>
      </c>
      <c r="X749" s="5" t="s">
        <v>466</v>
      </c>
      <c r="Y749" s="5">
        <v>5</v>
      </c>
      <c r="Z749" s="10" t="s">
        <v>124</v>
      </c>
      <c r="AA749" s="10" t="s">
        <v>73</v>
      </c>
      <c r="AB749" s="10" t="s">
        <v>41</v>
      </c>
      <c r="AC749" s="10">
        <v>7</v>
      </c>
      <c r="AE749" s="10">
        <f t="shared" si="92"/>
        <v>17.428571428571427</v>
      </c>
      <c r="AF749" s="10">
        <f t="shared" si="93"/>
        <v>179.41900997553168</v>
      </c>
      <c r="AG749" s="10">
        <f t="shared" si="94"/>
        <v>1292</v>
      </c>
      <c r="AH749" s="9">
        <v>44744</v>
      </c>
      <c r="AI749">
        <f t="shared" si="95"/>
        <v>121.99999999999999</v>
      </c>
      <c r="AK749" s="10" t="s">
        <v>40</v>
      </c>
      <c r="AL749">
        <v>122</v>
      </c>
    </row>
    <row r="750" spans="1:38" ht="15.75" customHeight="1" x14ac:dyDescent="0.35">
      <c r="A750" s="5">
        <v>749</v>
      </c>
      <c r="B750" s="5" t="s">
        <v>68</v>
      </c>
      <c r="C750" s="5" t="s">
        <v>94</v>
      </c>
      <c r="D750" s="5" t="s">
        <v>69</v>
      </c>
      <c r="E750" s="5">
        <f t="shared" si="88"/>
        <v>718</v>
      </c>
      <c r="F750" s="6" t="s">
        <v>695</v>
      </c>
      <c r="G750" s="5">
        <v>9</v>
      </c>
      <c r="H750" s="7" t="s">
        <v>296</v>
      </c>
      <c r="I750" s="8" t="e">
        <f t="shared" si="89"/>
        <v>#VALUE!</v>
      </c>
      <c r="J750" s="8">
        <f t="shared" si="90"/>
        <v>-444.5</v>
      </c>
      <c r="K750" s="8" t="e">
        <f t="shared" si="91"/>
        <v>#DIV/0!</v>
      </c>
      <c r="L750" s="6" t="s">
        <v>844</v>
      </c>
      <c r="M750" s="5" t="s">
        <v>39</v>
      </c>
      <c r="N750" s="5" t="s">
        <v>50</v>
      </c>
      <c r="O750" s="5" t="s">
        <v>138</v>
      </c>
      <c r="P750" s="5" t="s">
        <v>31</v>
      </c>
      <c r="Q750" s="9">
        <v>44745</v>
      </c>
      <c r="R750" s="5" t="s">
        <v>65</v>
      </c>
      <c r="S750" s="5">
        <v>2020</v>
      </c>
      <c r="T750" s="5">
        <v>3</v>
      </c>
      <c r="U750" s="5">
        <v>3</v>
      </c>
      <c r="V750" s="5">
        <v>2021</v>
      </c>
      <c r="W750" s="5" t="s">
        <v>1574</v>
      </c>
      <c r="X750" s="5" t="s">
        <v>147</v>
      </c>
      <c r="Y750" s="5">
        <v>4</v>
      </c>
      <c r="Z750" s="10" t="s">
        <v>68</v>
      </c>
      <c r="AA750" s="10" t="s">
        <v>31</v>
      </c>
      <c r="AB750" s="10" t="s">
        <v>138</v>
      </c>
      <c r="AC750" s="10">
        <v>9</v>
      </c>
      <c r="AE750" s="10">
        <f t="shared" si="92"/>
        <v>79.777777777777771</v>
      </c>
      <c r="AF750" s="10">
        <f t="shared" si="93"/>
        <v>180.06182917611488</v>
      </c>
      <c r="AG750" s="10">
        <f t="shared" si="94"/>
        <v>1285</v>
      </c>
      <c r="AH750" s="9">
        <v>44745</v>
      </c>
      <c r="AI750">
        <f t="shared" si="95"/>
        <v>718</v>
      </c>
      <c r="AK750" s="10" t="s">
        <v>50</v>
      </c>
      <c r="AL750">
        <v>718</v>
      </c>
    </row>
    <row r="751" spans="1:38" ht="15.75" customHeight="1" x14ac:dyDescent="0.35">
      <c r="A751" s="5">
        <v>750</v>
      </c>
      <c r="B751" s="5" t="s">
        <v>255</v>
      </c>
      <c r="C751" s="5" t="s">
        <v>23</v>
      </c>
      <c r="D751" s="5" t="s">
        <v>95</v>
      </c>
      <c r="E751" s="5">
        <f t="shared" si="88"/>
        <v>376</v>
      </c>
      <c r="F751" s="6" t="s">
        <v>1354</v>
      </c>
      <c r="G751" s="5">
        <v>3</v>
      </c>
      <c r="H751" s="7" t="s">
        <v>216</v>
      </c>
      <c r="I751" s="8" t="e">
        <f t="shared" si="89"/>
        <v>#VALUE!</v>
      </c>
      <c r="J751" s="8">
        <f t="shared" si="90"/>
        <v>-444.5</v>
      </c>
      <c r="K751" s="8" t="e">
        <f t="shared" si="91"/>
        <v>#DIV/0!</v>
      </c>
      <c r="L751" s="6" t="s">
        <v>941</v>
      </c>
      <c r="M751" s="5" t="s">
        <v>28</v>
      </c>
      <c r="N751" s="5" t="s">
        <v>58</v>
      </c>
      <c r="O751" s="5" t="s">
        <v>59</v>
      </c>
      <c r="P751" s="5" t="s">
        <v>42</v>
      </c>
      <c r="Q751" s="9">
        <v>44746</v>
      </c>
      <c r="R751" s="5" t="s">
        <v>65</v>
      </c>
      <c r="S751" s="5">
        <v>2020</v>
      </c>
      <c r="T751" s="5">
        <v>19</v>
      </c>
      <c r="U751" s="5">
        <v>8</v>
      </c>
      <c r="V751" s="5">
        <v>2021</v>
      </c>
      <c r="W751" s="5" t="s">
        <v>1575</v>
      </c>
      <c r="X751" s="5" t="s">
        <v>871</v>
      </c>
      <c r="Y751" s="5">
        <v>3</v>
      </c>
      <c r="Z751" s="10" t="s">
        <v>255</v>
      </c>
      <c r="AA751" s="10" t="s">
        <v>42</v>
      </c>
      <c r="AB751" s="10" t="s">
        <v>59</v>
      </c>
      <c r="AC751" s="10">
        <v>3</v>
      </c>
      <c r="AE751" s="10">
        <f t="shared" si="92"/>
        <v>125.33333333333333</v>
      </c>
      <c r="AF751" s="10">
        <f t="shared" si="93"/>
        <v>180.4613672294947</v>
      </c>
      <c r="AG751" s="10">
        <f t="shared" si="94"/>
        <v>1276</v>
      </c>
      <c r="AH751" s="9">
        <v>44746</v>
      </c>
      <c r="AI751">
        <f t="shared" si="95"/>
        <v>376</v>
      </c>
      <c r="AK751" s="10" t="s">
        <v>58</v>
      </c>
      <c r="AL751">
        <v>376</v>
      </c>
    </row>
    <row r="752" spans="1:38" ht="15.75" customHeight="1" x14ac:dyDescent="0.35">
      <c r="A752" s="5">
        <v>751</v>
      </c>
      <c r="B752" s="5" t="s">
        <v>163</v>
      </c>
      <c r="C752" s="5" t="s">
        <v>88</v>
      </c>
      <c r="D752" s="5" t="s">
        <v>95</v>
      </c>
      <c r="E752" s="5">
        <f t="shared" si="88"/>
        <v>717</v>
      </c>
      <c r="F752" s="6" t="s">
        <v>1576</v>
      </c>
      <c r="G752" s="5">
        <v>9</v>
      </c>
      <c r="H752" s="7" t="s">
        <v>460</v>
      </c>
      <c r="I752" s="8" t="e">
        <f t="shared" si="89"/>
        <v>#VALUE!</v>
      </c>
      <c r="J752" s="8">
        <f t="shared" si="90"/>
        <v>-444.5</v>
      </c>
      <c r="K752" s="8" t="e">
        <f t="shared" si="91"/>
        <v>#DIV/0!</v>
      </c>
      <c r="L752" s="6" t="s">
        <v>353</v>
      </c>
      <c r="M752" s="5" t="s">
        <v>28</v>
      </c>
      <c r="N752" s="5" t="s">
        <v>50</v>
      </c>
      <c r="O752" s="5" t="s">
        <v>138</v>
      </c>
      <c r="P752" s="5" t="s">
        <v>42</v>
      </c>
      <c r="Q752" s="9">
        <v>44747</v>
      </c>
      <c r="R752" s="5" t="s">
        <v>65</v>
      </c>
      <c r="S752" s="5">
        <v>2021</v>
      </c>
      <c r="T752" s="5">
        <v>30</v>
      </c>
      <c r="U752" s="5">
        <v>8</v>
      </c>
      <c r="V752" s="5">
        <v>2020</v>
      </c>
      <c r="W752" s="5" t="s">
        <v>803</v>
      </c>
      <c r="X752" s="5" t="s">
        <v>783</v>
      </c>
      <c r="Y752" s="5">
        <v>5</v>
      </c>
      <c r="Z752" s="10" t="s">
        <v>163</v>
      </c>
      <c r="AA752" s="10" t="s">
        <v>42</v>
      </c>
      <c r="AB752" s="10" t="s">
        <v>138</v>
      </c>
      <c r="AC752" s="10">
        <v>9</v>
      </c>
      <c r="AE752" s="10">
        <f t="shared" si="92"/>
        <v>79.666666666666671</v>
      </c>
      <c r="AF752" s="10">
        <f t="shared" si="93"/>
        <v>180.68187936507937</v>
      </c>
      <c r="AG752" s="10">
        <f t="shared" si="94"/>
        <v>1273</v>
      </c>
      <c r="AH752" s="9">
        <v>44747</v>
      </c>
      <c r="AI752">
        <f t="shared" si="95"/>
        <v>717</v>
      </c>
      <c r="AK752" s="10" t="s">
        <v>50</v>
      </c>
      <c r="AL752">
        <v>717</v>
      </c>
    </row>
    <row r="753" spans="1:38" ht="15.75" customHeight="1" x14ac:dyDescent="0.35">
      <c r="A753" s="5">
        <v>752</v>
      </c>
      <c r="B753" s="5" t="s">
        <v>35</v>
      </c>
      <c r="C753" s="5" t="s">
        <v>23</v>
      </c>
      <c r="D753" s="5" t="s">
        <v>47</v>
      </c>
      <c r="E753" s="5">
        <f t="shared" si="88"/>
        <v>567</v>
      </c>
      <c r="F753" s="6" t="s">
        <v>1577</v>
      </c>
      <c r="G753" s="5">
        <v>2</v>
      </c>
      <c r="H753" s="7" t="s">
        <v>182</v>
      </c>
      <c r="I753" s="8" t="e">
        <f t="shared" si="89"/>
        <v>#VALUE!</v>
      </c>
      <c r="J753" s="8">
        <f t="shared" si="90"/>
        <v>-444.5</v>
      </c>
      <c r="K753" s="8" t="e">
        <f t="shared" si="91"/>
        <v>#DIV/0!</v>
      </c>
      <c r="L753" s="6" t="s">
        <v>866</v>
      </c>
      <c r="M753" s="5" t="s">
        <v>39</v>
      </c>
      <c r="N753" s="5" t="s">
        <v>40</v>
      </c>
      <c r="O753" s="5" t="s">
        <v>138</v>
      </c>
      <c r="P753" s="5" t="s">
        <v>139</v>
      </c>
      <c r="Q753" s="9">
        <v>44748</v>
      </c>
      <c r="R753" s="5" t="s">
        <v>32</v>
      </c>
      <c r="S753" s="5">
        <v>2022</v>
      </c>
      <c r="T753" s="5">
        <v>6</v>
      </c>
      <c r="U753" s="5">
        <v>12</v>
      </c>
      <c r="V753" s="5">
        <v>2022</v>
      </c>
      <c r="W753" s="5" t="s">
        <v>1578</v>
      </c>
      <c r="X753" s="5" t="s">
        <v>234</v>
      </c>
      <c r="Y753" s="5">
        <v>2</v>
      </c>
      <c r="Z753" s="10" t="s">
        <v>35</v>
      </c>
      <c r="AA753" s="10" t="s">
        <v>139</v>
      </c>
      <c r="AB753" s="10" t="s">
        <v>138</v>
      </c>
      <c r="AC753" s="10">
        <v>2</v>
      </c>
      <c r="AE753" s="10">
        <f t="shared" si="92"/>
        <v>283.5</v>
      </c>
      <c r="AF753" s="10">
        <f t="shared" si="93"/>
        <v>181.08756295021354</v>
      </c>
      <c r="AG753" s="10">
        <f t="shared" si="94"/>
        <v>1264</v>
      </c>
      <c r="AH753" s="9">
        <v>44748</v>
      </c>
      <c r="AI753">
        <f t="shared" si="95"/>
        <v>567</v>
      </c>
      <c r="AK753" s="10" t="s">
        <v>40</v>
      </c>
      <c r="AL753">
        <v>567</v>
      </c>
    </row>
    <row r="754" spans="1:38" ht="15.75" customHeight="1" x14ac:dyDescent="0.35">
      <c r="A754" s="5">
        <v>753</v>
      </c>
      <c r="B754" s="5" t="s">
        <v>35</v>
      </c>
      <c r="C754" s="5" t="s">
        <v>54</v>
      </c>
      <c r="D754" s="5" t="s">
        <v>47</v>
      </c>
      <c r="E754" s="5">
        <f t="shared" si="88"/>
        <v>424</v>
      </c>
      <c r="F754" s="6" t="s">
        <v>1579</v>
      </c>
      <c r="G754" s="5">
        <v>8</v>
      </c>
      <c r="H754" s="7" t="s">
        <v>460</v>
      </c>
      <c r="I754" s="8" t="e">
        <f t="shared" si="89"/>
        <v>#VALUE!</v>
      </c>
      <c r="J754" s="8">
        <f t="shared" si="90"/>
        <v>-444.5</v>
      </c>
      <c r="K754" s="8" t="e">
        <f t="shared" si="91"/>
        <v>#DIV/0!</v>
      </c>
      <c r="L754" s="6" t="s">
        <v>625</v>
      </c>
      <c r="M754" s="5" t="s">
        <v>39</v>
      </c>
      <c r="N754" s="5" t="s">
        <v>40</v>
      </c>
      <c r="O754" s="5" t="s">
        <v>30</v>
      </c>
      <c r="P754" s="5" t="s">
        <v>139</v>
      </c>
      <c r="Q754" s="9">
        <v>44749</v>
      </c>
      <c r="R754" s="5" t="s">
        <v>65</v>
      </c>
      <c r="S754" s="5">
        <v>2021</v>
      </c>
      <c r="T754" s="5">
        <v>5</v>
      </c>
      <c r="U754" s="5">
        <v>10</v>
      </c>
      <c r="V754" s="5">
        <v>2021</v>
      </c>
      <c r="W754" s="5" t="s">
        <v>1580</v>
      </c>
      <c r="X754" s="5" t="s">
        <v>86</v>
      </c>
      <c r="Y754" s="5">
        <v>4</v>
      </c>
      <c r="Z754" s="10" t="s">
        <v>35</v>
      </c>
      <c r="AA754" s="10" t="s">
        <v>139</v>
      </c>
      <c r="AB754" s="10" t="s">
        <v>30</v>
      </c>
      <c r="AC754" s="10">
        <v>8</v>
      </c>
      <c r="AE754" s="10">
        <f t="shared" si="92"/>
        <v>53</v>
      </c>
      <c r="AF754" s="10">
        <f t="shared" si="93"/>
        <v>180.67460957501279</v>
      </c>
      <c r="AG754" s="10">
        <f t="shared" si="94"/>
        <v>1262</v>
      </c>
      <c r="AH754" s="9">
        <v>44749</v>
      </c>
      <c r="AI754">
        <f t="shared" si="95"/>
        <v>424</v>
      </c>
      <c r="AK754" s="10" t="s">
        <v>40</v>
      </c>
      <c r="AL754">
        <v>424</v>
      </c>
    </row>
    <row r="755" spans="1:38" ht="15.75" customHeight="1" x14ac:dyDescent="0.35">
      <c r="A755" s="5">
        <v>754</v>
      </c>
      <c r="B755" s="5" t="s">
        <v>87</v>
      </c>
      <c r="C755" s="5" t="s">
        <v>23</v>
      </c>
      <c r="D755" s="5" t="s">
        <v>95</v>
      </c>
      <c r="E755" s="5">
        <f t="shared" si="88"/>
        <v>466</v>
      </c>
      <c r="F755" s="6" t="s">
        <v>1581</v>
      </c>
      <c r="G755" s="5">
        <v>5</v>
      </c>
      <c r="H755" s="7" t="s">
        <v>132</v>
      </c>
      <c r="I755" s="8" t="e">
        <f t="shared" si="89"/>
        <v>#VALUE!</v>
      </c>
      <c r="J755" s="8">
        <f t="shared" si="90"/>
        <v>-444.5</v>
      </c>
      <c r="K755" s="8" t="e">
        <f t="shared" si="91"/>
        <v>#DIV/0!</v>
      </c>
      <c r="L755" s="6" t="s">
        <v>261</v>
      </c>
      <c r="M755" s="5" t="s">
        <v>39</v>
      </c>
      <c r="N755" s="5" t="s">
        <v>50</v>
      </c>
      <c r="O755" s="5" t="s">
        <v>138</v>
      </c>
      <c r="P755" s="5" t="s">
        <v>31</v>
      </c>
      <c r="Q755" s="9">
        <v>44750</v>
      </c>
      <c r="R755" s="5" t="s">
        <v>65</v>
      </c>
      <c r="S755" s="5">
        <v>2021</v>
      </c>
      <c r="T755" s="5">
        <v>1</v>
      </c>
      <c r="U755" s="5">
        <v>4</v>
      </c>
      <c r="V755" s="5">
        <v>2021</v>
      </c>
      <c r="W755" s="5" t="s">
        <v>151</v>
      </c>
      <c r="X755" s="5" t="s">
        <v>1582</v>
      </c>
      <c r="Y755" s="5">
        <v>3</v>
      </c>
      <c r="Z755" s="10" t="s">
        <v>87</v>
      </c>
      <c r="AA755" s="10" t="s">
        <v>31</v>
      </c>
      <c r="AB755" s="10" t="s">
        <v>138</v>
      </c>
      <c r="AC755" s="10">
        <v>5</v>
      </c>
      <c r="AE755" s="10">
        <f t="shared" si="92"/>
        <v>93.2</v>
      </c>
      <c r="AF755" s="10">
        <f t="shared" si="93"/>
        <v>181.1915108283529</v>
      </c>
      <c r="AG755" s="10">
        <f t="shared" si="94"/>
        <v>1254</v>
      </c>
      <c r="AH755" s="9">
        <v>44750</v>
      </c>
      <c r="AI755">
        <f t="shared" si="95"/>
        <v>466</v>
      </c>
      <c r="AK755" s="10" t="s">
        <v>50</v>
      </c>
      <c r="AL755">
        <v>466</v>
      </c>
    </row>
    <row r="756" spans="1:38" ht="15.75" customHeight="1" x14ac:dyDescent="0.35">
      <c r="A756" s="5">
        <v>755</v>
      </c>
      <c r="B756" s="5" t="s">
        <v>247</v>
      </c>
      <c r="C756" s="5" t="s">
        <v>94</v>
      </c>
      <c r="D756" s="5" t="s">
        <v>69</v>
      </c>
      <c r="E756" s="5">
        <f t="shared" si="88"/>
        <v>179</v>
      </c>
      <c r="F756" s="6" t="s">
        <v>48</v>
      </c>
      <c r="G756" s="5">
        <v>5</v>
      </c>
      <c r="H756" s="7" t="s">
        <v>144</v>
      </c>
      <c r="I756" s="8" t="e">
        <f t="shared" si="89"/>
        <v>#VALUE!</v>
      </c>
      <c r="J756" s="8">
        <f t="shared" si="90"/>
        <v>-444.5</v>
      </c>
      <c r="K756" s="8" t="e">
        <f t="shared" si="91"/>
        <v>#DIV/0!</v>
      </c>
      <c r="L756" s="6" t="s">
        <v>583</v>
      </c>
      <c r="M756" s="5" t="s">
        <v>39</v>
      </c>
      <c r="N756" s="5" t="s">
        <v>58</v>
      </c>
      <c r="O756" s="5" t="s">
        <v>30</v>
      </c>
      <c r="P756" s="5" t="s">
        <v>139</v>
      </c>
      <c r="Q756" s="9">
        <v>44751</v>
      </c>
      <c r="R756" s="5" t="s">
        <v>65</v>
      </c>
      <c r="S756" s="5">
        <v>2022</v>
      </c>
      <c r="T756" s="5">
        <v>18</v>
      </c>
      <c r="U756" s="5">
        <v>10</v>
      </c>
      <c r="V756" s="5">
        <v>2020</v>
      </c>
      <c r="W756" s="5" t="s">
        <v>1055</v>
      </c>
      <c r="X756" s="5" t="s">
        <v>141</v>
      </c>
      <c r="Y756" s="5">
        <v>6</v>
      </c>
      <c r="Z756" s="10" t="s">
        <v>247</v>
      </c>
      <c r="AA756" s="10" t="s">
        <v>139</v>
      </c>
      <c r="AB756" s="10" t="s">
        <v>30</v>
      </c>
      <c r="AC756" s="10">
        <v>5</v>
      </c>
      <c r="AE756" s="10">
        <f t="shared" si="92"/>
        <v>35.799999999999997</v>
      </c>
      <c r="AF756" s="10">
        <f t="shared" si="93"/>
        <v>181.54919989676085</v>
      </c>
      <c r="AG756" s="10">
        <f t="shared" si="94"/>
        <v>1249</v>
      </c>
      <c r="AH756" s="9">
        <v>44751</v>
      </c>
      <c r="AI756">
        <f t="shared" si="95"/>
        <v>179</v>
      </c>
      <c r="AK756" s="10" t="s">
        <v>58</v>
      </c>
      <c r="AL756">
        <v>179</v>
      </c>
    </row>
    <row r="757" spans="1:38" ht="15.75" customHeight="1" x14ac:dyDescent="0.35">
      <c r="A757" s="5">
        <v>756</v>
      </c>
      <c r="B757" s="5" t="s">
        <v>124</v>
      </c>
      <c r="C757" s="5" t="s">
        <v>46</v>
      </c>
      <c r="D757" s="5" t="s">
        <v>36</v>
      </c>
      <c r="E757" s="5">
        <f t="shared" si="88"/>
        <v>517</v>
      </c>
      <c r="F757" s="6" t="s">
        <v>1583</v>
      </c>
      <c r="G757" s="5">
        <v>3</v>
      </c>
      <c r="H757" s="7" t="s">
        <v>182</v>
      </c>
      <c r="I757" s="8" t="e">
        <f t="shared" si="89"/>
        <v>#VALUE!</v>
      </c>
      <c r="J757" s="8">
        <f t="shared" si="90"/>
        <v>-444.5</v>
      </c>
      <c r="K757" s="8" t="e">
        <f t="shared" si="91"/>
        <v>#DIV/0!</v>
      </c>
      <c r="L757" s="6" t="s">
        <v>221</v>
      </c>
      <c r="M757" s="5" t="s">
        <v>39</v>
      </c>
      <c r="N757" s="5" t="s">
        <v>40</v>
      </c>
      <c r="O757" s="5" t="s">
        <v>138</v>
      </c>
      <c r="P757" s="5" t="s">
        <v>31</v>
      </c>
      <c r="Q757" s="9">
        <v>44752</v>
      </c>
      <c r="R757" s="5" t="s">
        <v>65</v>
      </c>
      <c r="S757" s="5">
        <v>2021</v>
      </c>
      <c r="T757" s="5">
        <v>19</v>
      </c>
      <c r="U757" s="5">
        <v>4</v>
      </c>
      <c r="V757" s="5">
        <v>2020</v>
      </c>
      <c r="W757" s="5" t="s">
        <v>1584</v>
      </c>
      <c r="X757" s="5" t="s">
        <v>1059</v>
      </c>
      <c r="Y757" s="5">
        <v>2</v>
      </c>
      <c r="Z757" s="10" t="s">
        <v>124</v>
      </c>
      <c r="AA757" s="10" t="s">
        <v>31</v>
      </c>
      <c r="AB757" s="10" t="s">
        <v>138</v>
      </c>
      <c r="AC757" s="10">
        <v>3</v>
      </c>
      <c r="AE757" s="10">
        <f t="shared" si="92"/>
        <v>172.33333333333334</v>
      </c>
      <c r="AF757" s="10">
        <f t="shared" si="93"/>
        <v>182.14409459021701</v>
      </c>
      <c r="AG757" s="10">
        <f t="shared" si="94"/>
        <v>1244</v>
      </c>
      <c r="AH757" s="9">
        <v>44752</v>
      </c>
      <c r="AI757">
        <f t="shared" si="95"/>
        <v>517</v>
      </c>
      <c r="AK757" s="10" t="s">
        <v>40</v>
      </c>
      <c r="AL757">
        <v>517</v>
      </c>
    </row>
    <row r="758" spans="1:38" ht="15.75" customHeight="1" x14ac:dyDescent="0.35">
      <c r="A758" s="5">
        <v>757</v>
      </c>
      <c r="B758" s="5" t="s">
        <v>68</v>
      </c>
      <c r="C758" s="5" t="s">
        <v>101</v>
      </c>
      <c r="D758" s="5" t="s">
        <v>69</v>
      </c>
      <c r="E758" s="5">
        <f t="shared" si="88"/>
        <v>979</v>
      </c>
      <c r="F758" s="6" t="s">
        <v>606</v>
      </c>
      <c r="G758" s="5">
        <v>5</v>
      </c>
      <c r="H758" s="7" t="s">
        <v>103</v>
      </c>
      <c r="I758" s="8" t="e">
        <f t="shared" si="89"/>
        <v>#VALUE!</v>
      </c>
      <c r="J758" s="8">
        <f t="shared" si="90"/>
        <v>-444.5</v>
      </c>
      <c r="K758" s="8" t="e">
        <f t="shared" si="91"/>
        <v>#DIV/0!</v>
      </c>
      <c r="L758" s="6" t="s">
        <v>625</v>
      </c>
      <c r="M758" s="5" t="s">
        <v>28</v>
      </c>
      <c r="N758" s="5" t="s">
        <v>29</v>
      </c>
      <c r="O758" s="5" t="s">
        <v>41</v>
      </c>
      <c r="P758" s="5" t="s">
        <v>31</v>
      </c>
      <c r="Q758" s="9">
        <v>44753</v>
      </c>
      <c r="R758" s="5" t="s">
        <v>32</v>
      </c>
      <c r="S758" s="5">
        <v>2020</v>
      </c>
      <c r="T758" s="5">
        <v>9</v>
      </c>
      <c r="U758" s="5">
        <v>8</v>
      </c>
      <c r="V758" s="5">
        <v>2022</v>
      </c>
      <c r="W758" s="5" t="s">
        <v>171</v>
      </c>
      <c r="X758" s="5" t="s">
        <v>1250</v>
      </c>
      <c r="Y758" s="5">
        <v>5</v>
      </c>
      <c r="Z758" s="10" t="s">
        <v>68</v>
      </c>
      <c r="AA758" s="10" t="s">
        <v>31</v>
      </c>
      <c r="AB758" s="10" t="s">
        <v>41</v>
      </c>
      <c r="AC758" s="10">
        <v>5</v>
      </c>
      <c r="AE758" s="10">
        <f t="shared" si="92"/>
        <v>195.8</v>
      </c>
      <c r="AF758" s="10">
        <f t="shared" si="93"/>
        <v>182.18430262815508</v>
      </c>
      <c r="AG758" s="10">
        <f t="shared" si="94"/>
        <v>1241</v>
      </c>
      <c r="AH758" s="9">
        <v>44753</v>
      </c>
      <c r="AI758">
        <f t="shared" si="95"/>
        <v>979</v>
      </c>
      <c r="AK758" s="10" t="s">
        <v>29</v>
      </c>
      <c r="AL758">
        <v>979</v>
      </c>
    </row>
    <row r="759" spans="1:38" ht="15.75" customHeight="1" x14ac:dyDescent="0.35">
      <c r="A759" s="5">
        <v>758</v>
      </c>
      <c r="B759" s="5" t="s">
        <v>255</v>
      </c>
      <c r="C759" s="5" t="s">
        <v>23</v>
      </c>
      <c r="D759" s="5" t="s">
        <v>24</v>
      </c>
      <c r="E759" s="5">
        <f t="shared" si="88"/>
        <v>433</v>
      </c>
      <c r="F759" s="6" t="s">
        <v>1585</v>
      </c>
      <c r="G759" s="5">
        <v>8</v>
      </c>
      <c r="H759" s="7" t="s">
        <v>38</v>
      </c>
      <c r="I759" s="8" t="e">
        <f t="shared" si="89"/>
        <v>#VALUE!</v>
      </c>
      <c r="J759" s="8">
        <f t="shared" si="90"/>
        <v>-444.5</v>
      </c>
      <c r="K759" s="8" t="e">
        <f t="shared" si="91"/>
        <v>#DIV/0!</v>
      </c>
      <c r="L759" s="6" t="s">
        <v>461</v>
      </c>
      <c r="M759" s="5" t="s">
        <v>39</v>
      </c>
      <c r="N759" s="5" t="s">
        <v>58</v>
      </c>
      <c r="O759" s="5" t="s">
        <v>41</v>
      </c>
      <c r="P759" s="5" t="s">
        <v>139</v>
      </c>
      <c r="Q759" s="9">
        <v>44754</v>
      </c>
      <c r="R759" s="5" t="s">
        <v>65</v>
      </c>
      <c r="S759" s="5">
        <v>2022</v>
      </c>
      <c r="T759" s="5">
        <v>7</v>
      </c>
      <c r="U759" s="5">
        <v>4</v>
      </c>
      <c r="V759" s="5">
        <v>2022</v>
      </c>
      <c r="W759" s="5" t="s">
        <v>1586</v>
      </c>
      <c r="X759" s="5" t="s">
        <v>1587</v>
      </c>
      <c r="Y759" s="5">
        <v>3</v>
      </c>
      <c r="Z759" s="10" t="s">
        <v>255</v>
      </c>
      <c r="AA759" s="10" t="s">
        <v>139</v>
      </c>
      <c r="AB759" s="10" t="s">
        <v>41</v>
      </c>
      <c r="AC759" s="10">
        <v>8</v>
      </c>
      <c r="AE759" s="10">
        <f t="shared" si="92"/>
        <v>54.125</v>
      </c>
      <c r="AF759" s="10">
        <f t="shared" si="93"/>
        <v>182.12827095172773</v>
      </c>
      <c r="AG759" s="10">
        <f t="shared" si="94"/>
        <v>1236</v>
      </c>
      <c r="AH759" s="9">
        <v>44754</v>
      </c>
      <c r="AI759">
        <f t="shared" si="95"/>
        <v>433</v>
      </c>
      <c r="AK759" s="10" t="s">
        <v>58</v>
      </c>
      <c r="AL759">
        <v>433</v>
      </c>
    </row>
    <row r="760" spans="1:38" ht="15.75" customHeight="1" x14ac:dyDescent="0.35">
      <c r="A760" s="5">
        <v>759</v>
      </c>
      <c r="B760" s="5" t="s">
        <v>130</v>
      </c>
      <c r="C760" s="5" t="s">
        <v>88</v>
      </c>
      <c r="D760" s="5" t="s">
        <v>47</v>
      </c>
      <c r="E760" s="5">
        <f t="shared" si="88"/>
        <v>149</v>
      </c>
      <c r="F760" s="6" t="s">
        <v>201</v>
      </c>
      <c r="G760" s="5">
        <v>4</v>
      </c>
      <c r="H760" s="7" t="s">
        <v>144</v>
      </c>
      <c r="I760" s="8" t="e">
        <f t="shared" si="89"/>
        <v>#VALUE!</v>
      </c>
      <c r="J760" s="8">
        <f t="shared" si="90"/>
        <v>-444.5</v>
      </c>
      <c r="K760" s="8" t="e">
        <f t="shared" si="91"/>
        <v>#DIV/0!</v>
      </c>
      <c r="L760" s="6" t="s">
        <v>150</v>
      </c>
      <c r="M760" s="5" t="s">
        <v>28</v>
      </c>
      <c r="N760" s="5" t="s">
        <v>50</v>
      </c>
      <c r="O760" s="5" t="s">
        <v>138</v>
      </c>
      <c r="P760" s="5" t="s">
        <v>42</v>
      </c>
      <c r="Q760" s="9">
        <v>44755</v>
      </c>
      <c r="R760" s="5" t="s">
        <v>65</v>
      </c>
      <c r="S760" s="5">
        <v>2020</v>
      </c>
      <c r="T760" s="5">
        <v>23</v>
      </c>
      <c r="U760" s="5">
        <v>11</v>
      </c>
      <c r="V760" s="5">
        <v>2020</v>
      </c>
      <c r="W760" s="5" t="s">
        <v>1588</v>
      </c>
      <c r="X760" s="5" t="s">
        <v>574</v>
      </c>
      <c r="Y760" s="5">
        <v>5</v>
      </c>
      <c r="Z760" s="10" t="s">
        <v>130</v>
      </c>
      <c r="AA760" s="10" t="s">
        <v>42</v>
      </c>
      <c r="AB760" s="10" t="s">
        <v>138</v>
      </c>
      <c r="AC760" s="10">
        <v>4</v>
      </c>
      <c r="AE760" s="10">
        <f t="shared" si="92"/>
        <v>37.25</v>
      </c>
      <c r="AF760" s="10">
        <f t="shared" si="93"/>
        <v>182.65721008789188</v>
      </c>
      <c r="AG760" s="10">
        <f t="shared" si="94"/>
        <v>1228</v>
      </c>
      <c r="AH760" s="9">
        <v>44755</v>
      </c>
      <c r="AI760">
        <f t="shared" si="95"/>
        <v>149</v>
      </c>
      <c r="AK760" s="10" t="s">
        <v>50</v>
      </c>
      <c r="AL760">
        <v>149</v>
      </c>
    </row>
    <row r="761" spans="1:38" ht="15.75" customHeight="1" x14ac:dyDescent="0.35">
      <c r="A761" s="5">
        <v>760</v>
      </c>
      <c r="B761" s="5" t="s">
        <v>53</v>
      </c>
      <c r="C761" s="5" t="s">
        <v>94</v>
      </c>
      <c r="D761" s="5" t="s">
        <v>36</v>
      </c>
      <c r="E761" s="5">
        <f t="shared" si="88"/>
        <v>846</v>
      </c>
      <c r="F761" s="6" t="s">
        <v>698</v>
      </c>
      <c r="G761" s="5">
        <v>5</v>
      </c>
      <c r="H761" s="7" t="s">
        <v>400</v>
      </c>
      <c r="I761" s="8" t="e">
        <f t="shared" si="89"/>
        <v>#VALUE!</v>
      </c>
      <c r="J761" s="8">
        <f t="shared" si="90"/>
        <v>-444.5</v>
      </c>
      <c r="K761" s="8" t="e">
        <f t="shared" si="91"/>
        <v>#DIV/0!</v>
      </c>
      <c r="L761" s="6" t="s">
        <v>169</v>
      </c>
      <c r="M761" s="5" t="s">
        <v>28</v>
      </c>
      <c r="N761" s="5" t="s">
        <v>29</v>
      </c>
      <c r="O761" s="5" t="s">
        <v>30</v>
      </c>
      <c r="P761" s="5" t="s">
        <v>31</v>
      </c>
      <c r="Q761" s="9">
        <v>44756</v>
      </c>
      <c r="R761" s="5" t="s">
        <v>65</v>
      </c>
      <c r="S761" s="5">
        <v>2021</v>
      </c>
      <c r="T761" s="5">
        <v>17</v>
      </c>
      <c r="U761" s="5">
        <v>11</v>
      </c>
      <c r="V761" s="5">
        <v>2020</v>
      </c>
      <c r="W761" s="5" t="s">
        <v>1589</v>
      </c>
      <c r="X761" s="5" t="s">
        <v>214</v>
      </c>
      <c r="Y761" s="5">
        <v>1</v>
      </c>
      <c r="Z761" s="10" t="s">
        <v>53</v>
      </c>
      <c r="AA761" s="10" t="s">
        <v>31</v>
      </c>
      <c r="AB761" s="10" t="s">
        <v>30</v>
      </c>
      <c r="AC761" s="10">
        <v>5</v>
      </c>
      <c r="AE761" s="10">
        <f t="shared" si="92"/>
        <v>169.2</v>
      </c>
      <c r="AF761" s="10">
        <f t="shared" si="93"/>
        <v>183.26055950734374</v>
      </c>
      <c r="AG761" s="10">
        <f t="shared" si="94"/>
        <v>1224</v>
      </c>
      <c r="AH761" s="9">
        <v>44756</v>
      </c>
      <c r="AI761">
        <f t="shared" si="95"/>
        <v>846</v>
      </c>
      <c r="AK761" s="10" t="s">
        <v>29</v>
      </c>
      <c r="AL761">
        <v>846</v>
      </c>
    </row>
    <row r="762" spans="1:38" ht="15.75" customHeight="1" x14ac:dyDescent="0.35">
      <c r="A762" s="5">
        <v>761</v>
      </c>
      <c r="B762" s="5" t="s">
        <v>68</v>
      </c>
      <c r="C762" s="5" t="s">
        <v>94</v>
      </c>
      <c r="D762" s="5" t="s">
        <v>55</v>
      </c>
      <c r="E762" s="5">
        <f t="shared" si="88"/>
        <v>238</v>
      </c>
      <c r="F762" s="6" t="s">
        <v>302</v>
      </c>
      <c r="G762" s="5">
        <v>8</v>
      </c>
      <c r="H762" s="7" t="s">
        <v>144</v>
      </c>
      <c r="I762" s="8" t="e">
        <f t="shared" si="89"/>
        <v>#VALUE!</v>
      </c>
      <c r="J762" s="8">
        <f t="shared" si="90"/>
        <v>-444.5</v>
      </c>
      <c r="K762" s="8" t="e">
        <f t="shared" si="91"/>
        <v>#DIV/0!</v>
      </c>
      <c r="L762" s="6" t="s">
        <v>486</v>
      </c>
      <c r="M762" s="5" t="s">
        <v>28</v>
      </c>
      <c r="N762" s="5" t="s">
        <v>29</v>
      </c>
      <c r="O762" s="5" t="s">
        <v>138</v>
      </c>
      <c r="P762" s="5" t="s">
        <v>139</v>
      </c>
      <c r="Q762" s="9">
        <v>44757</v>
      </c>
      <c r="R762" s="5" t="s">
        <v>32</v>
      </c>
      <c r="S762" s="5">
        <v>2022</v>
      </c>
      <c r="T762" s="5">
        <v>1</v>
      </c>
      <c r="U762" s="5">
        <v>6</v>
      </c>
      <c r="V762" s="5">
        <v>2021</v>
      </c>
      <c r="W762" s="5" t="s">
        <v>1590</v>
      </c>
      <c r="X762" s="5" t="s">
        <v>501</v>
      </c>
      <c r="Y762" s="5">
        <v>6</v>
      </c>
      <c r="Z762" s="10" t="s">
        <v>68</v>
      </c>
      <c r="AA762" s="10" t="s">
        <v>139</v>
      </c>
      <c r="AB762" s="10" t="s">
        <v>138</v>
      </c>
      <c r="AC762" s="10">
        <v>8</v>
      </c>
      <c r="AE762" s="10">
        <f t="shared" si="92"/>
        <v>29.75</v>
      </c>
      <c r="AF762" s="10">
        <f t="shared" si="93"/>
        <v>183.31914517195767</v>
      </c>
      <c r="AG762" s="10">
        <f t="shared" si="94"/>
        <v>1219</v>
      </c>
      <c r="AH762" s="9">
        <v>44757</v>
      </c>
      <c r="AI762">
        <f t="shared" si="95"/>
        <v>238</v>
      </c>
      <c r="AK762" s="10" t="s">
        <v>29</v>
      </c>
      <c r="AL762">
        <v>238</v>
      </c>
    </row>
    <row r="763" spans="1:38" ht="15.75" customHeight="1" x14ac:dyDescent="0.35">
      <c r="A763" s="5">
        <v>762</v>
      </c>
      <c r="B763" s="5" t="s">
        <v>142</v>
      </c>
      <c r="C763" s="5" t="s">
        <v>54</v>
      </c>
      <c r="D763" s="5" t="s">
        <v>69</v>
      </c>
      <c r="E763" s="5">
        <f t="shared" si="88"/>
        <v>469</v>
      </c>
      <c r="F763" s="6" t="s">
        <v>621</v>
      </c>
      <c r="G763" s="5">
        <v>1</v>
      </c>
      <c r="H763" s="7" t="s">
        <v>103</v>
      </c>
      <c r="I763" s="8" t="e">
        <f t="shared" si="89"/>
        <v>#VALUE!</v>
      </c>
      <c r="J763" s="8">
        <f t="shared" si="90"/>
        <v>-444.5</v>
      </c>
      <c r="K763" s="8" t="e">
        <f t="shared" si="91"/>
        <v>#DIV/0!</v>
      </c>
      <c r="L763" s="6" t="s">
        <v>109</v>
      </c>
      <c r="M763" s="5" t="s">
        <v>39</v>
      </c>
      <c r="N763" s="5" t="s">
        <v>40</v>
      </c>
      <c r="O763" s="5" t="s">
        <v>59</v>
      </c>
      <c r="P763" s="5" t="s">
        <v>42</v>
      </c>
      <c r="Q763" s="9">
        <v>44758</v>
      </c>
      <c r="R763" s="5" t="s">
        <v>65</v>
      </c>
      <c r="S763" s="5">
        <v>2021</v>
      </c>
      <c r="T763" s="5">
        <v>3</v>
      </c>
      <c r="U763" s="5">
        <v>1</v>
      </c>
      <c r="V763" s="5">
        <v>2020</v>
      </c>
      <c r="W763" s="5" t="s">
        <v>1591</v>
      </c>
      <c r="X763" s="5" t="s">
        <v>1031</v>
      </c>
      <c r="Y763" s="5">
        <v>4</v>
      </c>
      <c r="Z763" s="10" t="s">
        <v>142</v>
      </c>
      <c r="AA763" s="10" t="s">
        <v>42</v>
      </c>
      <c r="AB763" s="10" t="s">
        <v>59</v>
      </c>
      <c r="AC763" s="10">
        <v>1</v>
      </c>
      <c r="AE763" s="10">
        <f t="shared" si="92"/>
        <v>469</v>
      </c>
      <c r="AF763" s="10">
        <f t="shared" si="93"/>
        <v>183.96169389652653</v>
      </c>
      <c r="AG763" s="10">
        <f t="shared" si="94"/>
        <v>1211</v>
      </c>
      <c r="AH763" s="9">
        <v>44758</v>
      </c>
      <c r="AI763">
        <f t="shared" si="95"/>
        <v>469</v>
      </c>
      <c r="AK763" s="10" t="s">
        <v>40</v>
      </c>
      <c r="AL763">
        <v>469</v>
      </c>
    </row>
    <row r="764" spans="1:38" ht="15.75" customHeight="1" x14ac:dyDescent="0.35">
      <c r="A764" s="5">
        <v>763</v>
      </c>
      <c r="B764" s="5" t="s">
        <v>163</v>
      </c>
      <c r="C764" s="5" t="s">
        <v>88</v>
      </c>
      <c r="D764" s="5" t="s">
        <v>47</v>
      </c>
      <c r="E764" s="5">
        <f t="shared" si="88"/>
        <v>715</v>
      </c>
      <c r="F764" s="6" t="s">
        <v>1421</v>
      </c>
      <c r="G764" s="5">
        <v>5</v>
      </c>
      <c r="H764" s="7" t="s">
        <v>187</v>
      </c>
      <c r="I764" s="8" t="e">
        <f t="shared" si="89"/>
        <v>#VALUE!</v>
      </c>
      <c r="J764" s="8">
        <f t="shared" si="90"/>
        <v>-444.5</v>
      </c>
      <c r="K764" s="8" t="e">
        <f t="shared" si="91"/>
        <v>#DIV/0!</v>
      </c>
      <c r="L764" s="6" t="s">
        <v>636</v>
      </c>
      <c r="M764" s="5" t="s">
        <v>39</v>
      </c>
      <c r="N764" s="5" t="s">
        <v>50</v>
      </c>
      <c r="O764" s="5" t="s">
        <v>41</v>
      </c>
      <c r="P764" s="5" t="s">
        <v>31</v>
      </c>
      <c r="Q764" s="9">
        <v>44759</v>
      </c>
      <c r="R764" s="5" t="s">
        <v>65</v>
      </c>
      <c r="S764" s="5">
        <v>2021</v>
      </c>
      <c r="T764" s="5">
        <v>11</v>
      </c>
      <c r="U764" s="5">
        <v>7</v>
      </c>
      <c r="V764" s="5">
        <v>2021</v>
      </c>
      <c r="W764" s="5" t="s">
        <v>853</v>
      </c>
      <c r="X764" s="5" t="s">
        <v>1592</v>
      </c>
      <c r="Y764" s="5">
        <v>5</v>
      </c>
      <c r="Z764" s="10" t="s">
        <v>163</v>
      </c>
      <c r="AA764" s="10" t="s">
        <v>31</v>
      </c>
      <c r="AB764" s="10" t="s">
        <v>41</v>
      </c>
      <c r="AC764" s="10">
        <v>5</v>
      </c>
      <c r="AE764" s="10">
        <f t="shared" si="92"/>
        <v>143</v>
      </c>
      <c r="AF764" s="10">
        <f t="shared" si="93"/>
        <v>182.76405395491531</v>
      </c>
      <c r="AG764" s="10">
        <f t="shared" si="94"/>
        <v>1210</v>
      </c>
      <c r="AH764" s="9">
        <v>44759</v>
      </c>
      <c r="AI764">
        <f t="shared" si="95"/>
        <v>715</v>
      </c>
      <c r="AK764" s="10" t="s">
        <v>50</v>
      </c>
      <c r="AL764">
        <v>715</v>
      </c>
    </row>
    <row r="765" spans="1:38" ht="15.75" customHeight="1" x14ac:dyDescent="0.35">
      <c r="A765" s="5">
        <v>764</v>
      </c>
      <c r="B765" s="5" t="s">
        <v>136</v>
      </c>
      <c r="C765" s="5" t="s">
        <v>23</v>
      </c>
      <c r="D765" s="5" t="s">
        <v>69</v>
      </c>
      <c r="E765" s="5">
        <f t="shared" si="88"/>
        <v>646</v>
      </c>
      <c r="F765" s="6" t="s">
        <v>1593</v>
      </c>
      <c r="G765" s="5">
        <v>5</v>
      </c>
      <c r="H765" s="7" t="s">
        <v>117</v>
      </c>
      <c r="I765" s="8" t="e">
        <f t="shared" si="89"/>
        <v>#VALUE!</v>
      </c>
      <c r="J765" s="8">
        <f t="shared" si="90"/>
        <v>-444.5</v>
      </c>
      <c r="K765" s="8" t="e">
        <f t="shared" si="91"/>
        <v>#DIV/0!</v>
      </c>
      <c r="L765" s="6" t="s">
        <v>64</v>
      </c>
      <c r="M765" s="5" t="s">
        <v>39</v>
      </c>
      <c r="N765" s="5" t="s">
        <v>58</v>
      </c>
      <c r="O765" s="5" t="s">
        <v>41</v>
      </c>
      <c r="P765" s="5" t="s">
        <v>31</v>
      </c>
      <c r="Q765" s="9">
        <v>44760</v>
      </c>
      <c r="R765" s="5" t="s">
        <v>65</v>
      </c>
      <c r="S765" s="5">
        <v>2022</v>
      </c>
      <c r="T765" s="5">
        <v>1</v>
      </c>
      <c r="U765" s="5">
        <v>7</v>
      </c>
      <c r="V765" s="5">
        <v>2020</v>
      </c>
      <c r="W765" s="5" t="s">
        <v>1594</v>
      </c>
      <c r="X765" s="5" t="s">
        <v>753</v>
      </c>
      <c r="Y765" s="5">
        <v>1</v>
      </c>
      <c r="Z765" s="10" t="s">
        <v>136</v>
      </c>
      <c r="AA765" s="10" t="s">
        <v>31</v>
      </c>
      <c r="AB765" s="10" t="s">
        <v>41</v>
      </c>
      <c r="AC765" s="10">
        <v>5</v>
      </c>
      <c r="AE765" s="10">
        <f t="shared" si="92"/>
        <v>129.19999999999999</v>
      </c>
      <c r="AF765" s="10">
        <f t="shared" si="93"/>
        <v>182.93183477329046</v>
      </c>
      <c r="AG765" s="10">
        <f t="shared" si="94"/>
        <v>1205</v>
      </c>
      <c r="AH765" s="9">
        <v>44760</v>
      </c>
      <c r="AI765">
        <f t="shared" si="95"/>
        <v>646</v>
      </c>
      <c r="AK765" s="10" t="s">
        <v>58</v>
      </c>
      <c r="AL765">
        <v>646</v>
      </c>
    </row>
    <row r="766" spans="1:38" ht="15.75" customHeight="1" x14ac:dyDescent="0.35">
      <c r="A766" s="5">
        <v>765</v>
      </c>
      <c r="B766" s="5" t="s">
        <v>93</v>
      </c>
      <c r="C766" s="5" t="s">
        <v>23</v>
      </c>
      <c r="D766" s="5" t="s">
        <v>55</v>
      </c>
      <c r="E766" s="5">
        <f t="shared" si="88"/>
        <v>400</v>
      </c>
      <c r="F766" s="6" t="s">
        <v>289</v>
      </c>
      <c r="G766" s="5">
        <v>9</v>
      </c>
      <c r="H766" s="7" t="s">
        <v>310</v>
      </c>
      <c r="I766" s="8" t="e">
        <f t="shared" si="89"/>
        <v>#VALUE!</v>
      </c>
      <c r="J766" s="8">
        <f t="shared" si="90"/>
        <v>-444.5</v>
      </c>
      <c r="K766" s="8" t="e">
        <f t="shared" si="91"/>
        <v>#DIV/0!</v>
      </c>
      <c r="L766" s="6" t="s">
        <v>749</v>
      </c>
      <c r="M766" s="5" t="s">
        <v>28</v>
      </c>
      <c r="N766" s="5" t="s">
        <v>58</v>
      </c>
      <c r="O766" s="5" t="s">
        <v>41</v>
      </c>
      <c r="P766" s="5" t="s">
        <v>31</v>
      </c>
      <c r="Q766" s="9">
        <v>44761</v>
      </c>
      <c r="R766" s="5" t="s">
        <v>65</v>
      </c>
      <c r="S766" s="5">
        <v>2020</v>
      </c>
      <c r="T766" s="5">
        <v>20</v>
      </c>
      <c r="U766" s="5">
        <v>12</v>
      </c>
      <c r="V766" s="5">
        <v>2020</v>
      </c>
      <c r="W766" s="5" t="s">
        <v>1595</v>
      </c>
      <c r="X766" s="5" t="s">
        <v>115</v>
      </c>
      <c r="Y766" s="5">
        <v>3</v>
      </c>
      <c r="Z766" s="10" t="s">
        <v>93</v>
      </c>
      <c r="AA766" s="10" t="s">
        <v>31</v>
      </c>
      <c r="AB766" s="10" t="s">
        <v>41</v>
      </c>
      <c r="AC766" s="10">
        <v>9</v>
      </c>
      <c r="AE766" s="10">
        <f t="shared" si="92"/>
        <v>44.444444444444443</v>
      </c>
      <c r="AF766" s="10">
        <f t="shared" si="93"/>
        <v>183.15951203927901</v>
      </c>
      <c r="AG766" s="10">
        <f t="shared" si="94"/>
        <v>1200</v>
      </c>
      <c r="AH766" s="9">
        <v>44761</v>
      </c>
      <c r="AI766">
        <f t="shared" si="95"/>
        <v>400</v>
      </c>
      <c r="AK766" s="10" t="s">
        <v>58</v>
      </c>
      <c r="AL766">
        <v>400</v>
      </c>
    </row>
    <row r="767" spans="1:38" ht="15.75" customHeight="1" x14ac:dyDescent="0.35">
      <c r="A767" s="5">
        <v>766</v>
      </c>
      <c r="B767" s="5" t="s">
        <v>142</v>
      </c>
      <c r="C767" s="5" t="s">
        <v>23</v>
      </c>
      <c r="D767" s="5" t="s">
        <v>69</v>
      </c>
      <c r="E767" s="5">
        <f t="shared" si="88"/>
        <v>848</v>
      </c>
      <c r="F767" s="6" t="s">
        <v>1596</v>
      </c>
      <c r="G767" s="5">
        <v>8</v>
      </c>
      <c r="H767" s="7" t="s">
        <v>264</v>
      </c>
      <c r="I767" s="8" t="e">
        <f t="shared" si="89"/>
        <v>#VALUE!</v>
      </c>
      <c r="J767" s="8">
        <f t="shared" si="90"/>
        <v>-444.5</v>
      </c>
      <c r="K767" s="8" t="e">
        <f t="shared" si="91"/>
        <v>#DIV/0!</v>
      </c>
      <c r="L767" s="6" t="s">
        <v>1023</v>
      </c>
      <c r="M767" s="5" t="s">
        <v>28</v>
      </c>
      <c r="N767" s="5" t="s">
        <v>58</v>
      </c>
      <c r="O767" s="5" t="s">
        <v>59</v>
      </c>
      <c r="P767" s="5" t="s">
        <v>139</v>
      </c>
      <c r="Q767" s="9">
        <v>44762</v>
      </c>
      <c r="R767" s="5" t="s">
        <v>65</v>
      </c>
      <c r="S767" s="5">
        <v>2020</v>
      </c>
      <c r="T767" s="5">
        <v>13</v>
      </c>
      <c r="U767" s="5">
        <v>9</v>
      </c>
      <c r="V767" s="5">
        <v>2020</v>
      </c>
      <c r="W767" s="5" t="s">
        <v>1597</v>
      </c>
      <c r="X767" s="5" t="s">
        <v>1598</v>
      </c>
      <c r="Y767" s="5">
        <v>4</v>
      </c>
      <c r="Z767" s="10" t="s">
        <v>142</v>
      </c>
      <c r="AA767" s="10" t="s">
        <v>139</v>
      </c>
      <c r="AB767" s="10" t="s">
        <v>59</v>
      </c>
      <c r="AC767" s="10">
        <v>8</v>
      </c>
      <c r="AE767" s="10">
        <f t="shared" si="92"/>
        <v>106</v>
      </c>
      <c r="AF767" s="10">
        <f t="shared" si="93"/>
        <v>183.74978892266128</v>
      </c>
      <c r="AG767" s="10">
        <f t="shared" si="94"/>
        <v>1191</v>
      </c>
      <c r="AH767" s="9">
        <v>44762</v>
      </c>
      <c r="AI767">
        <f t="shared" si="95"/>
        <v>848</v>
      </c>
      <c r="AK767" s="10" t="s">
        <v>58</v>
      </c>
      <c r="AL767">
        <v>848</v>
      </c>
    </row>
    <row r="768" spans="1:38" ht="15.75" customHeight="1" x14ac:dyDescent="0.35">
      <c r="A768" s="5">
        <v>767</v>
      </c>
      <c r="B768" s="5" t="s">
        <v>136</v>
      </c>
      <c r="C768" s="5" t="s">
        <v>88</v>
      </c>
      <c r="D768" s="5" t="s">
        <v>36</v>
      </c>
      <c r="E768" s="5">
        <f t="shared" si="88"/>
        <v>718</v>
      </c>
      <c r="F768" s="6" t="s">
        <v>695</v>
      </c>
      <c r="G768" s="5">
        <v>9</v>
      </c>
      <c r="H768" s="7" t="s">
        <v>216</v>
      </c>
      <c r="I768" s="8" t="e">
        <f t="shared" si="89"/>
        <v>#VALUE!</v>
      </c>
      <c r="J768" s="8">
        <f t="shared" si="90"/>
        <v>-444.5</v>
      </c>
      <c r="K768" s="8" t="e">
        <f t="shared" si="91"/>
        <v>#DIV/0!</v>
      </c>
      <c r="L768" s="6" t="s">
        <v>844</v>
      </c>
      <c r="M768" s="5" t="s">
        <v>28</v>
      </c>
      <c r="N768" s="5" t="s">
        <v>40</v>
      </c>
      <c r="O768" s="5" t="s">
        <v>41</v>
      </c>
      <c r="P768" s="5" t="s">
        <v>42</v>
      </c>
      <c r="Q768" s="9">
        <v>44763</v>
      </c>
      <c r="R768" s="5" t="s">
        <v>32</v>
      </c>
      <c r="S768" s="5">
        <v>2020</v>
      </c>
      <c r="T768" s="5">
        <v>27</v>
      </c>
      <c r="U768" s="5">
        <v>12</v>
      </c>
      <c r="V768" s="5">
        <v>2020</v>
      </c>
      <c r="W768" s="5" t="s">
        <v>682</v>
      </c>
      <c r="X768" s="5" t="s">
        <v>1599</v>
      </c>
      <c r="Y768" s="5">
        <v>1</v>
      </c>
      <c r="Z768" s="10" t="s">
        <v>136</v>
      </c>
      <c r="AA768" s="10" t="s">
        <v>42</v>
      </c>
      <c r="AB768" s="10" t="s">
        <v>41</v>
      </c>
      <c r="AC768" s="10">
        <v>9</v>
      </c>
      <c r="AE768" s="10">
        <f t="shared" si="92"/>
        <v>79.777777777777771</v>
      </c>
      <c r="AF768" s="10">
        <f t="shared" si="93"/>
        <v>184.08205297788632</v>
      </c>
      <c r="AG768" s="10">
        <f t="shared" si="94"/>
        <v>1183</v>
      </c>
      <c r="AH768" s="9">
        <v>44763</v>
      </c>
      <c r="AI768">
        <f t="shared" si="95"/>
        <v>718</v>
      </c>
      <c r="AK768" s="10" t="s">
        <v>40</v>
      </c>
      <c r="AL768">
        <v>718</v>
      </c>
    </row>
    <row r="769" spans="1:38" ht="15.75" customHeight="1" x14ac:dyDescent="0.35">
      <c r="A769" s="5">
        <v>768</v>
      </c>
      <c r="B769" s="5" t="s">
        <v>82</v>
      </c>
      <c r="C769" s="5" t="s">
        <v>23</v>
      </c>
      <c r="D769" s="5" t="s">
        <v>55</v>
      </c>
      <c r="E769" s="5">
        <f t="shared" si="88"/>
        <v>357</v>
      </c>
      <c r="F769" s="6" t="s">
        <v>1310</v>
      </c>
      <c r="G769" s="5">
        <v>6</v>
      </c>
      <c r="H769" s="7" t="s">
        <v>208</v>
      </c>
      <c r="I769" s="8" t="e">
        <f t="shared" si="89"/>
        <v>#VALUE!</v>
      </c>
      <c r="J769" s="8">
        <f t="shared" si="90"/>
        <v>-444.5</v>
      </c>
      <c r="K769" s="8" t="e">
        <f t="shared" si="91"/>
        <v>#DIV/0!</v>
      </c>
      <c r="L769" s="6" t="s">
        <v>299</v>
      </c>
      <c r="M769" s="5" t="s">
        <v>39</v>
      </c>
      <c r="N769" s="5" t="s">
        <v>40</v>
      </c>
      <c r="O769" s="5" t="s">
        <v>59</v>
      </c>
      <c r="P769" s="5" t="s">
        <v>73</v>
      </c>
      <c r="Q769" s="9">
        <v>44764</v>
      </c>
      <c r="R769" s="5" t="s">
        <v>65</v>
      </c>
      <c r="S769" s="5">
        <v>2020</v>
      </c>
      <c r="T769" s="5">
        <v>3</v>
      </c>
      <c r="U769" s="5">
        <v>5</v>
      </c>
      <c r="V769" s="5">
        <v>2022</v>
      </c>
      <c r="W769" s="5" t="s">
        <v>1600</v>
      </c>
      <c r="X769" s="5" t="s">
        <v>1193</v>
      </c>
      <c r="Y769" s="5">
        <v>5</v>
      </c>
      <c r="Z769" s="10" t="s">
        <v>82</v>
      </c>
      <c r="AA769" s="10" t="s">
        <v>73</v>
      </c>
      <c r="AB769" s="10" t="s">
        <v>59</v>
      </c>
      <c r="AC769" s="10">
        <v>6</v>
      </c>
      <c r="AE769" s="10">
        <f t="shared" si="92"/>
        <v>59.5</v>
      </c>
      <c r="AF769" s="10">
        <f t="shared" si="93"/>
        <v>184.5297108113632</v>
      </c>
      <c r="AG769" s="10">
        <f t="shared" si="94"/>
        <v>1174</v>
      </c>
      <c r="AH769" s="9">
        <v>44764</v>
      </c>
      <c r="AI769">
        <f t="shared" si="95"/>
        <v>357</v>
      </c>
      <c r="AK769" s="10" t="s">
        <v>40</v>
      </c>
      <c r="AL769">
        <v>357</v>
      </c>
    </row>
    <row r="770" spans="1:38" ht="15.75" customHeight="1" x14ac:dyDescent="0.35">
      <c r="A770" s="5">
        <v>769</v>
      </c>
      <c r="B770" s="5" t="s">
        <v>247</v>
      </c>
      <c r="C770" s="5" t="s">
        <v>88</v>
      </c>
      <c r="D770" s="5" t="s">
        <v>24</v>
      </c>
      <c r="E770" s="5">
        <f t="shared" ref="E770:E833" si="96">VALUE(SUBSTITUTE(F770, "Rs", " "))</f>
        <v>356</v>
      </c>
      <c r="F770" s="6" t="s">
        <v>1551</v>
      </c>
      <c r="G770" s="5">
        <v>7</v>
      </c>
      <c r="H770" s="7" t="s">
        <v>187</v>
      </c>
      <c r="I770" s="8" t="e">
        <f t="shared" ref="I770:I833" si="97">VALUE(SUBSTITUTE(L770,"RS",""))</f>
        <v>#VALUE!</v>
      </c>
      <c r="J770" s="8">
        <f t="shared" ref="J770:J833" si="98">IF(ISERROR(I770), $K$2, I770)</f>
        <v>-444.5</v>
      </c>
      <c r="K770" s="8" t="e">
        <f t="shared" ref="K770:K833" si="99">_xlfn.AGGREGATE(1,6, I770:I1769)</f>
        <v>#DIV/0!</v>
      </c>
      <c r="L770" s="6" t="s">
        <v>232</v>
      </c>
      <c r="M770" s="5" t="s">
        <v>28</v>
      </c>
      <c r="N770" s="5" t="s">
        <v>40</v>
      </c>
      <c r="O770" s="5" t="s">
        <v>138</v>
      </c>
      <c r="P770" s="5" t="s">
        <v>31</v>
      </c>
      <c r="Q770" s="9">
        <v>44765</v>
      </c>
      <c r="R770" s="5" t="s">
        <v>32</v>
      </c>
      <c r="S770" s="5">
        <v>2021</v>
      </c>
      <c r="T770" s="5">
        <v>8</v>
      </c>
      <c r="U770" s="5">
        <v>1</v>
      </c>
      <c r="V770" s="5">
        <v>2022</v>
      </c>
      <c r="W770" s="5" t="s">
        <v>842</v>
      </c>
      <c r="X770" s="5" t="s">
        <v>540</v>
      </c>
      <c r="Y770" s="5">
        <v>1</v>
      </c>
      <c r="Z770" s="10" t="s">
        <v>247</v>
      </c>
      <c r="AA770" s="10" t="s">
        <v>31</v>
      </c>
      <c r="AB770" s="10" t="s">
        <v>138</v>
      </c>
      <c r="AC770" s="10">
        <v>7</v>
      </c>
      <c r="AE770" s="10">
        <f t="shared" ref="AE770:AE833" si="100">E770/AC770</f>
        <v>50.857142857142854</v>
      </c>
      <c r="AF770" s="10">
        <f t="shared" si="93"/>
        <v>185.06863197865357</v>
      </c>
      <c r="AG770" s="10">
        <f t="shared" si="94"/>
        <v>1168</v>
      </c>
      <c r="AH770" s="9">
        <v>44765</v>
      </c>
      <c r="AI770">
        <f t="shared" si="95"/>
        <v>356</v>
      </c>
      <c r="AK770" s="10" t="s">
        <v>40</v>
      </c>
      <c r="AL770">
        <v>356</v>
      </c>
    </row>
    <row r="771" spans="1:38" ht="15.75" customHeight="1" x14ac:dyDescent="0.35">
      <c r="A771" s="5">
        <v>770</v>
      </c>
      <c r="B771" s="5" t="s">
        <v>148</v>
      </c>
      <c r="C771" s="5" t="s">
        <v>94</v>
      </c>
      <c r="D771" s="5" t="s">
        <v>24</v>
      </c>
      <c r="E771" s="5">
        <f t="shared" si="96"/>
        <v>239</v>
      </c>
      <c r="F771" s="6" t="s">
        <v>1601</v>
      </c>
      <c r="G771" s="5">
        <v>3</v>
      </c>
      <c r="H771" s="7" t="s">
        <v>195</v>
      </c>
      <c r="I771" s="8" t="e">
        <f t="shared" si="97"/>
        <v>#VALUE!</v>
      </c>
      <c r="J771" s="8">
        <f t="shared" si="98"/>
        <v>-444.5</v>
      </c>
      <c r="K771" s="8" t="e">
        <f t="shared" si="99"/>
        <v>#DIV/0!</v>
      </c>
      <c r="L771" s="6" t="s">
        <v>375</v>
      </c>
      <c r="M771" s="5" t="s">
        <v>39</v>
      </c>
      <c r="N771" s="5" t="s">
        <v>29</v>
      </c>
      <c r="O771" s="5" t="s">
        <v>30</v>
      </c>
      <c r="P771" s="5" t="s">
        <v>42</v>
      </c>
      <c r="Q771" s="9">
        <v>44766</v>
      </c>
      <c r="R771" s="5" t="s">
        <v>32</v>
      </c>
      <c r="S771" s="5">
        <v>2021</v>
      </c>
      <c r="T771" s="5">
        <v>4</v>
      </c>
      <c r="U771" s="5">
        <v>2</v>
      </c>
      <c r="V771" s="5">
        <v>2022</v>
      </c>
      <c r="W771" s="5" t="s">
        <v>1602</v>
      </c>
      <c r="X771" s="5" t="s">
        <v>1260</v>
      </c>
      <c r="Y771" s="5">
        <v>2</v>
      </c>
      <c r="Z771" s="10" t="s">
        <v>148</v>
      </c>
      <c r="AA771" s="10" t="s">
        <v>42</v>
      </c>
      <c r="AB771" s="10" t="s">
        <v>30</v>
      </c>
      <c r="AC771" s="10">
        <v>3</v>
      </c>
      <c r="AE771" s="10">
        <f t="shared" si="100"/>
        <v>79.666666666666671</v>
      </c>
      <c r="AF771" s="10">
        <f t="shared" ref="AF771:AF834" si="101">AVERAGE(AE771:AE1770)</f>
        <v>185.64963409606273</v>
      </c>
      <c r="AG771" s="10">
        <f t="shared" ref="AG771:AG834" si="102">SUM(AC771:AC1770)</f>
        <v>1161</v>
      </c>
      <c r="AH771" s="9">
        <v>44766</v>
      </c>
      <c r="AI771">
        <f t="shared" ref="AI771:AI834" si="103">AC771*AE771</f>
        <v>239</v>
      </c>
      <c r="AK771" s="10" t="s">
        <v>29</v>
      </c>
      <c r="AL771">
        <v>239</v>
      </c>
    </row>
    <row r="772" spans="1:38" ht="15.75" customHeight="1" x14ac:dyDescent="0.35">
      <c r="A772" s="5">
        <v>771</v>
      </c>
      <c r="B772" s="5" t="s">
        <v>45</v>
      </c>
      <c r="C772" s="5" t="s">
        <v>88</v>
      </c>
      <c r="D772" s="5" t="s">
        <v>47</v>
      </c>
      <c r="E772" s="5">
        <f t="shared" si="96"/>
        <v>578</v>
      </c>
      <c r="F772" s="6" t="s">
        <v>1603</v>
      </c>
      <c r="G772" s="5">
        <v>9</v>
      </c>
      <c r="H772" s="7" t="s">
        <v>231</v>
      </c>
      <c r="I772" s="8" t="e">
        <f t="shared" si="97"/>
        <v>#VALUE!</v>
      </c>
      <c r="J772" s="8">
        <f t="shared" si="98"/>
        <v>-444.5</v>
      </c>
      <c r="K772" s="8" t="e">
        <f t="shared" si="99"/>
        <v>#DIV/0!</v>
      </c>
      <c r="L772" s="6" t="s">
        <v>164</v>
      </c>
      <c r="M772" s="5" t="s">
        <v>39</v>
      </c>
      <c r="N772" s="5" t="s">
        <v>58</v>
      </c>
      <c r="O772" s="5" t="s">
        <v>138</v>
      </c>
      <c r="P772" s="5" t="s">
        <v>73</v>
      </c>
      <c r="Q772" s="9">
        <v>44767</v>
      </c>
      <c r="R772" s="5" t="s">
        <v>32</v>
      </c>
      <c r="S772" s="5">
        <v>2022</v>
      </c>
      <c r="T772" s="5">
        <v>9</v>
      </c>
      <c r="U772" s="5">
        <v>2</v>
      </c>
      <c r="V772" s="5">
        <v>2020</v>
      </c>
      <c r="W772" s="5" t="s">
        <v>1604</v>
      </c>
      <c r="X772" s="5" t="s">
        <v>1295</v>
      </c>
      <c r="Y772" s="5">
        <v>6</v>
      </c>
      <c r="Z772" s="10" t="s">
        <v>45</v>
      </c>
      <c r="AA772" s="10" t="s">
        <v>73</v>
      </c>
      <c r="AB772" s="10" t="s">
        <v>138</v>
      </c>
      <c r="AC772" s="10">
        <v>9</v>
      </c>
      <c r="AE772" s="10">
        <f t="shared" si="100"/>
        <v>64.222222222222229</v>
      </c>
      <c r="AF772" s="10">
        <f t="shared" si="101"/>
        <v>186.1104296066253</v>
      </c>
      <c r="AG772" s="10">
        <f t="shared" si="102"/>
        <v>1158</v>
      </c>
      <c r="AH772" s="9">
        <v>44767</v>
      </c>
      <c r="AI772">
        <f t="shared" si="103"/>
        <v>578</v>
      </c>
      <c r="AK772" s="10" t="s">
        <v>58</v>
      </c>
      <c r="AL772">
        <v>578</v>
      </c>
    </row>
    <row r="773" spans="1:38" ht="15.75" customHeight="1" x14ac:dyDescent="0.35">
      <c r="A773" s="5">
        <v>772</v>
      </c>
      <c r="B773" s="5" t="s">
        <v>130</v>
      </c>
      <c r="C773" s="5" t="s">
        <v>101</v>
      </c>
      <c r="D773" s="5" t="s">
        <v>24</v>
      </c>
      <c r="E773" s="5">
        <f t="shared" si="96"/>
        <v>975</v>
      </c>
      <c r="F773" s="6" t="s">
        <v>1074</v>
      </c>
      <c r="G773" s="5">
        <v>9</v>
      </c>
      <c r="H773" s="7" t="s">
        <v>310</v>
      </c>
      <c r="I773" s="8" t="e">
        <f t="shared" si="97"/>
        <v>#VALUE!</v>
      </c>
      <c r="J773" s="8">
        <f t="shared" si="98"/>
        <v>-444.5</v>
      </c>
      <c r="K773" s="8" t="e">
        <f t="shared" si="99"/>
        <v>#DIV/0!</v>
      </c>
      <c r="L773" s="6" t="s">
        <v>1449</v>
      </c>
      <c r="M773" s="5" t="s">
        <v>28</v>
      </c>
      <c r="N773" s="5" t="s">
        <v>40</v>
      </c>
      <c r="O773" s="5" t="s">
        <v>59</v>
      </c>
      <c r="P773" s="5" t="s">
        <v>73</v>
      </c>
      <c r="Q773" s="9">
        <v>44768</v>
      </c>
      <c r="R773" s="5" t="s">
        <v>32</v>
      </c>
      <c r="S773" s="5">
        <v>2020</v>
      </c>
      <c r="T773" s="5">
        <v>12</v>
      </c>
      <c r="U773" s="5">
        <v>4</v>
      </c>
      <c r="V773" s="5">
        <v>2022</v>
      </c>
      <c r="W773" s="5" t="s">
        <v>1436</v>
      </c>
      <c r="X773" s="5" t="s">
        <v>1605</v>
      </c>
      <c r="Y773" s="5">
        <v>5</v>
      </c>
      <c r="Z773" s="10" t="s">
        <v>130</v>
      </c>
      <c r="AA773" s="10" t="s">
        <v>73</v>
      </c>
      <c r="AB773" s="10" t="s">
        <v>59</v>
      </c>
      <c r="AC773" s="10">
        <v>9</v>
      </c>
      <c r="AE773" s="10">
        <f t="shared" si="100"/>
        <v>108.33333333333333</v>
      </c>
      <c r="AF773" s="10">
        <f t="shared" si="101"/>
        <v>186.64269252096767</v>
      </c>
      <c r="AG773" s="10">
        <f t="shared" si="102"/>
        <v>1149</v>
      </c>
      <c r="AH773" s="9">
        <v>44768</v>
      </c>
      <c r="AI773">
        <f t="shared" si="103"/>
        <v>975</v>
      </c>
      <c r="AK773" s="10" t="s">
        <v>40</v>
      </c>
      <c r="AL773">
        <v>975</v>
      </c>
    </row>
    <row r="774" spans="1:38" ht="15.75" customHeight="1" x14ac:dyDescent="0.35">
      <c r="A774" s="5">
        <v>773</v>
      </c>
      <c r="B774" s="5" t="s">
        <v>136</v>
      </c>
      <c r="C774" s="5" t="s">
        <v>46</v>
      </c>
      <c r="D774" s="5" t="s">
        <v>69</v>
      </c>
      <c r="E774" s="5">
        <f t="shared" si="96"/>
        <v>887</v>
      </c>
      <c r="F774" s="6" t="s">
        <v>1606</v>
      </c>
      <c r="G774" s="5">
        <v>9</v>
      </c>
      <c r="H774" s="7" t="s">
        <v>257</v>
      </c>
      <c r="I774" s="8" t="e">
        <f t="shared" si="97"/>
        <v>#VALUE!</v>
      </c>
      <c r="J774" s="8">
        <f t="shared" si="98"/>
        <v>-444.5</v>
      </c>
      <c r="K774" s="8" t="e">
        <f t="shared" si="99"/>
        <v>#DIV/0!</v>
      </c>
      <c r="L774" s="6" t="s">
        <v>397</v>
      </c>
      <c r="M774" s="5" t="s">
        <v>28</v>
      </c>
      <c r="N774" s="5" t="s">
        <v>29</v>
      </c>
      <c r="O774" s="5" t="s">
        <v>30</v>
      </c>
      <c r="P774" s="5" t="s">
        <v>73</v>
      </c>
      <c r="Q774" s="9">
        <v>44769</v>
      </c>
      <c r="R774" s="5" t="s">
        <v>65</v>
      </c>
      <c r="S774" s="5">
        <v>2021</v>
      </c>
      <c r="T774" s="5">
        <v>4</v>
      </c>
      <c r="U774" s="5">
        <v>4</v>
      </c>
      <c r="V774" s="5">
        <v>2020</v>
      </c>
      <c r="W774" s="5" t="s">
        <v>1497</v>
      </c>
      <c r="X774" s="5" t="s">
        <v>860</v>
      </c>
      <c r="Y774" s="5">
        <v>2</v>
      </c>
      <c r="Z774" s="10" t="s">
        <v>136</v>
      </c>
      <c r="AA774" s="10" t="s">
        <v>73</v>
      </c>
      <c r="AB774" s="10" t="s">
        <v>30</v>
      </c>
      <c r="AC774" s="10">
        <v>9</v>
      </c>
      <c r="AE774" s="10">
        <f t="shared" si="100"/>
        <v>98.555555555555557</v>
      </c>
      <c r="AF774" s="10">
        <f t="shared" si="101"/>
        <v>186.98615462266784</v>
      </c>
      <c r="AG774" s="10">
        <f t="shared" si="102"/>
        <v>1140</v>
      </c>
      <c r="AH774" s="9">
        <v>44769</v>
      </c>
      <c r="AI774">
        <f t="shared" si="103"/>
        <v>887</v>
      </c>
      <c r="AK774" s="10" t="s">
        <v>29</v>
      </c>
      <c r="AL774">
        <v>887</v>
      </c>
    </row>
    <row r="775" spans="1:38" ht="15.75" customHeight="1" x14ac:dyDescent="0.35">
      <c r="A775" s="5">
        <v>774</v>
      </c>
      <c r="B775" s="5" t="s">
        <v>93</v>
      </c>
      <c r="C775" s="5" t="s">
        <v>46</v>
      </c>
      <c r="D775" s="5" t="s">
        <v>36</v>
      </c>
      <c r="E775" s="5">
        <f t="shared" si="96"/>
        <v>953</v>
      </c>
      <c r="F775" s="6" t="s">
        <v>514</v>
      </c>
      <c r="G775" s="5">
        <v>1</v>
      </c>
      <c r="H775" s="7" t="s">
        <v>208</v>
      </c>
      <c r="I775" s="8" t="e">
        <f t="shared" si="97"/>
        <v>#VALUE!</v>
      </c>
      <c r="J775" s="8">
        <f t="shared" si="98"/>
        <v>-444.5</v>
      </c>
      <c r="K775" s="8" t="e">
        <f t="shared" si="99"/>
        <v>#DIV/0!</v>
      </c>
      <c r="L775" s="6" t="s">
        <v>221</v>
      </c>
      <c r="M775" s="5" t="s">
        <v>39</v>
      </c>
      <c r="N775" s="5" t="s">
        <v>29</v>
      </c>
      <c r="O775" s="5" t="s">
        <v>138</v>
      </c>
      <c r="P775" s="5" t="s">
        <v>139</v>
      </c>
      <c r="Q775" s="9">
        <v>44770</v>
      </c>
      <c r="R775" s="5" t="s">
        <v>32</v>
      </c>
      <c r="S775" s="5">
        <v>2021</v>
      </c>
      <c r="T775" s="5">
        <v>23</v>
      </c>
      <c r="U775" s="5">
        <v>10</v>
      </c>
      <c r="V775" s="5">
        <v>2022</v>
      </c>
      <c r="W775" s="5" t="s">
        <v>1607</v>
      </c>
      <c r="X775" s="5" t="s">
        <v>798</v>
      </c>
      <c r="Y775" s="5">
        <v>3</v>
      </c>
      <c r="Z775" s="10" t="s">
        <v>93</v>
      </c>
      <c r="AA775" s="10" t="s">
        <v>139</v>
      </c>
      <c r="AB775" s="10" t="s">
        <v>138</v>
      </c>
      <c r="AC775" s="10">
        <v>1</v>
      </c>
      <c r="AE775" s="10">
        <f t="shared" si="100"/>
        <v>953</v>
      </c>
      <c r="AF775" s="10">
        <f t="shared" si="101"/>
        <v>187.37571673309566</v>
      </c>
      <c r="AG775" s="10">
        <f t="shared" si="102"/>
        <v>1131</v>
      </c>
      <c r="AH775" s="9">
        <v>44770</v>
      </c>
      <c r="AI775">
        <f t="shared" si="103"/>
        <v>953</v>
      </c>
      <c r="AK775" s="10" t="s">
        <v>29</v>
      </c>
      <c r="AL775">
        <v>953</v>
      </c>
    </row>
    <row r="776" spans="1:38" ht="15.75" customHeight="1" x14ac:dyDescent="0.35">
      <c r="A776" s="5">
        <v>775</v>
      </c>
      <c r="B776" s="5" t="s">
        <v>62</v>
      </c>
      <c r="C776" s="5" t="s">
        <v>101</v>
      </c>
      <c r="D776" s="5" t="s">
        <v>24</v>
      </c>
      <c r="E776" s="5">
        <f t="shared" si="96"/>
        <v>979</v>
      </c>
      <c r="F776" s="6" t="s">
        <v>606</v>
      </c>
      <c r="G776" s="5">
        <v>1</v>
      </c>
      <c r="H776" s="7" t="s">
        <v>174</v>
      </c>
      <c r="I776" s="8" t="e">
        <f t="shared" si="97"/>
        <v>#VALUE!</v>
      </c>
      <c r="J776" s="8">
        <f t="shared" si="98"/>
        <v>-444.5</v>
      </c>
      <c r="K776" s="8" t="e">
        <f t="shared" si="99"/>
        <v>#DIV/0!</v>
      </c>
      <c r="L776" s="6" t="s">
        <v>746</v>
      </c>
      <c r="M776" s="5" t="s">
        <v>39</v>
      </c>
      <c r="N776" s="5" t="s">
        <v>29</v>
      </c>
      <c r="O776" s="5" t="s">
        <v>41</v>
      </c>
      <c r="P776" s="5" t="s">
        <v>73</v>
      </c>
      <c r="Q776" s="9">
        <v>44771</v>
      </c>
      <c r="R776" s="5" t="s">
        <v>65</v>
      </c>
      <c r="S776" s="5">
        <v>2022</v>
      </c>
      <c r="T776" s="5">
        <v>17</v>
      </c>
      <c r="U776" s="5">
        <v>11</v>
      </c>
      <c r="V776" s="5">
        <v>2022</v>
      </c>
      <c r="W776" s="5" t="s">
        <v>1608</v>
      </c>
      <c r="X776" s="5" t="s">
        <v>1503</v>
      </c>
      <c r="Y776" s="5">
        <v>5</v>
      </c>
      <c r="Z776" s="10" t="s">
        <v>62</v>
      </c>
      <c r="AA776" s="10" t="s">
        <v>73</v>
      </c>
      <c r="AB776" s="10" t="s">
        <v>41</v>
      </c>
      <c r="AC776" s="10">
        <v>1</v>
      </c>
      <c r="AE776" s="10">
        <f t="shared" si="100"/>
        <v>979</v>
      </c>
      <c r="AF776" s="10">
        <f t="shared" si="101"/>
        <v>183.98799866554293</v>
      </c>
      <c r="AG776" s="10">
        <f t="shared" si="102"/>
        <v>1130</v>
      </c>
      <c r="AH776" s="9">
        <v>44771</v>
      </c>
      <c r="AI776">
        <f t="shared" si="103"/>
        <v>979</v>
      </c>
      <c r="AK776" s="10" t="s">
        <v>29</v>
      </c>
      <c r="AL776">
        <v>979</v>
      </c>
    </row>
    <row r="777" spans="1:38" ht="15.75" customHeight="1" x14ac:dyDescent="0.35">
      <c r="A777" s="5">
        <v>776</v>
      </c>
      <c r="B777" s="5" t="s">
        <v>136</v>
      </c>
      <c r="C777" s="5" t="s">
        <v>88</v>
      </c>
      <c r="D777" s="5" t="s">
        <v>47</v>
      </c>
      <c r="E777" s="5">
        <f t="shared" si="96"/>
        <v>869</v>
      </c>
      <c r="F777" s="6" t="s">
        <v>1609</v>
      </c>
      <c r="G777" s="5">
        <v>2</v>
      </c>
      <c r="H777" s="7" t="s">
        <v>126</v>
      </c>
      <c r="I777" s="8" t="e">
        <f t="shared" si="97"/>
        <v>#VALUE!</v>
      </c>
      <c r="J777" s="8">
        <f t="shared" si="98"/>
        <v>-444.5</v>
      </c>
      <c r="K777" s="8" t="e">
        <f t="shared" si="99"/>
        <v>#DIV/0!</v>
      </c>
      <c r="L777" s="6" t="s">
        <v>932</v>
      </c>
      <c r="M777" s="5" t="s">
        <v>28</v>
      </c>
      <c r="N777" s="5" t="s">
        <v>29</v>
      </c>
      <c r="O777" s="5" t="s">
        <v>138</v>
      </c>
      <c r="P777" s="5" t="s">
        <v>42</v>
      </c>
      <c r="Q777" s="9">
        <v>44772</v>
      </c>
      <c r="R777" s="5" t="s">
        <v>65</v>
      </c>
      <c r="S777" s="5">
        <v>2020</v>
      </c>
      <c r="T777" s="5">
        <v>22</v>
      </c>
      <c r="U777" s="5">
        <v>10</v>
      </c>
      <c r="V777" s="5">
        <v>2022</v>
      </c>
      <c r="W777" s="5" t="s">
        <v>847</v>
      </c>
      <c r="X777" s="5" t="s">
        <v>1610</v>
      </c>
      <c r="Y777" s="5">
        <v>5</v>
      </c>
      <c r="Z777" s="10" t="s">
        <v>136</v>
      </c>
      <c r="AA777" s="10" t="s">
        <v>42</v>
      </c>
      <c r="AB777" s="10" t="s">
        <v>138</v>
      </c>
      <c r="AC777" s="10">
        <v>2</v>
      </c>
      <c r="AE777" s="10">
        <f t="shared" si="100"/>
        <v>434.5</v>
      </c>
      <c r="AF777" s="10">
        <f t="shared" si="101"/>
        <v>180.45461199294539</v>
      </c>
      <c r="AG777" s="10">
        <f t="shared" si="102"/>
        <v>1129</v>
      </c>
      <c r="AH777" s="9">
        <v>44772</v>
      </c>
      <c r="AI777">
        <f t="shared" si="103"/>
        <v>869</v>
      </c>
      <c r="AK777" s="10" t="s">
        <v>29</v>
      </c>
      <c r="AL777">
        <v>869</v>
      </c>
    </row>
    <row r="778" spans="1:38" ht="15.75" customHeight="1" x14ac:dyDescent="0.35">
      <c r="A778" s="5">
        <v>777</v>
      </c>
      <c r="B778" s="5" t="s">
        <v>163</v>
      </c>
      <c r="C778" s="5" t="s">
        <v>54</v>
      </c>
      <c r="D778" s="5" t="s">
        <v>69</v>
      </c>
      <c r="E778" s="5">
        <f t="shared" si="96"/>
        <v>606</v>
      </c>
      <c r="F778" s="6" t="s">
        <v>358</v>
      </c>
      <c r="G778" s="5">
        <v>1</v>
      </c>
      <c r="H778" s="7" t="s">
        <v>126</v>
      </c>
      <c r="I778" s="8" t="e">
        <f t="shared" si="97"/>
        <v>#VALUE!</v>
      </c>
      <c r="J778" s="8">
        <f t="shared" si="98"/>
        <v>-444.5</v>
      </c>
      <c r="K778" s="8" t="e">
        <f t="shared" si="99"/>
        <v>#DIV/0!</v>
      </c>
      <c r="L778" s="6" t="s">
        <v>397</v>
      </c>
      <c r="M778" s="5" t="s">
        <v>28</v>
      </c>
      <c r="N778" s="5" t="s">
        <v>29</v>
      </c>
      <c r="O778" s="5" t="s">
        <v>138</v>
      </c>
      <c r="P778" s="5" t="s">
        <v>42</v>
      </c>
      <c r="Q778" s="9">
        <v>44773</v>
      </c>
      <c r="R778" s="5" t="s">
        <v>65</v>
      </c>
      <c r="S778" s="5">
        <v>2021</v>
      </c>
      <c r="T778" s="5">
        <v>27</v>
      </c>
      <c r="U778" s="5">
        <v>10</v>
      </c>
      <c r="V778" s="5">
        <v>2021</v>
      </c>
      <c r="W778" s="5" t="s">
        <v>1558</v>
      </c>
      <c r="X778" s="5" t="s">
        <v>210</v>
      </c>
      <c r="Y778" s="5">
        <v>4</v>
      </c>
      <c r="Z778" s="10" t="s">
        <v>163</v>
      </c>
      <c r="AA778" s="10" t="s">
        <v>42</v>
      </c>
      <c r="AB778" s="10" t="s">
        <v>138</v>
      </c>
      <c r="AC778" s="10">
        <v>1</v>
      </c>
      <c r="AE778" s="10">
        <f t="shared" si="100"/>
        <v>606</v>
      </c>
      <c r="AF778" s="10">
        <f t="shared" si="101"/>
        <v>179.32048079648533</v>
      </c>
      <c r="AG778" s="10">
        <f t="shared" si="102"/>
        <v>1127</v>
      </c>
      <c r="AH778" s="9">
        <v>44773</v>
      </c>
      <c r="AI778">
        <f t="shared" si="103"/>
        <v>606</v>
      </c>
      <c r="AK778" s="10" t="s">
        <v>29</v>
      </c>
      <c r="AL778">
        <v>606</v>
      </c>
    </row>
    <row r="779" spans="1:38" ht="15.75" customHeight="1" x14ac:dyDescent="0.35">
      <c r="A779" s="5">
        <v>778</v>
      </c>
      <c r="B779" s="5" t="s">
        <v>100</v>
      </c>
      <c r="C779" s="5" t="s">
        <v>46</v>
      </c>
      <c r="D779" s="5" t="s">
        <v>47</v>
      </c>
      <c r="E779" s="5">
        <f t="shared" si="96"/>
        <v>694</v>
      </c>
      <c r="F779" s="6" t="s">
        <v>1150</v>
      </c>
      <c r="G779" s="5">
        <v>6</v>
      </c>
      <c r="H779" s="7" t="s">
        <v>208</v>
      </c>
      <c r="I779" s="8" t="e">
        <f t="shared" si="97"/>
        <v>#VALUE!</v>
      </c>
      <c r="J779" s="8">
        <f t="shared" si="98"/>
        <v>-444.5</v>
      </c>
      <c r="K779" s="8" t="e">
        <f t="shared" si="99"/>
        <v>#DIV/0!</v>
      </c>
      <c r="L779" s="6" t="s">
        <v>490</v>
      </c>
      <c r="M779" s="5" t="s">
        <v>28</v>
      </c>
      <c r="N779" s="5" t="s">
        <v>58</v>
      </c>
      <c r="O779" s="5" t="s">
        <v>41</v>
      </c>
      <c r="P779" s="5" t="s">
        <v>73</v>
      </c>
      <c r="Q779" s="9">
        <v>44774</v>
      </c>
      <c r="R779" s="5" t="s">
        <v>32</v>
      </c>
      <c r="S779" s="5">
        <v>2021</v>
      </c>
      <c r="T779" s="5">
        <v>3</v>
      </c>
      <c r="U779" s="5">
        <v>4</v>
      </c>
      <c r="V779" s="5">
        <v>2020</v>
      </c>
      <c r="W779" s="5" t="s">
        <v>1285</v>
      </c>
      <c r="X779" s="5" t="s">
        <v>1012</v>
      </c>
      <c r="Y779" s="5">
        <v>6</v>
      </c>
      <c r="Z779" s="10" t="s">
        <v>100</v>
      </c>
      <c r="AA779" s="10" t="s">
        <v>73</v>
      </c>
      <c r="AB779" s="10" t="s">
        <v>41</v>
      </c>
      <c r="AC779" s="10">
        <v>6</v>
      </c>
      <c r="AE779" s="10">
        <f t="shared" si="100"/>
        <v>115.66666666666667</v>
      </c>
      <c r="AF779" s="10">
        <f t="shared" si="101"/>
        <v>177.40711972382377</v>
      </c>
      <c r="AG779" s="10">
        <f t="shared" si="102"/>
        <v>1126</v>
      </c>
      <c r="AH779" s="9">
        <v>44774</v>
      </c>
      <c r="AI779">
        <f t="shared" si="103"/>
        <v>694</v>
      </c>
      <c r="AK779" s="10" t="s">
        <v>58</v>
      </c>
      <c r="AL779">
        <v>694</v>
      </c>
    </row>
    <row r="780" spans="1:38" ht="15.75" customHeight="1" x14ac:dyDescent="0.35">
      <c r="A780" s="5">
        <v>779</v>
      </c>
      <c r="B780" s="5" t="s">
        <v>148</v>
      </c>
      <c r="C780" s="5" t="s">
        <v>101</v>
      </c>
      <c r="D780" s="5" t="s">
        <v>47</v>
      </c>
      <c r="E780" s="5">
        <f t="shared" si="96"/>
        <v>576</v>
      </c>
      <c r="F780" s="6" t="s">
        <v>587</v>
      </c>
      <c r="G780" s="5">
        <v>9</v>
      </c>
      <c r="H780" s="7" t="s">
        <v>650</v>
      </c>
      <c r="I780" s="8" t="e">
        <f t="shared" si="97"/>
        <v>#VALUE!</v>
      </c>
      <c r="J780" s="8">
        <f t="shared" si="98"/>
        <v>-444.5</v>
      </c>
      <c r="K780" s="8" t="e">
        <f t="shared" si="99"/>
        <v>#DIV/0!</v>
      </c>
      <c r="L780" s="6" t="s">
        <v>217</v>
      </c>
      <c r="M780" s="5" t="s">
        <v>39</v>
      </c>
      <c r="N780" s="5" t="s">
        <v>29</v>
      </c>
      <c r="O780" s="5" t="s">
        <v>138</v>
      </c>
      <c r="P780" s="5" t="s">
        <v>73</v>
      </c>
      <c r="Q780" s="9">
        <v>44775</v>
      </c>
      <c r="R780" s="5" t="s">
        <v>65</v>
      </c>
      <c r="S780" s="5">
        <v>2020</v>
      </c>
      <c r="T780" s="5">
        <v>25</v>
      </c>
      <c r="U780" s="5">
        <v>3</v>
      </c>
      <c r="V780" s="5">
        <v>2020</v>
      </c>
      <c r="W780" s="5" t="s">
        <v>1611</v>
      </c>
      <c r="X780" s="5" t="s">
        <v>324</v>
      </c>
      <c r="Y780" s="5">
        <v>6</v>
      </c>
      <c r="Z780" s="10" t="s">
        <v>148</v>
      </c>
      <c r="AA780" s="10" t="s">
        <v>73</v>
      </c>
      <c r="AB780" s="10" t="s">
        <v>138</v>
      </c>
      <c r="AC780" s="10">
        <v>9</v>
      </c>
      <c r="AE780" s="10">
        <f t="shared" si="100"/>
        <v>64</v>
      </c>
      <c r="AF780" s="10">
        <f t="shared" si="101"/>
        <v>177.68522987272988</v>
      </c>
      <c r="AG780" s="10">
        <f t="shared" si="102"/>
        <v>1120</v>
      </c>
      <c r="AH780" s="9">
        <v>44775</v>
      </c>
      <c r="AI780">
        <f t="shared" si="103"/>
        <v>576</v>
      </c>
      <c r="AK780" s="10" t="s">
        <v>29</v>
      </c>
      <c r="AL780">
        <v>576</v>
      </c>
    </row>
    <row r="781" spans="1:38" ht="15.75" customHeight="1" x14ac:dyDescent="0.35">
      <c r="A781" s="5">
        <v>780</v>
      </c>
      <c r="B781" s="5" t="s">
        <v>82</v>
      </c>
      <c r="C781" s="5" t="s">
        <v>54</v>
      </c>
      <c r="D781" s="5" t="s">
        <v>36</v>
      </c>
      <c r="E781" s="5">
        <f t="shared" si="96"/>
        <v>674</v>
      </c>
      <c r="F781" s="6" t="s">
        <v>317</v>
      </c>
      <c r="G781" s="5">
        <v>4</v>
      </c>
      <c r="H781" s="7" t="s">
        <v>103</v>
      </c>
      <c r="I781" s="8" t="e">
        <f t="shared" si="97"/>
        <v>#VALUE!</v>
      </c>
      <c r="J781" s="8">
        <f t="shared" si="98"/>
        <v>-444.5</v>
      </c>
      <c r="K781" s="8" t="e">
        <f t="shared" si="99"/>
        <v>#DIV/0!</v>
      </c>
      <c r="L781" s="6" t="s">
        <v>443</v>
      </c>
      <c r="M781" s="5" t="s">
        <v>39</v>
      </c>
      <c r="N781" s="5" t="s">
        <v>40</v>
      </c>
      <c r="O781" s="5" t="s">
        <v>59</v>
      </c>
      <c r="P781" s="5" t="s">
        <v>73</v>
      </c>
      <c r="Q781" s="9">
        <v>44776</v>
      </c>
      <c r="R781" s="5" t="s">
        <v>65</v>
      </c>
      <c r="S781" s="5">
        <v>2022</v>
      </c>
      <c r="T781" s="5">
        <v>5</v>
      </c>
      <c r="U781" s="5">
        <v>11</v>
      </c>
      <c r="V781" s="5">
        <v>2022</v>
      </c>
      <c r="W781" s="5" t="s">
        <v>1612</v>
      </c>
      <c r="X781" s="5" t="s">
        <v>537</v>
      </c>
      <c r="Y781" s="5">
        <v>3</v>
      </c>
      <c r="Z781" s="10" t="s">
        <v>82</v>
      </c>
      <c r="AA781" s="10" t="s">
        <v>73</v>
      </c>
      <c r="AB781" s="10" t="s">
        <v>59</v>
      </c>
      <c r="AC781" s="10">
        <v>4</v>
      </c>
      <c r="AE781" s="10">
        <f t="shared" si="100"/>
        <v>168.5</v>
      </c>
      <c r="AF781" s="10">
        <f t="shared" si="101"/>
        <v>178.19964267758388</v>
      </c>
      <c r="AG781" s="10">
        <f t="shared" si="102"/>
        <v>1111</v>
      </c>
      <c r="AH781" s="9">
        <v>44776</v>
      </c>
      <c r="AI781">
        <f t="shared" si="103"/>
        <v>674</v>
      </c>
      <c r="AK781" s="10" t="s">
        <v>40</v>
      </c>
      <c r="AL781">
        <v>674</v>
      </c>
    </row>
    <row r="782" spans="1:38" ht="15.75" customHeight="1" x14ac:dyDescent="0.35">
      <c r="A782" s="5">
        <v>781</v>
      </c>
      <c r="B782" s="5" t="s">
        <v>93</v>
      </c>
      <c r="C782" s="5" t="s">
        <v>23</v>
      </c>
      <c r="D782" s="5" t="s">
        <v>95</v>
      </c>
      <c r="E782" s="5">
        <f t="shared" si="96"/>
        <v>789</v>
      </c>
      <c r="F782" s="6" t="s">
        <v>143</v>
      </c>
      <c r="G782" s="5">
        <v>1</v>
      </c>
      <c r="H782" s="7" t="s">
        <v>310</v>
      </c>
      <c r="I782" s="8" t="e">
        <f t="shared" si="97"/>
        <v>#VALUE!</v>
      </c>
      <c r="J782" s="8">
        <f t="shared" si="98"/>
        <v>-444.5</v>
      </c>
      <c r="K782" s="8" t="e">
        <f t="shared" si="99"/>
        <v>#DIV/0!</v>
      </c>
      <c r="L782" s="6" t="s">
        <v>225</v>
      </c>
      <c r="M782" s="5" t="s">
        <v>28</v>
      </c>
      <c r="N782" s="5" t="s">
        <v>50</v>
      </c>
      <c r="O782" s="5" t="s">
        <v>41</v>
      </c>
      <c r="P782" s="5" t="s">
        <v>139</v>
      </c>
      <c r="Q782" s="9">
        <v>44777</v>
      </c>
      <c r="R782" s="5" t="s">
        <v>65</v>
      </c>
      <c r="S782" s="5">
        <v>2021</v>
      </c>
      <c r="T782" s="5">
        <v>26</v>
      </c>
      <c r="U782" s="5">
        <v>6</v>
      </c>
      <c r="V782" s="5">
        <v>2021</v>
      </c>
      <c r="W782" s="5" t="s">
        <v>947</v>
      </c>
      <c r="X782" s="5" t="s">
        <v>806</v>
      </c>
      <c r="Y782" s="5">
        <v>3</v>
      </c>
      <c r="Z782" s="10" t="s">
        <v>93</v>
      </c>
      <c r="AA782" s="10" t="s">
        <v>139</v>
      </c>
      <c r="AB782" s="10" t="s">
        <v>41</v>
      </c>
      <c r="AC782" s="10">
        <v>1</v>
      </c>
      <c r="AE782" s="10">
        <f t="shared" si="100"/>
        <v>789</v>
      </c>
      <c r="AF782" s="10">
        <f t="shared" si="101"/>
        <v>178.24373196248195</v>
      </c>
      <c r="AG782" s="10">
        <f t="shared" si="102"/>
        <v>1107</v>
      </c>
      <c r="AH782" s="9">
        <v>44777</v>
      </c>
      <c r="AI782">
        <f t="shared" si="103"/>
        <v>789</v>
      </c>
      <c r="AK782" s="10" t="s">
        <v>50</v>
      </c>
      <c r="AL782">
        <v>789</v>
      </c>
    </row>
    <row r="783" spans="1:38" ht="15.75" customHeight="1" x14ac:dyDescent="0.35">
      <c r="A783" s="5">
        <v>782</v>
      </c>
      <c r="B783" s="5" t="s">
        <v>238</v>
      </c>
      <c r="C783" s="5" t="s">
        <v>101</v>
      </c>
      <c r="D783" s="5" t="s">
        <v>36</v>
      </c>
      <c r="E783" s="5">
        <f t="shared" si="96"/>
        <v>291</v>
      </c>
      <c r="F783" s="6" t="s">
        <v>848</v>
      </c>
      <c r="G783" s="5">
        <v>5</v>
      </c>
      <c r="H783" s="7" t="s">
        <v>165</v>
      </c>
      <c r="I783" s="8" t="e">
        <f t="shared" si="97"/>
        <v>#VALUE!</v>
      </c>
      <c r="J783" s="8">
        <f t="shared" si="98"/>
        <v>-444.5</v>
      </c>
      <c r="K783" s="8" t="e">
        <f t="shared" si="99"/>
        <v>#DIV/0!</v>
      </c>
      <c r="L783" s="6" t="s">
        <v>746</v>
      </c>
      <c r="M783" s="5" t="s">
        <v>39</v>
      </c>
      <c r="N783" s="5" t="s">
        <v>50</v>
      </c>
      <c r="O783" s="5" t="s">
        <v>30</v>
      </c>
      <c r="P783" s="5" t="s">
        <v>73</v>
      </c>
      <c r="Q783" s="9">
        <v>44778</v>
      </c>
      <c r="R783" s="5" t="s">
        <v>65</v>
      </c>
      <c r="S783" s="5">
        <v>2021</v>
      </c>
      <c r="T783" s="5">
        <v>28</v>
      </c>
      <c r="U783" s="5">
        <v>11</v>
      </c>
      <c r="V783" s="5">
        <v>2020</v>
      </c>
      <c r="W783" s="5" t="s">
        <v>1209</v>
      </c>
      <c r="X783" s="5" t="s">
        <v>1511</v>
      </c>
      <c r="Y783" s="5">
        <v>1</v>
      </c>
      <c r="Z783" s="10" t="s">
        <v>238</v>
      </c>
      <c r="AA783" s="10" t="s">
        <v>73</v>
      </c>
      <c r="AB783" s="10" t="s">
        <v>30</v>
      </c>
      <c r="AC783" s="10">
        <v>5</v>
      </c>
      <c r="AE783" s="10">
        <f t="shared" si="100"/>
        <v>58.2</v>
      </c>
      <c r="AF783" s="10">
        <f t="shared" si="101"/>
        <v>175.45489055591793</v>
      </c>
      <c r="AG783" s="10">
        <f t="shared" si="102"/>
        <v>1106</v>
      </c>
      <c r="AH783" s="9">
        <v>44778</v>
      </c>
      <c r="AI783">
        <f t="shared" si="103"/>
        <v>291</v>
      </c>
      <c r="AK783" s="10" t="s">
        <v>50</v>
      </c>
      <c r="AL783">
        <v>291</v>
      </c>
    </row>
    <row r="784" spans="1:38" ht="15.75" customHeight="1" x14ac:dyDescent="0.35">
      <c r="A784" s="5">
        <v>783</v>
      </c>
      <c r="B784" s="5" t="s">
        <v>238</v>
      </c>
      <c r="C784" s="5" t="s">
        <v>46</v>
      </c>
      <c r="D784" s="5" t="s">
        <v>47</v>
      </c>
      <c r="E784" s="5">
        <f t="shared" si="96"/>
        <v>984</v>
      </c>
      <c r="F784" s="6" t="s">
        <v>883</v>
      </c>
      <c r="G784" s="5">
        <v>3</v>
      </c>
      <c r="H784" s="7" t="s">
        <v>154</v>
      </c>
      <c r="I784" s="8" t="e">
        <f t="shared" si="97"/>
        <v>#VALUE!</v>
      </c>
      <c r="J784" s="8">
        <f t="shared" si="98"/>
        <v>-444.5</v>
      </c>
      <c r="K784" s="8" t="e">
        <f t="shared" si="99"/>
        <v>#DIV/0!</v>
      </c>
      <c r="L784" s="6" t="s">
        <v>1023</v>
      </c>
      <c r="M784" s="5" t="s">
        <v>28</v>
      </c>
      <c r="N784" s="5" t="s">
        <v>58</v>
      </c>
      <c r="O784" s="5" t="s">
        <v>138</v>
      </c>
      <c r="P784" s="5" t="s">
        <v>139</v>
      </c>
      <c r="Q784" s="9">
        <v>44779</v>
      </c>
      <c r="R784" s="5" t="s">
        <v>65</v>
      </c>
      <c r="S784" s="5">
        <v>2022</v>
      </c>
      <c r="T784" s="5">
        <v>9</v>
      </c>
      <c r="U784" s="5">
        <v>4</v>
      </c>
      <c r="V784" s="5">
        <v>2020</v>
      </c>
      <c r="W784" s="5" t="s">
        <v>1201</v>
      </c>
      <c r="X784" s="5" t="s">
        <v>534</v>
      </c>
      <c r="Y784" s="5">
        <v>5</v>
      </c>
      <c r="Z784" s="10" t="s">
        <v>238</v>
      </c>
      <c r="AA784" s="10" t="s">
        <v>139</v>
      </c>
      <c r="AB784" s="10" t="s">
        <v>138</v>
      </c>
      <c r="AC784" s="10">
        <v>3</v>
      </c>
      <c r="AE784" s="10">
        <f t="shared" si="100"/>
        <v>328</v>
      </c>
      <c r="AF784" s="10">
        <f t="shared" si="101"/>
        <v>175.99275702635791</v>
      </c>
      <c r="AG784" s="10">
        <f t="shared" si="102"/>
        <v>1101</v>
      </c>
      <c r="AH784" s="9">
        <v>44779</v>
      </c>
      <c r="AI784">
        <f t="shared" si="103"/>
        <v>984</v>
      </c>
      <c r="AK784" s="10" t="s">
        <v>58</v>
      </c>
      <c r="AL784">
        <v>984</v>
      </c>
    </row>
    <row r="785" spans="1:38" ht="15.75" customHeight="1" x14ac:dyDescent="0.35">
      <c r="A785" s="5">
        <v>784</v>
      </c>
      <c r="B785" s="5" t="s">
        <v>53</v>
      </c>
      <c r="C785" s="5" t="s">
        <v>88</v>
      </c>
      <c r="D785" s="5" t="s">
        <v>47</v>
      </c>
      <c r="E785" s="5">
        <f t="shared" si="96"/>
        <v>715</v>
      </c>
      <c r="F785" s="6" t="s">
        <v>1421</v>
      </c>
      <c r="G785" s="5">
        <v>2</v>
      </c>
      <c r="H785" s="7" t="s">
        <v>108</v>
      </c>
      <c r="I785" s="8" t="e">
        <f t="shared" si="97"/>
        <v>#VALUE!</v>
      </c>
      <c r="J785" s="8">
        <f t="shared" si="98"/>
        <v>-444.5</v>
      </c>
      <c r="K785" s="8" t="e">
        <f t="shared" si="99"/>
        <v>#DIV/0!</v>
      </c>
      <c r="L785" s="6" t="s">
        <v>886</v>
      </c>
      <c r="M785" s="5" t="s">
        <v>39</v>
      </c>
      <c r="N785" s="5" t="s">
        <v>58</v>
      </c>
      <c r="O785" s="5" t="s">
        <v>41</v>
      </c>
      <c r="P785" s="5" t="s">
        <v>139</v>
      </c>
      <c r="Q785" s="9">
        <v>44780</v>
      </c>
      <c r="R785" s="5" t="s">
        <v>65</v>
      </c>
      <c r="S785" s="5">
        <v>2020</v>
      </c>
      <c r="T785" s="5">
        <v>18</v>
      </c>
      <c r="U785" s="5">
        <v>7</v>
      </c>
      <c r="V785" s="5">
        <v>2022</v>
      </c>
      <c r="W785" s="5" t="s">
        <v>1327</v>
      </c>
      <c r="X785" s="5" t="s">
        <v>888</v>
      </c>
      <c r="Y785" s="5">
        <v>4</v>
      </c>
      <c r="Z785" s="10" t="s">
        <v>53</v>
      </c>
      <c r="AA785" s="10" t="s">
        <v>139</v>
      </c>
      <c r="AB785" s="10" t="s">
        <v>41</v>
      </c>
      <c r="AC785" s="10">
        <v>2</v>
      </c>
      <c r="AE785" s="10">
        <f t="shared" si="100"/>
        <v>357.5</v>
      </c>
      <c r="AF785" s="10">
        <f t="shared" si="101"/>
        <v>175.2922628191061</v>
      </c>
      <c r="AG785" s="10">
        <f t="shared" si="102"/>
        <v>1098</v>
      </c>
      <c r="AH785" s="9">
        <v>44780</v>
      </c>
      <c r="AI785">
        <f t="shared" si="103"/>
        <v>715</v>
      </c>
      <c r="AK785" s="10" t="s">
        <v>58</v>
      </c>
      <c r="AL785">
        <v>715</v>
      </c>
    </row>
    <row r="786" spans="1:38" ht="15.75" customHeight="1" x14ac:dyDescent="0.35">
      <c r="A786" s="5">
        <v>785</v>
      </c>
      <c r="B786" s="5" t="s">
        <v>136</v>
      </c>
      <c r="C786" s="5" t="s">
        <v>88</v>
      </c>
      <c r="D786" s="5" t="s">
        <v>24</v>
      </c>
      <c r="E786" s="5">
        <f t="shared" si="96"/>
        <v>749</v>
      </c>
      <c r="F786" s="6" t="s">
        <v>1425</v>
      </c>
      <c r="G786" s="5">
        <v>9</v>
      </c>
      <c r="H786" s="7" t="s">
        <v>154</v>
      </c>
      <c r="I786" s="8" t="e">
        <f t="shared" si="97"/>
        <v>#VALUE!</v>
      </c>
      <c r="J786" s="8">
        <f t="shared" si="98"/>
        <v>-444.5</v>
      </c>
      <c r="K786" s="8" t="e">
        <f t="shared" si="99"/>
        <v>#DIV/0!</v>
      </c>
      <c r="L786" s="6" t="s">
        <v>411</v>
      </c>
      <c r="M786" s="5" t="s">
        <v>28</v>
      </c>
      <c r="N786" s="5" t="s">
        <v>50</v>
      </c>
      <c r="O786" s="5" t="s">
        <v>41</v>
      </c>
      <c r="P786" s="5" t="s">
        <v>31</v>
      </c>
      <c r="Q786" s="9">
        <v>44781</v>
      </c>
      <c r="R786" s="5" t="s">
        <v>65</v>
      </c>
      <c r="S786" s="5">
        <v>2022</v>
      </c>
      <c r="T786" s="5">
        <v>7</v>
      </c>
      <c r="U786" s="5">
        <v>10</v>
      </c>
      <c r="V786" s="5">
        <v>2022</v>
      </c>
      <c r="W786" s="5" t="s">
        <v>1613</v>
      </c>
      <c r="X786" s="5" t="s">
        <v>1524</v>
      </c>
      <c r="Y786" s="5">
        <v>6</v>
      </c>
      <c r="Z786" s="10" t="s">
        <v>136</v>
      </c>
      <c r="AA786" s="10" t="s">
        <v>31</v>
      </c>
      <c r="AB786" s="10" t="s">
        <v>41</v>
      </c>
      <c r="AC786" s="10">
        <v>9</v>
      </c>
      <c r="AE786" s="10">
        <f t="shared" si="100"/>
        <v>83.222222222222229</v>
      </c>
      <c r="AF786" s="10">
        <f t="shared" si="101"/>
        <v>174.44870848030567</v>
      </c>
      <c r="AG786" s="10">
        <f t="shared" si="102"/>
        <v>1096</v>
      </c>
      <c r="AH786" s="9">
        <v>44781</v>
      </c>
      <c r="AI786">
        <f t="shared" si="103"/>
        <v>749</v>
      </c>
      <c r="AK786" s="10" t="s">
        <v>50</v>
      </c>
      <c r="AL786">
        <v>749</v>
      </c>
    </row>
    <row r="787" spans="1:38" ht="15.75" customHeight="1" x14ac:dyDescent="0.35">
      <c r="A787" s="5">
        <v>786</v>
      </c>
      <c r="B787" s="5" t="s">
        <v>76</v>
      </c>
      <c r="C787" s="5" t="s">
        <v>88</v>
      </c>
      <c r="D787" s="5" t="s">
        <v>24</v>
      </c>
      <c r="E787" s="5">
        <f t="shared" si="96"/>
        <v>124</v>
      </c>
      <c r="F787" s="6" t="s">
        <v>588</v>
      </c>
      <c r="G787" s="5">
        <v>5</v>
      </c>
      <c r="H787" s="7" t="s">
        <v>387</v>
      </c>
      <c r="I787" s="8" t="e">
        <f t="shared" si="97"/>
        <v>#VALUE!</v>
      </c>
      <c r="J787" s="8">
        <f t="shared" si="98"/>
        <v>-444.5</v>
      </c>
      <c r="K787" s="8" t="e">
        <f t="shared" si="99"/>
        <v>#DIV/0!</v>
      </c>
      <c r="L787" s="6" t="s">
        <v>249</v>
      </c>
      <c r="M787" s="5" t="s">
        <v>28</v>
      </c>
      <c r="N787" s="5" t="s">
        <v>58</v>
      </c>
      <c r="O787" s="5" t="s">
        <v>59</v>
      </c>
      <c r="P787" s="5" t="s">
        <v>31</v>
      </c>
      <c r="Q787" s="9">
        <v>44782</v>
      </c>
      <c r="R787" s="5" t="s">
        <v>65</v>
      </c>
      <c r="S787" s="5">
        <v>2022</v>
      </c>
      <c r="T787" s="5">
        <v>29</v>
      </c>
      <c r="U787" s="5">
        <v>6</v>
      </c>
      <c r="V787" s="5">
        <v>2021</v>
      </c>
      <c r="W787" s="5" t="s">
        <v>1539</v>
      </c>
      <c r="X787" s="5" t="s">
        <v>603</v>
      </c>
      <c r="Y787" s="5">
        <v>6</v>
      </c>
      <c r="Z787" s="10" t="s">
        <v>76</v>
      </c>
      <c r="AA787" s="10" t="s">
        <v>31</v>
      </c>
      <c r="AB787" s="10" t="s">
        <v>59</v>
      </c>
      <c r="AC787" s="10">
        <v>5</v>
      </c>
      <c r="AE787" s="10">
        <f t="shared" si="100"/>
        <v>24.8</v>
      </c>
      <c r="AF787" s="10">
        <f t="shared" si="101"/>
        <v>174.87301771871537</v>
      </c>
      <c r="AG787" s="10">
        <f t="shared" si="102"/>
        <v>1087</v>
      </c>
      <c r="AH787" s="9">
        <v>44782</v>
      </c>
      <c r="AI787">
        <f t="shared" si="103"/>
        <v>124</v>
      </c>
      <c r="AK787" s="10" t="s">
        <v>58</v>
      </c>
      <c r="AL787">
        <v>124</v>
      </c>
    </row>
    <row r="788" spans="1:38" ht="15.75" customHeight="1" x14ac:dyDescent="0.35">
      <c r="A788" s="5">
        <v>787</v>
      </c>
      <c r="B788" s="5" t="s">
        <v>148</v>
      </c>
      <c r="C788" s="5" t="s">
        <v>46</v>
      </c>
      <c r="D788" s="5" t="s">
        <v>55</v>
      </c>
      <c r="E788" s="5">
        <f t="shared" si="96"/>
        <v>168</v>
      </c>
      <c r="F788" s="6" t="s">
        <v>169</v>
      </c>
      <c r="G788" s="5">
        <v>2</v>
      </c>
      <c r="H788" s="7" t="s">
        <v>216</v>
      </c>
      <c r="I788" s="8" t="e">
        <f t="shared" si="97"/>
        <v>#VALUE!</v>
      </c>
      <c r="J788" s="8">
        <f t="shared" si="98"/>
        <v>-444.5</v>
      </c>
      <c r="K788" s="8" t="e">
        <f t="shared" si="99"/>
        <v>#DIV/0!</v>
      </c>
      <c r="L788" s="6" t="s">
        <v>657</v>
      </c>
      <c r="M788" s="5" t="s">
        <v>28</v>
      </c>
      <c r="N788" s="5" t="s">
        <v>58</v>
      </c>
      <c r="O788" s="5" t="s">
        <v>59</v>
      </c>
      <c r="P788" s="5" t="s">
        <v>73</v>
      </c>
      <c r="Q788" s="9">
        <v>44783</v>
      </c>
      <c r="R788" s="5" t="s">
        <v>32</v>
      </c>
      <c r="S788" s="5">
        <v>2020</v>
      </c>
      <c r="T788" s="5">
        <v>4</v>
      </c>
      <c r="U788" s="5">
        <v>4</v>
      </c>
      <c r="V788" s="5">
        <v>2021</v>
      </c>
      <c r="W788" s="5" t="s">
        <v>1614</v>
      </c>
      <c r="X788" s="5" t="s">
        <v>1065</v>
      </c>
      <c r="Y788" s="5">
        <v>6</v>
      </c>
      <c r="Z788" s="10" t="s">
        <v>148</v>
      </c>
      <c r="AA788" s="10" t="s">
        <v>73</v>
      </c>
      <c r="AB788" s="10" t="s">
        <v>59</v>
      </c>
      <c r="AC788" s="10">
        <v>2</v>
      </c>
      <c r="AE788" s="10">
        <f t="shared" si="100"/>
        <v>84</v>
      </c>
      <c r="AF788" s="10">
        <f t="shared" si="101"/>
        <v>175.57429350244766</v>
      </c>
      <c r="AG788" s="10">
        <f t="shared" si="102"/>
        <v>1082</v>
      </c>
      <c r="AH788" s="9">
        <v>44783</v>
      </c>
      <c r="AI788">
        <f t="shared" si="103"/>
        <v>168</v>
      </c>
      <c r="AK788" s="10" t="s">
        <v>58</v>
      </c>
      <c r="AL788">
        <v>168</v>
      </c>
    </row>
    <row r="789" spans="1:38" ht="15.75" customHeight="1" x14ac:dyDescent="0.35">
      <c r="A789" s="5">
        <v>788</v>
      </c>
      <c r="B789" s="5" t="s">
        <v>130</v>
      </c>
      <c r="C789" s="5" t="s">
        <v>23</v>
      </c>
      <c r="D789" s="5" t="s">
        <v>95</v>
      </c>
      <c r="E789" s="5">
        <f t="shared" si="96"/>
        <v>894</v>
      </c>
      <c r="F789" s="6" t="s">
        <v>954</v>
      </c>
      <c r="G789" s="5">
        <v>7</v>
      </c>
      <c r="H789" s="7" t="s">
        <v>174</v>
      </c>
      <c r="I789" s="8" t="e">
        <f t="shared" si="97"/>
        <v>#VALUE!</v>
      </c>
      <c r="J789" s="8">
        <f t="shared" si="98"/>
        <v>-444.5</v>
      </c>
      <c r="K789" s="8" t="e">
        <f t="shared" si="99"/>
        <v>#DIV/0!</v>
      </c>
      <c r="L789" s="6" t="s">
        <v>48</v>
      </c>
      <c r="M789" s="5" t="s">
        <v>28</v>
      </c>
      <c r="N789" s="5" t="s">
        <v>40</v>
      </c>
      <c r="O789" s="5" t="s">
        <v>30</v>
      </c>
      <c r="P789" s="5" t="s">
        <v>139</v>
      </c>
      <c r="Q789" s="9">
        <v>44784</v>
      </c>
      <c r="R789" s="5" t="s">
        <v>32</v>
      </c>
      <c r="S789" s="5">
        <v>2021</v>
      </c>
      <c r="T789" s="5">
        <v>25</v>
      </c>
      <c r="U789" s="5">
        <v>4</v>
      </c>
      <c r="V789" s="5">
        <v>2020</v>
      </c>
      <c r="W789" s="5" t="s">
        <v>440</v>
      </c>
      <c r="X789" s="5" t="s">
        <v>1615</v>
      </c>
      <c r="Y789" s="5">
        <v>6</v>
      </c>
      <c r="Z789" s="10" t="s">
        <v>130</v>
      </c>
      <c r="AA789" s="10" t="s">
        <v>139</v>
      </c>
      <c r="AB789" s="10" t="s">
        <v>30</v>
      </c>
      <c r="AC789" s="10">
        <v>7</v>
      </c>
      <c r="AE789" s="10">
        <f t="shared" si="100"/>
        <v>127.71428571428571</v>
      </c>
      <c r="AF789" s="10">
        <f t="shared" si="101"/>
        <v>176.00421976302255</v>
      </c>
      <c r="AG789" s="10">
        <f t="shared" si="102"/>
        <v>1080</v>
      </c>
      <c r="AH789" s="9">
        <v>44784</v>
      </c>
      <c r="AI789">
        <f t="shared" si="103"/>
        <v>894</v>
      </c>
      <c r="AK789" s="10" t="s">
        <v>40</v>
      </c>
      <c r="AL789">
        <v>894</v>
      </c>
    </row>
    <row r="790" spans="1:38" ht="15.75" customHeight="1" x14ac:dyDescent="0.35">
      <c r="A790" s="5">
        <v>789</v>
      </c>
      <c r="B790" s="5" t="s">
        <v>82</v>
      </c>
      <c r="C790" s="5" t="s">
        <v>88</v>
      </c>
      <c r="D790" s="5" t="s">
        <v>36</v>
      </c>
      <c r="E790" s="5">
        <f t="shared" si="96"/>
        <v>920</v>
      </c>
      <c r="F790" s="6" t="s">
        <v>1224</v>
      </c>
      <c r="G790" s="5">
        <v>2</v>
      </c>
      <c r="H790" s="7" t="s">
        <v>460</v>
      </c>
      <c r="I790" s="8" t="e">
        <f t="shared" si="97"/>
        <v>#VALUE!</v>
      </c>
      <c r="J790" s="8">
        <f t="shared" si="98"/>
        <v>-444.5</v>
      </c>
      <c r="K790" s="8" t="e">
        <f t="shared" si="99"/>
        <v>#DIV/0!</v>
      </c>
      <c r="L790" s="6" t="s">
        <v>64</v>
      </c>
      <c r="M790" s="5" t="s">
        <v>39</v>
      </c>
      <c r="N790" s="5" t="s">
        <v>40</v>
      </c>
      <c r="O790" s="5" t="s">
        <v>138</v>
      </c>
      <c r="P790" s="5" t="s">
        <v>73</v>
      </c>
      <c r="Q790" s="9">
        <v>44785</v>
      </c>
      <c r="R790" s="5" t="s">
        <v>65</v>
      </c>
      <c r="S790" s="5">
        <v>2020</v>
      </c>
      <c r="T790" s="5">
        <v>30</v>
      </c>
      <c r="U790" s="5">
        <v>2</v>
      </c>
      <c r="V790" s="5">
        <v>2022</v>
      </c>
      <c r="W790" s="5" t="s">
        <v>1616</v>
      </c>
      <c r="X790" s="5" t="s">
        <v>324</v>
      </c>
      <c r="Y790" s="5">
        <v>3</v>
      </c>
      <c r="Z790" s="10" t="s">
        <v>82</v>
      </c>
      <c r="AA790" s="10" t="s">
        <v>73</v>
      </c>
      <c r="AB790" s="10" t="s">
        <v>138</v>
      </c>
      <c r="AC790" s="10">
        <v>2</v>
      </c>
      <c r="AE790" s="10">
        <f t="shared" si="100"/>
        <v>460</v>
      </c>
      <c r="AF790" s="10">
        <f t="shared" si="101"/>
        <v>176.23200247079959</v>
      </c>
      <c r="AG790" s="10">
        <f t="shared" si="102"/>
        <v>1073</v>
      </c>
      <c r="AH790" s="9">
        <v>44785</v>
      </c>
      <c r="AI790">
        <f t="shared" si="103"/>
        <v>920</v>
      </c>
      <c r="AK790" s="10" t="s">
        <v>40</v>
      </c>
      <c r="AL790">
        <v>920</v>
      </c>
    </row>
    <row r="791" spans="1:38" ht="15.75" customHeight="1" x14ac:dyDescent="0.35">
      <c r="A791" s="5">
        <v>790</v>
      </c>
      <c r="B791" s="5" t="s">
        <v>148</v>
      </c>
      <c r="C791" s="5" t="s">
        <v>54</v>
      </c>
      <c r="D791" s="5" t="s">
        <v>95</v>
      </c>
      <c r="E791" s="5">
        <f t="shared" si="96"/>
        <v>207</v>
      </c>
      <c r="F791" s="6" t="s">
        <v>689</v>
      </c>
      <c r="G791" s="5">
        <v>3</v>
      </c>
      <c r="H791" s="7" t="s">
        <v>257</v>
      </c>
      <c r="I791" s="8" t="e">
        <f t="shared" si="97"/>
        <v>#VALUE!</v>
      </c>
      <c r="J791" s="8">
        <f t="shared" si="98"/>
        <v>-444.5</v>
      </c>
      <c r="K791" s="8" t="e">
        <f t="shared" si="99"/>
        <v>#DIV/0!</v>
      </c>
      <c r="L791" s="6" t="s">
        <v>613</v>
      </c>
      <c r="M791" s="5" t="s">
        <v>28</v>
      </c>
      <c r="N791" s="5" t="s">
        <v>29</v>
      </c>
      <c r="O791" s="5" t="s">
        <v>41</v>
      </c>
      <c r="P791" s="5" t="s">
        <v>73</v>
      </c>
      <c r="Q791" s="9">
        <v>44786</v>
      </c>
      <c r="R791" s="5" t="s">
        <v>65</v>
      </c>
      <c r="S791" s="5">
        <v>2021</v>
      </c>
      <c r="T791" s="5">
        <v>17</v>
      </c>
      <c r="U791" s="5">
        <v>11</v>
      </c>
      <c r="V791" s="5">
        <v>2021</v>
      </c>
      <c r="W791" s="5" t="s">
        <v>213</v>
      </c>
      <c r="X791" s="5" t="s">
        <v>1617</v>
      </c>
      <c r="Y791" s="5">
        <v>5</v>
      </c>
      <c r="Z791" s="10" t="s">
        <v>148</v>
      </c>
      <c r="AA791" s="10" t="s">
        <v>73</v>
      </c>
      <c r="AB791" s="10" t="s">
        <v>41</v>
      </c>
      <c r="AC791" s="10">
        <v>3</v>
      </c>
      <c r="AE791" s="10">
        <f t="shared" si="100"/>
        <v>69</v>
      </c>
      <c r="AF791" s="10">
        <f t="shared" si="101"/>
        <v>174.88713044459482</v>
      </c>
      <c r="AG791" s="10">
        <f t="shared" si="102"/>
        <v>1071</v>
      </c>
      <c r="AH791" s="9">
        <v>44786</v>
      </c>
      <c r="AI791">
        <f t="shared" si="103"/>
        <v>207</v>
      </c>
      <c r="AK791" s="10" t="s">
        <v>29</v>
      </c>
      <c r="AL791">
        <v>207</v>
      </c>
    </row>
    <row r="792" spans="1:38" ht="15.75" customHeight="1" x14ac:dyDescent="0.35">
      <c r="A792" s="5">
        <v>791</v>
      </c>
      <c r="B792" s="5" t="s">
        <v>238</v>
      </c>
      <c r="C792" s="5" t="s">
        <v>94</v>
      </c>
      <c r="D792" s="5" t="s">
        <v>24</v>
      </c>
      <c r="E792" s="5">
        <f t="shared" si="96"/>
        <v>666</v>
      </c>
      <c r="F792" s="6" t="s">
        <v>1450</v>
      </c>
      <c r="G792" s="5">
        <v>4</v>
      </c>
      <c r="H792" s="7" t="s">
        <v>195</v>
      </c>
      <c r="I792" s="8" t="e">
        <f t="shared" si="97"/>
        <v>#VALUE!</v>
      </c>
      <c r="J792" s="8">
        <f t="shared" si="98"/>
        <v>-444.5</v>
      </c>
      <c r="K792" s="8" t="e">
        <f t="shared" si="99"/>
        <v>#DIV/0!</v>
      </c>
      <c r="L792" s="6" t="s">
        <v>283</v>
      </c>
      <c r="M792" s="5" t="s">
        <v>39</v>
      </c>
      <c r="N792" s="5" t="s">
        <v>40</v>
      </c>
      <c r="O792" s="5" t="s">
        <v>30</v>
      </c>
      <c r="P792" s="5" t="s">
        <v>139</v>
      </c>
      <c r="Q792" s="9">
        <v>44787</v>
      </c>
      <c r="R792" s="5" t="s">
        <v>65</v>
      </c>
      <c r="S792" s="5">
        <v>2020</v>
      </c>
      <c r="T792" s="5">
        <v>20</v>
      </c>
      <c r="U792" s="5">
        <v>5</v>
      </c>
      <c r="V792" s="5">
        <v>2022</v>
      </c>
      <c r="W792" s="5" t="s">
        <v>1618</v>
      </c>
      <c r="X792" s="5" t="s">
        <v>1619</v>
      </c>
      <c r="Y792" s="5">
        <v>6</v>
      </c>
      <c r="Z792" s="10" t="s">
        <v>238</v>
      </c>
      <c r="AA792" s="10" t="s">
        <v>139</v>
      </c>
      <c r="AB792" s="10" t="s">
        <v>30</v>
      </c>
      <c r="AC792" s="10">
        <v>4</v>
      </c>
      <c r="AE792" s="10">
        <f t="shared" si="100"/>
        <v>166.5</v>
      </c>
      <c r="AF792" s="10">
        <f t="shared" si="101"/>
        <v>175.39135487528335</v>
      </c>
      <c r="AG792" s="10">
        <f t="shared" si="102"/>
        <v>1068</v>
      </c>
      <c r="AH792" s="9">
        <v>44787</v>
      </c>
      <c r="AI792">
        <f t="shared" si="103"/>
        <v>666</v>
      </c>
      <c r="AK792" s="10" t="s">
        <v>40</v>
      </c>
      <c r="AL792">
        <v>666</v>
      </c>
    </row>
    <row r="793" spans="1:38" ht="15.75" customHeight="1" x14ac:dyDescent="0.35">
      <c r="A793" s="5">
        <v>792</v>
      </c>
      <c r="B793" s="5" t="s">
        <v>62</v>
      </c>
      <c r="C793" s="5" t="s">
        <v>23</v>
      </c>
      <c r="D793" s="5" t="s">
        <v>47</v>
      </c>
      <c r="E793" s="5">
        <f t="shared" si="96"/>
        <v>569</v>
      </c>
      <c r="F793" s="6" t="s">
        <v>645</v>
      </c>
      <c r="G793" s="5">
        <v>1</v>
      </c>
      <c r="H793" s="7" t="s">
        <v>182</v>
      </c>
      <c r="I793" s="8" t="e">
        <f t="shared" si="97"/>
        <v>#VALUE!</v>
      </c>
      <c r="J793" s="8">
        <f t="shared" si="98"/>
        <v>-444.5</v>
      </c>
      <c r="K793" s="8" t="e">
        <f t="shared" si="99"/>
        <v>#DIV/0!</v>
      </c>
      <c r="L793" s="6" t="s">
        <v>221</v>
      </c>
      <c r="M793" s="5" t="s">
        <v>39</v>
      </c>
      <c r="N793" s="5" t="s">
        <v>58</v>
      </c>
      <c r="O793" s="5" t="s">
        <v>138</v>
      </c>
      <c r="P793" s="5" t="s">
        <v>139</v>
      </c>
      <c r="Q793" s="9">
        <v>44788</v>
      </c>
      <c r="R793" s="5" t="s">
        <v>65</v>
      </c>
      <c r="S793" s="5">
        <v>2020</v>
      </c>
      <c r="T793" s="5">
        <v>20</v>
      </c>
      <c r="U793" s="5">
        <v>4</v>
      </c>
      <c r="V793" s="5">
        <v>2021</v>
      </c>
      <c r="W793" s="5" t="s">
        <v>1075</v>
      </c>
      <c r="X793" s="5" t="s">
        <v>1469</v>
      </c>
      <c r="Y793" s="5">
        <v>2</v>
      </c>
      <c r="Z793" s="10" t="s">
        <v>62</v>
      </c>
      <c r="AA793" s="10" t="s">
        <v>139</v>
      </c>
      <c r="AB793" s="10" t="s">
        <v>138</v>
      </c>
      <c r="AC793" s="10">
        <v>1</v>
      </c>
      <c r="AE793" s="10">
        <f t="shared" si="100"/>
        <v>569</v>
      </c>
      <c r="AF793" s="10">
        <f t="shared" si="101"/>
        <v>175.43389724310771</v>
      </c>
      <c r="AG793" s="10">
        <f t="shared" si="102"/>
        <v>1064</v>
      </c>
      <c r="AH793" s="9">
        <v>44788</v>
      </c>
      <c r="AI793">
        <f t="shared" si="103"/>
        <v>569</v>
      </c>
      <c r="AK793" s="10" t="s">
        <v>58</v>
      </c>
      <c r="AL793">
        <v>569</v>
      </c>
    </row>
    <row r="794" spans="1:38" ht="15.75" customHeight="1" x14ac:dyDescent="0.35">
      <c r="A794" s="5">
        <v>793</v>
      </c>
      <c r="B794" s="5" t="s">
        <v>124</v>
      </c>
      <c r="C794" s="5" t="s">
        <v>54</v>
      </c>
      <c r="D794" s="5" t="s">
        <v>24</v>
      </c>
      <c r="E794" s="5">
        <f t="shared" si="96"/>
        <v>818</v>
      </c>
      <c r="F794" s="6" t="s">
        <v>804</v>
      </c>
      <c r="G794" s="5">
        <v>5</v>
      </c>
      <c r="H794" s="7" t="s">
        <v>132</v>
      </c>
      <c r="I794" s="8" t="e">
        <f t="shared" si="97"/>
        <v>#VALUE!</v>
      </c>
      <c r="J794" s="8">
        <f t="shared" si="98"/>
        <v>-444.5</v>
      </c>
      <c r="K794" s="8" t="e">
        <f t="shared" si="99"/>
        <v>#DIV/0!</v>
      </c>
      <c r="L794" s="6" t="s">
        <v>249</v>
      </c>
      <c r="M794" s="5" t="s">
        <v>39</v>
      </c>
      <c r="N794" s="5" t="s">
        <v>40</v>
      </c>
      <c r="O794" s="5" t="s">
        <v>41</v>
      </c>
      <c r="P794" s="5" t="s">
        <v>42</v>
      </c>
      <c r="Q794" s="9">
        <v>44789</v>
      </c>
      <c r="R794" s="5" t="s">
        <v>32</v>
      </c>
      <c r="S794" s="5">
        <v>2020</v>
      </c>
      <c r="T794" s="5">
        <v>11</v>
      </c>
      <c r="U794" s="5">
        <v>12</v>
      </c>
      <c r="V794" s="5">
        <v>2022</v>
      </c>
      <c r="W794" s="5" t="s">
        <v>805</v>
      </c>
      <c r="X794" s="5" t="s">
        <v>34</v>
      </c>
      <c r="Y794" s="5">
        <v>4</v>
      </c>
      <c r="Z794" s="10" t="s">
        <v>124</v>
      </c>
      <c r="AA794" s="10" t="s">
        <v>42</v>
      </c>
      <c r="AB794" s="10" t="s">
        <v>41</v>
      </c>
      <c r="AC794" s="10">
        <v>5</v>
      </c>
      <c r="AE794" s="10">
        <f t="shared" si="100"/>
        <v>163.6</v>
      </c>
      <c r="AF794" s="10">
        <f t="shared" si="101"/>
        <v>173.54175251831495</v>
      </c>
      <c r="AG794" s="10">
        <f t="shared" si="102"/>
        <v>1063</v>
      </c>
      <c r="AH794" s="9">
        <v>44789</v>
      </c>
      <c r="AI794">
        <f t="shared" si="103"/>
        <v>818</v>
      </c>
      <c r="AK794" s="10" t="s">
        <v>40</v>
      </c>
      <c r="AL794">
        <v>818</v>
      </c>
    </row>
    <row r="795" spans="1:38" ht="15.75" customHeight="1" x14ac:dyDescent="0.35">
      <c r="A795" s="5">
        <v>794</v>
      </c>
      <c r="B795" s="5" t="s">
        <v>136</v>
      </c>
      <c r="C795" s="5" t="s">
        <v>101</v>
      </c>
      <c r="D795" s="5" t="s">
        <v>55</v>
      </c>
      <c r="E795" s="5">
        <f t="shared" si="96"/>
        <v>257</v>
      </c>
      <c r="F795" s="6" t="s">
        <v>1620</v>
      </c>
      <c r="G795" s="5">
        <v>6</v>
      </c>
      <c r="H795" s="7" t="s">
        <v>515</v>
      </c>
      <c r="I795" s="8" t="e">
        <f t="shared" si="97"/>
        <v>#VALUE!</v>
      </c>
      <c r="J795" s="8">
        <f t="shared" si="98"/>
        <v>-444.5</v>
      </c>
      <c r="K795" s="8" t="e">
        <f t="shared" si="99"/>
        <v>#DIV/0!</v>
      </c>
      <c r="L795" s="6" t="s">
        <v>253</v>
      </c>
      <c r="M795" s="5" t="s">
        <v>28</v>
      </c>
      <c r="N795" s="5" t="s">
        <v>40</v>
      </c>
      <c r="O795" s="5" t="s">
        <v>30</v>
      </c>
      <c r="P795" s="5" t="s">
        <v>42</v>
      </c>
      <c r="Q795" s="9">
        <v>44790</v>
      </c>
      <c r="R795" s="5" t="s">
        <v>65</v>
      </c>
      <c r="S795" s="5">
        <v>2022</v>
      </c>
      <c r="T795" s="5">
        <v>7</v>
      </c>
      <c r="U795" s="5">
        <v>2</v>
      </c>
      <c r="V795" s="5">
        <v>2022</v>
      </c>
      <c r="W795" s="5" t="s">
        <v>550</v>
      </c>
      <c r="X795" s="5" t="s">
        <v>537</v>
      </c>
      <c r="Y795" s="5">
        <v>5</v>
      </c>
      <c r="Z795" s="10" t="s">
        <v>136</v>
      </c>
      <c r="AA795" s="10" t="s">
        <v>42</v>
      </c>
      <c r="AB795" s="10" t="s">
        <v>30</v>
      </c>
      <c r="AC795" s="10">
        <v>6</v>
      </c>
      <c r="AE795" s="10">
        <f t="shared" si="100"/>
        <v>42.833333333333336</v>
      </c>
      <c r="AF795" s="10">
        <f t="shared" si="101"/>
        <v>173.58978030825853</v>
      </c>
      <c r="AG795" s="10">
        <f t="shared" si="102"/>
        <v>1058</v>
      </c>
      <c r="AH795" s="9">
        <v>44790</v>
      </c>
      <c r="AI795">
        <f t="shared" si="103"/>
        <v>257</v>
      </c>
      <c r="AK795" s="10" t="s">
        <v>40</v>
      </c>
      <c r="AL795">
        <v>257</v>
      </c>
    </row>
    <row r="796" spans="1:38" ht="15.75" customHeight="1" x14ac:dyDescent="0.35">
      <c r="A796" s="5">
        <v>795</v>
      </c>
      <c r="B796" s="5" t="s">
        <v>163</v>
      </c>
      <c r="C796" s="5" t="s">
        <v>94</v>
      </c>
      <c r="D796" s="5" t="s">
        <v>24</v>
      </c>
      <c r="E796" s="5">
        <f t="shared" si="96"/>
        <v>997</v>
      </c>
      <c r="F796" s="6" t="s">
        <v>612</v>
      </c>
      <c r="G796" s="5">
        <v>4</v>
      </c>
      <c r="H796" s="7" t="s">
        <v>78</v>
      </c>
      <c r="I796" s="8" t="e">
        <f t="shared" si="97"/>
        <v>#VALUE!</v>
      </c>
      <c r="J796" s="8">
        <f t="shared" si="98"/>
        <v>-444.5</v>
      </c>
      <c r="K796" s="8" t="e">
        <f t="shared" si="99"/>
        <v>#DIV/0!</v>
      </c>
      <c r="L796" s="6" t="s">
        <v>563</v>
      </c>
      <c r="M796" s="5" t="s">
        <v>39</v>
      </c>
      <c r="N796" s="5" t="s">
        <v>40</v>
      </c>
      <c r="O796" s="5" t="s">
        <v>59</v>
      </c>
      <c r="P796" s="5" t="s">
        <v>73</v>
      </c>
      <c r="Q796" s="9">
        <v>44791</v>
      </c>
      <c r="R796" s="5" t="s">
        <v>65</v>
      </c>
      <c r="S796" s="5">
        <v>2021</v>
      </c>
      <c r="T796" s="5">
        <v>4</v>
      </c>
      <c r="U796" s="5">
        <v>5</v>
      </c>
      <c r="V796" s="5">
        <v>2020</v>
      </c>
      <c r="W796" s="5" t="s">
        <v>1479</v>
      </c>
      <c r="X796" s="5" t="s">
        <v>488</v>
      </c>
      <c r="Y796" s="5">
        <v>1</v>
      </c>
      <c r="Z796" s="10" t="s">
        <v>163</v>
      </c>
      <c r="AA796" s="10" t="s">
        <v>73</v>
      </c>
      <c r="AB796" s="10" t="s">
        <v>59</v>
      </c>
      <c r="AC796" s="10">
        <v>4</v>
      </c>
      <c r="AE796" s="10">
        <f t="shared" si="100"/>
        <v>249.25</v>
      </c>
      <c r="AF796" s="10">
        <f t="shared" si="101"/>
        <v>174.22452034211736</v>
      </c>
      <c r="AG796" s="10">
        <f t="shared" si="102"/>
        <v>1052</v>
      </c>
      <c r="AH796" s="9">
        <v>44791</v>
      </c>
      <c r="AI796">
        <f t="shared" si="103"/>
        <v>997</v>
      </c>
      <c r="AK796" s="10" t="s">
        <v>40</v>
      </c>
      <c r="AL796">
        <v>997</v>
      </c>
    </row>
    <row r="797" spans="1:38" ht="15.75" customHeight="1" x14ac:dyDescent="0.35">
      <c r="A797" s="5">
        <v>796</v>
      </c>
      <c r="B797" s="5" t="s">
        <v>53</v>
      </c>
      <c r="C797" s="5" t="s">
        <v>23</v>
      </c>
      <c r="D797" s="5" t="s">
        <v>47</v>
      </c>
      <c r="E797" s="5">
        <f t="shared" si="96"/>
        <v>306</v>
      </c>
      <c r="F797" s="6" t="s">
        <v>1621</v>
      </c>
      <c r="G797" s="5">
        <v>9</v>
      </c>
      <c r="H797" s="7" t="s">
        <v>26</v>
      </c>
      <c r="I797" s="8" t="e">
        <f t="shared" si="97"/>
        <v>#VALUE!</v>
      </c>
      <c r="J797" s="8">
        <f t="shared" si="98"/>
        <v>-444.5</v>
      </c>
      <c r="K797" s="8" t="e">
        <f t="shared" si="99"/>
        <v>#DIV/0!</v>
      </c>
      <c r="L797" s="6" t="s">
        <v>290</v>
      </c>
      <c r="M797" s="5" t="s">
        <v>28</v>
      </c>
      <c r="N797" s="5" t="s">
        <v>58</v>
      </c>
      <c r="O797" s="5" t="s">
        <v>138</v>
      </c>
      <c r="P797" s="5" t="s">
        <v>73</v>
      </c>
      <c r="Q797" s="9">
        <v>44792</v>
      </c>
      <c r="R797" s="5" t="s">
        <v>32</v>
      </c>
      <c r="S797" s="5">
        <v>2022</v>
      </c>
      <c r="T797" s="5">
        <v>29</v>
      </c>
      <c r="U797" s="5">
        <v>4</v>
      </c>
      <c r="V797" s="5">
        <v>2022</v>
      </c>
      <c r="W797" s="5" t="s">
        <v>1622</v>
      </c>
      <c r="X797" s="5" t="s">
        <v>463</v>
      </c>
      <c r="Y797" s="5">
        <v>6</v>
      </c>
      <c r="Z797" s="10" t="s">
        <v>53</v>
      </c>
      <c r="AA797" s="10" t="s">
        <v>73</v>
      </c>
      <c r="AB797" s="10" t="s">
        <v>138</v>
      </c>
      <c r="AC797" s="10">
        <v>9</v>
      </c>
      <c r="AE797" s="10">
        <f t="shared" si="100"/>
        <v>34</v>
      </c>
      <c r="AF797" s="10">
        <f t="shared" si="101"/>
        <v>173.85854239256676</v>
      </c>
      <c r="AG797" s="10">
        <f t="shared" si="102"/>
        <v>1048</v>
      </c>
      <c r="AH797" s="9">
        <v>44792</v>
      </c>
      <c r="AI797">
        <f t="shared" si="103"/>
        <v>306</v>
      </c>
      <c r="AK797" s="10" t="s">
        <v>58</v>
      </c>
      <c r="AL797">
        <v>306</v>
      </c>
    </row>
    <row r="798" spans="1:38" ht="15.75" customHeight="1" x14ac:dyDescent="0.35">
      <c r="A798" s="5">
        <v>797</v>
      </c>
      <c r="B798" s="5" t="s">
        <v>68</v>
      </c>
      <c r="C798" s="5" t="s">
        <v>46</v>
      </c>
      <c r="D798" s="5" t="s">
        <v>24</v>
      </c>
      <c r="E798" s="5">
        <f t="shared" si="96"/>
        <v>356</v>
      </c>
      <c r="F798" s="6" t="s">
        <v>1551</v>
      </c>
      <c r="G798" s="5">
        <v>8</v>
      </c>
      <c r="H798" s="7" t="s">
        <v>208</v>
      </c>
      <c r="I798" s="8" t="e">
        <f t="shared" si="97"/>
        <v>#VALUE!</v>
      </c>
      <c r="J798" s="8">
        <f t="shared" si="98"/>
        <v>-444.5</v>
      </c>
      <c r="K798" s="8" t="e">
        <f t="shared" si="99"/>
        <v>#DIV/0!</v>
      </c>
      <c r="L798" s="6" t="s">
        <v>1125</v>
      </c>
      <c r="M798" s="5" t="s">
        <v>28</v>
      </c>
      <c r="N798" s="5" t="s">
        <v>40</v>
      </c>
      <c r="O798" s="5" t="s">
        <v>138</v>
      </c>
      <c r="P798" s="5" t="s">
        <v>139</v>
      </c>
      <c r="Q798" s="9">
        <v>44793</v>
      </c>
      <c r="R798" s="5" t="s">
        <v>65</v>
      </c>
      <c r="S798" s="5">
        <v>2020</v>
      </c>
      <c r="T798" s="5">
        <v>15</v>
      </c>
      <c r="U798" s="5">
        <v>5</v>
      </c>
      <c r="V798" s="5">
        <v>2021</v>
      </c>
      <c r="W798" s="5" t="s">
        <v>1185</v>
      </c>
      <c r="X798" s="5" t="s">
        <v>993</v>
      </c>
      <c r="Y798" s="5">
        <v>5</v>
      </c>
      <c r="Z798" s="10" t="s">
        <v>68</v>
      </c>
      <c r="AA798" s="10" t="s">
        <v>139</v>
      </c>
      <c r="AB798" s="10" t="s">
        <v>138</v>
      </c>
      <c r="AC798" s="10">
        <v>8</v>
      </c>
      <c r="AE798" s="10">
        <f t="shared" si="100"/>
        <v>44.5</v>
      </c>
      <c r="AF798" s="10">
        <f t="shared" si="101"/>
        <v>174.54412348272635</v>
      </c>
      <c r="AG798" s="10">
        <f t="shared" si="102"/>
        <v>1039</v>
      </c>
      <c r="AH798" s="9">
        <v>44793</v>
      </c>
      <c r="AI798">
        <f t="shared" si="103"/>
        <v>356</v>
      </c>
      <c r="AK798" s="10" t="s">
        <v>40</v>
      </c>
      <c r="AL798">
        <v>356</v>
      </c>
    </row>
    <row r="799" spans="1:38" ht="15.75" customHeight="1" x14ac:dyDescent="0.35">
      <c r="A799" s="5">
        <v>798</v>
      </c>
      <c r="B799" s="5" t="s">
        <v>62</v>
      </c>
      <c r="C799" s="5" t="s">
        <v>94</v>
      </c>
      <c r="D799" s="5" t="s">
        <v>24</v>
      </c>
      <c r="E799" s="5">
        <f t="shared" si="96"/>
        <v>627</v>
      </c>
      <c r="F799" s="6" t="s">
        <v>1623</v>
      </c>
      <c r="G799" s="5">
        <v>9</v>
      </c>
      <c r="H799" s="7" t="s">
        <v>159</v>
      </c>
      <c r="I799" s="8" t="e">
        <f t="shared" si="97"/>
        <v>#VALUE!</v>
      </c>
      <c r="J799" s="8">
        <f t="shared" si="98"/>
        <v>-444.5</v>
      </c>
      <c r="K799" s="8" t="e">
        <f t="shared" si="99"/>
        <v>#DIV/0!</v>
      </c>
      <c r="L799" s="6" t="s">
        <v>212</v>
      </c>
      <c r="M799" s="5" t="s">
        <v>39</v>
      </c>
      <c r="N799" s="5" t="s">
        <v>29</v>
      </c>
      <c r="O799" s="5" t="s">
        <v>41</v>
      </c>
      <c r="P799" s="5" t="s">
        <v>139</v>
      </c>
      <c r="Q799" s="9">
        <v>44794</v>
      </c>
      <c r="R799" s="5" t="s">
        <v>32</v>
      </c>
      <c r="S799" s="5">
        <v>2022</v>
      </c>
      <c r="T799" s="5">
        <v>3</v>
      </c>
      <c r="U799" s="5">
        <v>9</v>
      </c>
      <c r="V799" s="5">
        <v>2021</v>
      </c>
      <c r="W799" s="5" t="s">
        <v>1624</v>
      </c>
      <c r="X799" s="5" t="s">
        <v>1037</v>
      </c>
      <c r="Y799" s="5">
        <v>1</v>
      </c>
      <c r="Z799" s="10" t="s">
        <v>62</v>
      </c>
      <c r="AA799" s="10" t="s">
        <v>139</v>
      </c>
      <c r="AB799" s="10" t="s">
        <v>41</v>
      </c>
      <c r="AC799" s="10">
        <v>9</v>
      </c>
      <c r="AE799" s="10">
        <f t="shared" si="100"/>
        <v>69.666666666666671</v>
      </c>
      <c r="AF799" s="10">
        <f t="shared" si="101"/>
        <v>175.18473492845408</v>
      </c>
      <c r="AG799" s="10">
        <f t="shared" si="102"/>
        <v>1031</v>
      </c>
      <c r="AH799" s="9">
        <v>44794</v>
      </c>
      <c r="AI799">
        <f t="shared" si="103"/>
        <v>627</v>
      </c>
      <c r="AK799" s="10" t="s">
        <v>29</v>
      </c>
      <c r="AL799">
        <v>627</v>
      </c>
    </row>
    <row r="800" spans="1:38" ht="15.75" customHeight="1" x14ac:dyDescent="0.35">
      <c r="A800" s="5">
        <v>799</v>
      </c>
      <c r="B800" s="5" t="s">
        <v>148</v>
      </c>
      <c r="C800" s="5" t="s">
        <v>23</v>
      </c>
      <c r="D800" s="5" t="s">
        <v>36</v>
      </c>
      <c r="E800" s="5">
        <f t="shared" si="96"/>
        <v>517</v>
      </c>
      <c r="F800" s="6" t="s">
        <v>1583</v>
      </c>
      <c r="G800" s="5">
        <v>9</v>
      </c>
      <c r="H800" s="7" t="s">
        <v>400</v>
      </c>
      <c r="I800" s="8" t="e">
        <f t="shared" si="97"/>
        <v>#VALUE!</v>
      </c>
      <c r="J800" s="8">
        <f t="shared" si="98"/>
        <v>-444.5</v>
      </c>
      <c r="K800" s="8" t="e">
        <f t="shared" si="99"/>
        <v>#DIV/0!</v>
      </c>
      <c r="L800" s="6" t="s">
        <v>228</v>
      </c>
      <c r="M800" s="5" t="s">
        <v>39</v>
      </c>
      <c r="N800" s="5" t="s">
        <v>40</v>
      </c>
      <c r="O800" s="5" t="s">
        <v>59</v>
      </c>
      <c r="P800" s="5" t="s">
        <v>31</v>
      </c>
      <c r="Q800" s="9">
        <v>44795</v>
      </c>
      <c r="R800" s="5" t="s">
        <v>32</v>
      </c>
      <c r="S800" s="5">
        <v>2020</v>
      </c>
      <c r="T800" s="5">
        <v>3</v>
      </c>
      <c r="U800" s="5">
        <v>9</v>
      </c>
      <c r="V800" s="5">
        <v>2021</v>
      </c>
      <c r="W800" s="5" t="s">
        <v>1625</v>
      </c>
      <c r="X800" s="5" t="s">
        <v>210</v>
      </c>
      <c r="Y800" s="5">
        <v>5</v>
      </c>
      <c r="Z800" s="10" t="s">
        <v>148</v>
      </c>
      <c r="AA800" s="10" t="s">
        <v>31</v>
      </c>
      <c r="AB800" s="10" t="s">
        <v>59</v>
      </c>
      <c r="AC800" s="10">
        <v>9</v>
      </c>
      <c r="AE800" s="10">
        <f t="shared" si="100"/>
        <v>57.444444444444443</v>
      </c>
      <c r="AF800" s="10">
        <f t="shared" si="101"/>
        <v>175.70710160301741</v>
      </c>
      <c r="AG800" s="10">
        <f t="shared" si="102"/>
        <v>1022</v>
      </c>
      <c r="AH800" s="9">
        <v>44795</v>
      </c>
      <c r="AI800">
        <f t="shared" si="103"/>
        <v>517</v>
      </c>
      <c r="AK800" s="10" t="s">
        <v>40</v>
      </c>
      <c r="AL800">
        <v>517</v>
      </c>
    </row>
    <row r="801" spans="1:38" ht="15.75" customHeight="1" x14ac:dyDescent="0.35">
      <c r="A801" s="5">
        <v>800</v>
      </c>
      <c r="B801" s="5" t="s">
        <v>45</v>
      </c>
      <c r="C801" s="5" t="s">
        <v>23</v>
      </c>
      <c r="D801" s="5" t="s">
        <v>36</v>
      </c>
      <c r="E801" s="5">
        <f t="shared" si="96"/>
        <v>772</v>
      </c>
      <c r="F801" s="6" t="s">
        <v>1626</v>
      </c>
      <c r="G801" s="5">
        <v>3</v>
      </c>
      <c r="H801" s="7" t="s">
        <v>117</v>
      </c>
      <c r="I801" s="8" t="e">
        <f t="shared" si="97"/>
        <v>#VALUE!</v>
      </c>
      <c r="J801" s="8">
        <f t="shared" si="98"/>
        <v>-444.5</v>
      </c>
      <c r="K801" s="8" t="e">
        <f t="shared" si="99"/>
        <v>#DIV/0!</v>
      </c>
      <c r="L801" s="6" t="s">
        <v>1033</v>
      </c>
      <c r="M801" s="5" t="s">
        <v>28</v>
      </c>
      <c r="N801" s="5" t="s">
        <v>58</v>
      </c>
      <c r="O801" s="5" t="s">
        <v>59</v>
      </c>
      <c r="P801" s="5" t="s">
        <v>42</v>
      </c>
      <c r="Q801" s="9">
        <v>44796</v>
      </c>
      <c r="R801" s="5" t="s">
        <v>32</v>
      </c>
      <c r="S801" s="5">
        <v>2020</v>
      </c>
      <c r="T801" s="5">
        <v>3</v>
      </c>
      <c r="U801" s="5">
        <v>1</v>
      </c>
      <c r="V801" s="5">
        <v>2022</v>
      </c>
      <c r="W801" s="5" t="s">
        <v>337</v>
      </c>
      <c r="X801" s="5" t="s">
        <v>1433</v>
      </c>
      <c r="Y801" s="5">
        <v>5</v>
      </c>
      <c r="Z801" s="10" t="s">
        <v>45</v>
      </c>
      <c r="AA801" s="10" t="s">
        <v>42</v>
      </c>
      <c r="AB801" s="10" t="s">
        <v>59</v>
      </c>
      <c r="AC801" s="10">
        <v>3</v>
      </c>
      <c r="AE801" s="10">
        <f t="shared" si="100"/>
        <v>257.33333333333331</v>
      </c>
      <c r="AF801" s="10">
        <f t="shared" si="101"/>
        <v>176.295473031667</v>
      </c>
      <c r="AG801" s="10">
        <f t="shared" si="102"/>
        <v>1013</v>
      </c>
      <c r="AH801" s="9">
        <v>44796</v>
      </c>
      <c r="AI801">
        <f t="shared" si="103"/>
        <v>772</v>
      </c>
      <c r="AK801" s="10" t="s">
        <v>58</v>
      </c>
      <c r="AL801">
        <v>772</v>
      </c>
    </row>
    <row r="802" spans="1:38" ht="15.75" customHeight="1" x14ac:dyDescent="0.35">
      <c r="A802" s="5">
        <v>801</v>
      </c>
      <c r="B802" s="5" t="s">
        <v>136</v>
      </c>
      <c r="C802" s="5" t="s">
        <v>54</v>
      </c>
      <c r="D802" s="5" t="s">
        <v>55</v>
      </c>
      <c r="E802" s="5">
        <f t="shared" si="96"/>
        <v>865</v>
      </c>
      <c r="F802" s="6" t="s">
        <v>328</v>
      </c>
      <c r="G802" s="5">
        <v>6</v>
      </c>
      <c r="H802" s="7" t="s">
        <v>387</v>
      </c>
      <c r="I802" s="8" t="e">
        <f t="shared" si="97"/>
        <v>#VALUE!</v>
      </c>
      <c r="J802" s="8">
        <f t="shared" si="98"/>
        <v>-444.5</v>
      </c>
      <c r="K802" s="8" t="e">
        <f t="shared" si="99"/>
        <v>#DIV/0!</v>
      </c>
      <c r="L802" s="6" t="s">
        <v>411</v>
      </c>
      <c r="M802" s="5" t="s">
        <v>39</v>
      </c>
      <c r="N802" s="5" t="s">
        <v>58</v>
      </c>
      <c r="O802" s="5" t="s">
        <v>59</v>
      </c>
      <c r="P802" s="5" t="s">
        <v>31</v>
      </c>
      <c r="Q802" s="9">
        <v>44797</v>
      </c>
      <c r="R802" s="5" t="s">
        <v>65</v>
      </c>
      <c r="S802" s="5">
        <v>2022</v>
      </c>
      <c r="T802" s="5">
        <v>21</v>
      </c>
      <c r="U802" s="5">
        <v>12</v>
      </c>
      <c r="V802" s="5">
        <v>2020</v>
      </c>
      <c r="W802" s="5" t="s">
        <v>1627</v>
      </c>
      <c r="X802" s="5" t="s">
        <v>308</v>
      </c>
      <c r="Y802" s="5">
        <v>3</v>
      </c>
      <c r="Z802" s="10" t="s">
        <v>136</v>
      </c>
      <c r="AA802" s="10" t="s">
        <v>31</v>
      </c>
      <c r="AB802" s="10" t="s">
        <v>59</v>
      </c>
      <c r="AC802" s="10">
        <v>6</v>
      </c>
      <c r="AE802" s="10">
        <f t="shared" si="100"/>
        <v>144.16666666666666</v>
      </c>
      <c r="AF802" s="10">
        <f t="shared" si="101"/>
        <v>175.8902837301587</v>
      </c>
      <c r="AG802" s="10">
        <f t="shared" si="102"/>
        <v>1010</v>
      </c>
      <c r="AH802" s="9">
        <v>44797</v>
      </c>
      <c r="AI802">
        <f t="shared" si="103"/>
        <v>865</v>
      </c>
      <c r="AK802" s="10" t="s">
        <v>58</v>
      </c>
      <c r="AL802">
        <v>865</v>
      </c>
    </row>
    <row r="803" spans="1:38" ht="15.75" customHeight="1" x14ac:dyDescent="0.35">
      <c r="A803" s="5">
        <v>802</v>
      </c>
      <c r="B803" s="5" t="s">
        <v>35</v>
      </c>
      <c r="C803" s="5" t="s">
        <v>23</v>
      </c>
      <c r="D803" s="5" t="s">
        <v>55</v>
      </c>
      <c r="E803" s="5">
        <f t="shared" si="96"/>
        <v>855</v>
      </c>
      <c r="F803" s="6" t="s">
        <v>829</v>
      </c>
      <c r="G803" s="5">
        <v>4</v>
      </c>
      <c r="H803" s="7" t="s">
        <v>515</v>
      </c>
      <c r="I803" s="8" t="e">
        <f t="shared" si="97"/>
        <v>#VALUE!</v>
      </c>
      <c r="J803" s="8">
        <f t="shared" si="98"/>
        <v>-444.5</v>
      </c>
      <c r="K803" s="8" t="e">
        <f t="shared" si="99"/>
        <v>#DIV/0!</v>
      </c>
      <c r="L803" s="6" t="s">
        <v>802</v>
      </c>
      <c r="M803" s="5" t="s">
        <v>39</v>
      </c>
      <c r="N803" s="5" t="s">
        <v>40</v>
      </c>
      <c r="O803" s="5" t="s">
        <v>59</v>
      </c>
      <c r="P803" s="5" t="s">
        <v>139</v>
      </c>
      <c r="Q803" s="9">
        <v>44798</v>
      </c>
      <c r="R803" s="5" t="s">
        <v>65</v>
      </c>
      <c r="S803" s="5">
        <v>2021</v>
      </c>
      <c r="T803" s="5">
        <v>28</v>
      </c>
      <c r="U803" s="5">
        <v>4</v>
      </c>
      <c r="V803" s="5">
        <v>2020</v>
      </c>
      <c r="W803" s="5" t="s">
        <v>1371</v>
      </c>
      <c r="X803" s="5" t="s">
        <v>1139</v>
      </c>
      <c r="Y803" s="5">
        <v>2</v>
      </c>
      <c r="Z803" s="10" t="s">
        <v>35</v>
      </c>
      <c r="AA803" s="10" t="s">
        <v>139</v>
      </c>
      <c r="AB803" s="10" t="s">
        <v>59</v>
      </c>
      <c r="AC803" s="10">
        <v>4</v>
      </c>
      <c r="AE803" s="10">
        <f t="shared" si="100"/>
        <v>213.75</v>
      </c>
      <c r="AF803" s="10">
        <f t="shared" si="101"/>
        <v>176.04969889128174</v>
      </c>
      <c r="AG803" s="10">
        <f t="shared" si="102"/>
        <v>1004</v>
      </c>
      <c r="AH803" s="9">
        <v>44798</v>
      </c>
      <c r="AI803">
        <f t="shared" si="103"/>
        <v>855</v>
      </c>
      <c r="AK803" s="10" t="s">
        <v>40</v>
      </c>
      <c r="AL803">
        <v>855</v>
      </c>
    </row>
    <row r="804" spans="1:38" ht="15.75" customHeight="1" x14ac:dyDescent="0.35">
      <c r="A804" s="5">
        <v>803</v>
      </c>
      <c r="B804" s="5" t="s">
        <v>100</v>
      </c>
      <c r="C804" s="5" t="s">
        <v>23</v>
      </c>
      <c r="D804" s="5" t="s">
        <v>24</v>
      </c>
      <c r="E804" s="5">
        <f t="shared" si="96"/>
        <v>841</v>
      </c>
      <c r="F804" s="6" t="s">
        <v>1628</v>
      </c>
      <c r="G804" s="5">
        <v>8</v>
      </c>
      <c r="H804" s="7" t="s">
        <v>296</v>
      </c>
      <c r="I804" s="8" t="e">
        <f t="shared" si="97"/>
        <v>#VALUE!</v>
      </c>
      <c r="J804" s="8">
        <f t="shared" si="98"/>
        <v>-444.5</v>
      </c>
      <c r="K804" s="8" t="e">
        <f t="shared" si="99"/>
        <v>#DIV/0!</v>
      </c>
      <c r="L804" s="6" t="s">
        <v>802</v>
      </c>
      <c r="M804" s="5" t="s">
        <v>39</v>
      </c>
      <c r="N804" s="5" t="s">
        <v>58</v>
      </c>
      <c r="O804" s="5" t="s">
        <v>59</v>
      </c>
      <c r="P804" s="5" t="s">
        <v>42</v>
      </c>
      <c r="Q804" s="9">
        <v>44799</v>
      </c>
      <c r="R804" s="5" t="s">
        <v>32</v>
      </c>
      <c r="S804" s="5">
        <v>2020</v>
      </c>
      <c r="T804" s="5">
        <v>9</v>
      </c>
      <c r="U804" s="5">
        <v>10</v>
      </c>
      <c r="V804" s="5">
        <v>2020</v>
      </c>
      <c r="W804" s="5" t="s">
        <v>1629</v>
      </c>
      <c r="X804" s="5" t="s">
        <v>1630</v>
      </c>
      <c r="Y804" s="5">
        <v>6</v>
      </c>
      <c r="Z804" s="10" t="s">
        <v>100</v>
      </c>
      <c r="AA804" s="10" t="s">
        <v>42</v>
      </c>
      <c r="AB804" s="10" t="s">
        <v>59</v>
      </c>
      <c r="AC804" s="10">
        <v>8</v>
      </c>
      <c r="AE804" s="10">
        <f t="shared" si="100"/>
        <v>105.125</v>
      </c>
      <c r="AF804" s="10">
        <f t="shared" si="101"/>
        <v>175.85929333012663</v>
      </c>
      <c r="AG804" s="10">
        <f t="shared" si="102"/>
        <v>1000</v>
      </c>
      <c r="AH804" s="9">
        <v>44799</v>
      </c>
      <c r="AI804">
        <f t="shared" si="103"/>
        <v>841</v>
      </c>
      <c r="AK804" s="10" t="s">
        <v>58</v>
      </c>
      <c r="AL804">
        <v>841</v>
      </c>
    </row>
    <row r="805" spans="1:38" ht="15.75" customHeight="1" x14ac:dyDescent="0.35">
      <c r="A805" s="5">
        <v>804</v>
      </c>
      <c r="B805" s="5" t="s">
        <v>35</v>
      </c>
      <c r="C805" s="5" t="s">
        <v>88</v>
      </c>
      <c r="D805" s="5" t="s">
        <v>36</v>
      </c>
      <c r="E805" s="5">
        <f t="shared" si="96"/>
        <v>297</v>
      </c>
      <c r="F805" s="6" t="s">
        <v>1631</v>
      </c>
      <c r="G805" s="5">
        <v>7</v>
      </c>
      <c r="H805" s="7" t="s">
        <v>264</v>
      </c>
      <c r="I805" s="8" t="e">
        <f t="shared" si="97"/>
        <v>#VALUE!</v>
      </c>
      <c r="J805" s="8">
        <f t="shared" si="98"/>
        <v>-444.5</v>
      </c>
      <c r="K805" s="8" t="e">
        <f t="shared" si="99"/>
        <v>#DIV/0!</v>
      </c>
      <c r="L805" s="6" t="s">
        <v>425</v>
      </c>
      <c r="M805" s="5" t="s">
        <v>39</v>
      </c>
      <c r="N805" s="5" t="s">
        <v>40</v>
      </c>
      <c r="O805" s="5" t="s">
        <v>30</v>
      </c>
      <c r="P805" s="5" t="s">
        <v>73</v>
      </c>
      <c r="Q805" s="9">
        <v>44800</v>
      </c>
      <c r="R805" s="5" t="s">
        <v>32</v>
      </c>
      <c r="S805" s="5">
        <v>2020</v>
      </c>
      <c r="T805" s="5">
        <v>17</v>
      </c>
      <c r="U805" s="5">
        <v>2</v>
      </c>
      <c r="V805" s="5">
        <v>2021</v>
      </c>
      <c r="W805" s="5" t="s">
        <v>1632</v>
      </c>
      <c r="X805" s="5" t="s">
        <v>172</v>
      </c>
      <c r="Y805" s="5">
        <v>2</v>
      </c>
      <c r="Z805" s="10" t="s">
        <v>35</v>
      </c>
      <c r="AA805" s="10" t="s">
        <v>73</v>
      </c>
      <c r="AB805" s="10" t="s">
        <v>30</v>
      </c>
      <c r="AC805" s="10">
        <v>7</v>
      </c>
      <c r="AE805" s="10">
        <f t="shared" si="100"/>
        <v>42.428571428571431</v>
      </c>
      <c r="AF805" s="10">
        <f t="shared" si="101"/>
        <v>176.21835065667554</v>
      </c>
      <c r="AG805" s="10">
        <f t="shared" si="102"/>
        <v>992</v>
      </c>
      <c r="AH805" s="9">
        <v>44800</v>
      </c>
      <c r="AI805">
        <f t="shared" si="103"/>
        <v>297</v>
      </c>
      <c r="AK805" s="10" t="s">
        <v>40</v>
      </c>
      <c r="AL805">
        <v>297</v>
      </c>
    </row>
    <row r="806" spans="1:38" ht="15.75" customHeight="1" x14ac:dyDescent="0.35">
      <c r="A806" s="5">
        <v>805</v>
      </c>
      <c r="B806" s="5" t="s">
        <v>136</v>
      </c>
      <c r="C806" s="5" t="s">
        <v>94</v>
      </c>
      <c r="D806" s="5" t="s">
        <v>36</v>
      </c>
      <c r="E806" s="5">
        <f t="shared" si="96"/>
        <v>602</v>
      </c>
      <c r="F806" s="6" t="s">
        <v>1633</v>
      </c>
      <c r="G806" s="5">
        <v>4</v>
      </c>
      <c r="H806" s="7" t="s">
        <v>113</v>
      </c>
      <c r="I806" s="8" t="e">
        <f t="shared" si="97"/>
        <v>#VALUE!</v>
      </c>
      <c r="J806" s="8">
        <f t="shared" si="98"/>
        <v>-444.5</v>
      </c>
      <c r="K806" s="8" t="e">
        <f t="shared" si="99"/>
        <v>#DIV/0!</v>
      </c>
      <c r="L806" s="6" t="s">
        <v>925</v>
      </c>
      <c r="M806" s="5" t="s">
        <v>28</v>
      </c>
      <c r="N806" s="5" t="s">
        <v>29</v>
      </c>
      <c r="O806" s="5" t="s">
        <v>41</v>
      </c>
      <c r="P806" s="5" t="s">
        <v>42</v>
      </c>
      <c r="Q806" s="9">
        <v>44801</v>
      </c>
      <c r="R806" s="5" t="s">
        <v>65</v>
      </c>
      <c r="S806" s="5">
        <v>2020</v>
      </c>
      <c r="T806" s="5">
        <v>22</v>
      </c>
      <c r="U806" s="5">
        <v>12</v>
      </c>
      <c r="V806" s="5">
        <v>2020</v>
      </c>
      <c r="W806" s="5" t="s">
        <v>1634</v>
      </c>
      <c r="X806" s="5" t="s">
        <v>327</v>
      </c>
      <c r="Y806" s="5">
        <v>3</v>
      </c>
      <c r="Z806" s="10" t="s">
        <v>136</v>
      </c>
      <c r="AA806" s="10" t="s">
        <v>42</v>
      </c>
      <c r="AB806" s="10" t="s">
        <v>41</v>
      </c>
      <c r="AC806" s="10">
        <v>4</v>
      </c>
      <c r="AE806" s="10">
        <f t="shared" si="100"/>
        <v>150.5</v>
      </c>
      <c r="AF806" s="10">
        <f t="shared" si="101"/>
        <v>176.9009515711046</v>
      </c>
      <c r="AG806" s="10">
        <f t="shared" si="102"/>
        <v>985</v>
      </c>
      <c r="AH806" s="9">
        <v>44801</v>
      </c>
      <c r="AI806">
        <f t="shared" si="103"/>
        <v>602</v>
      </c>
      <c r="AK806" s="10" t="s">
        <v>29</v>
      </c>
      <c r="AL806">
        <v>602</v>
      </c>
    </row>
    <row r="807" spans="1:38" ht="15.75" customHeight="1" x14ac:dyDescent="0.35">
      <c r="A807" s="5">
        <v>806</v>
      </c>
      <c r="B807" s="5" t="s">
        <v>76</v>
      </c>
      <c r="C807" s="5" t="s">
        <v>54</v>
      </c>
      <c r="D807" s="5" t="s">
        <v>24</v>
      </c>
      <c r="E807" s="5">
        <f t="shared" si="96"/>
        <v>205</v>
      </c>
      <c r="F807" s="6" t="s">
        <v>1015</v>
      </c>
      <c r="G807" s="5">
        <v>6</v>
      </c>
      <c r="H807" s="7" t="s">
        <v>103</v>
      </c>
      <c r="I807" s="8" t="e">
        <f t="shared" si="97"/>
        <v>#VALUE!</v>
      </c>
      <c r="J807" s="8">
        <f t="shared" si="98"/>
        <v>-444.5</v>
      </c>
      <c r="K807" s="8" t="e">
        <f t="shared" si="99"/>
        <v>#DIV/0!</v>
      </c>
      <c r="L807" s="6" t="s">
        <v>133</v>
      </c>
      <c r="M807" s="5" t="s">
        <v>39</v>
      </c>
      <c r="N807" s="5" t="s">
        <v>50</v>
      </c>
      <c r="O807" s="5" t="s">
        <v>41</v>
      </c>
      <c r="P807" s="5" t="s">
        <v>42</v>
      </c>
      <c r="Q807" s="9">
        <v>44802</v>
      </c>
      <c r="R807" s="5" t="s">
        <v>32</v>
      </c>
      <c r="S807" s="5">
        <v>2020</v>
      </c>
      <c r="T807" s="5">
        <v>3</v>
      </c>
      <c r="U807" s="5">
        <v>2</v>
      </c>
      <c r="V807" s="5">
        <v>2022</v>
      </c>
      <c r="W807" s="5" t="s">
        <v>1340</v>
      </c>
      <c r="X807" s="5" t="s">
        <v>393</v>
      </c>
      <c r="Y807" s="5">
        <v>1</v>
      </c>
      <c r="Z807" s="10" t="s">
        <v>76</v>
      </c>
      <c r="AA807" s="10" t="s">
        <v>42</v>
      </c>
      <c r="AB807" s="10" t="s">
        <v>41</v>
      </c>
      <c r="AC807" s="10">
        <v>6</v>
      </c>
      <c r="AE807" s="10">
        <f t="shared" si="100"/>
        <v>34.166666666666664</v>
      </c>
      <c r="AF807" s="10">
        <f t="shared" si="101"/>
        <v>177.03634106634104</v>
      </c>
      <c r="AG807" s="10">
        <f t="shared" si="102"/>
        <v>981</v>
      </c>
      <c r="AH807" s="9">
        <v>44802</v>
      </c>
      <c r="AI807">
        <f t="shared" si="103"/>
        <v>205</v>
      </c>
      <c r="AK807" s="10" t="s">
        <v>50</v>
      </c>
      <c r="AL807">
        <v>205</v>
      </c>
    </row>
    <row r="808" spans="1:38" ht="15.75" customHeight="1" x14ac:dyDescent="0.35">
      <c r="A808" s="5">
        <v>807</v>
      </c>
      <c r="B808" s="5" t="s">
        <v>130</v>
      </c>
      <c r="C808" s="5" t="s">
        <v>23</v>
      </c>
      <c r="D808" s="5" t="s">
        <v>95</v>
      </c>
      <c r="E808" s="5">
        <f t="shared" si="96"/>
        <v>787</v>
      </c>
      <c r="F808" s="6" t="s">
        <v>1635</v>
      </c>
      <c r="G808" s="5">
        <v>6</v>
      </c>
      <c r="H808" s="7" t="s">
        <v>117</v>
      </c>
      <c r="I808" s="8" t="e">
        <f t="shared" si="97"/>
        <v>#VALUE!</v>
      </c>
      <c r="J808" s="8">
        <f t="shared" si="98"/>
        <v>-444.5</v>
      </c>
      <c r="K808" s="8" t="e">
        <f t="shared" si="99"/>
        <v>#DIV/0!</v>
      </c>
      <c r="L808" s="6" t="s">
        <v>107</v>
      </c>
      <c r="M808" s="5" t="s">
        <v>39</v>
      </c>
      <c r="N808" s="5" t="s">
        <v>50</v>
      </c>
      <c r="O808" s="5" t="s">
        <v>59</v>
      </c>
      <c r="P808" s="5" t="s">
        <v>42</v>
      </c>
      <c r="Q808" s="9">
        <v>44803</v>
      </c>
      <c r="R808" s="5" t="s">
        <v>32</v>
      </c>
      <c r="S808" s="5">
        <v>2022</v>
      </c>
      <c r="T808" s="5">
        <v>9</v>
      </c>
      <c r="U808" s="5">
        <v>11</v>
      </c>
      <c r="V808" s="5">
        <v>2022</v>
      </c>
      <c r="W808" s="5" t="s">
        <v>1636</v>
      </c>
      <c r="X808" s="5" t="s">
        <v>266</v>
      </c>
      <c r="Y808" s="5">
        <v>1</v>
      </c>
      <c r="Z808" s="10" t="s">
        <v>130</v>
      </c>
      <c r="AA808" s="10" t="s">
        <v>42</v>
      </c>
      <c r="AB808" s="10" t="s">
        <v>59</v>
      </c>
      <c r="AC808" s="10">
        <v>6</v>
      </c>
      <c r="AE808" s="10">
        <f t="shared" si="100"/>
        <v>131.16666666666666</v>
      </c>
      <c r="AF808" s="10">
        <f t="shared" si="101"/>
        <v>177.77278268695798</v>
      </c>
      <c r="AG808" s="10">
        <f t="shared" si="102"/>
        <v>975</v>
      </c>
      <c r="AH808" s="9">
        <v>44803</v>
      </c>
      <c r="AI808">
        <f t="shared" si="103"/>
        <v>787</v>
      </c>
      <c r="AK808" s="10" t="s">
        <v>50</v>
      </c>
      <c r="AL808">
        <v>787</v>
      </c>
    </row>
    <row r="809" spans="1:38" ht="15.75" customHeight="1" x14ac:dyDescent="0.35">
      <c r="A809" s="5">
        <v>808</v>
      </c>
      <c r="B809" s="5" t="s">
        <v>163</v>
      </c>
      <c r="C809" s="5" t="s">
        <v>101</v>
      </c>
      <c r="D809" s="5" t="s">
        <v>36</v>
      </c>
      <c r="E809" s="5">
        <f t="shared" si="96"/>
        <v>598</v>
      </c>
      <c r="F809" s="6" t="s">
        <v>1637</v>
      </c>
      <c r="G809" s="5">
        <v>5</v>
      </c>
      <c r="H809" s="7" t="s">
        <v>126</v>
      </c>
      <c r="I809" s="8" t="e">
        <f t="shared" si="97"/>
        <v>#VALUE!</v>
      </c>
      <c r="J809" s="8">
        <f t="shared" si="98"/>
        <v>-444.5</v>
      </c>
      <c r="K809" s="8" t="e">
        <f t="shared" si="99"/>
        <v>#DIV/0!</v>
      </c>
      <c r="L809" s="6" t="s">
        <v>799</v>
      </c>
      <c r="M809" s="5" t="s">
        <v>39</v>
      </c>
      <c r="N809" s="5" t="s">
        <v>58</v>
      </c>
      <c r="O809" s="5" t="s">
        <v>30</v>
      </c>
      <c r="P809" s="5" t="s">
        <v>73</v>
      </c>
      <c r="Q809" s="9">
        <v>44804</v>
      </c>
      <c r="R809" s="5" t="s">
        <v>32</v>
      </c>
      <c r="S809" s="5">
        <v>2020</v>
      </c>
      <c r="T809" s="5">
        <v>27</v>
      </c>
      <c r="U809" s="5">
        <v>6</v>
      </c>
      <c r="V809" s="5">
        <v>2020</v>
      </c>
      <c r="W809" s="5" t="s">
        <v>1638</v>
      </c>
      <c r="X809" s="5" t="s">
        <v>888</v>
      </c>
      <c r="Y809" s="5">
        <v>2</v>
      </c>
      <c r="Z809" s="10" t="s">
        <v>163</v>
      </c>
      <c r="AA809" s="10" t="s">
        <v>73</v>
      </c>
      <c r="AB809" s="10" t="s">
        <v>30</v>
      </c>
      <c r="AC809" s="10">
        <v>5</v>
      </c>
      <c r="AE809" s="10">
        <f t="shared" si="100"/>
        <v>119.6</v>
      </c>
      <c r="AF809" s="10">
        <f t="shared" si="101"/>
        <v>178.01426515338431</v>
      </c>
      <c r="AG809" s="10">
        <f t="shared" si="102"/>
        <v>969</v>
      </c>
      <c r="AH809" s="9">
        <v>44804</v>
      </c>
      <c r="AI809">
        <f t="shared" si="103"/>
        <v>598</v>
      </c>
      <c r="AK809" s="10" t="s">
        <v>58</v>
      </c>
      <c r="AL809">
        <v>598</v>
      </c>
    </row>
    <row r="810" spans="1:38" ht="15.75" customHeight="1" x14ac:dyDescent="0.35">
      <c r="A810" s="5">
        <v>809</v>
      </c>
      <c r="B810" s="5" t="s">
        <v>163</v>
      </c>
      <c r="C810" s="5" t="s">
        <v>23</v>
      </c>
      <c r="D810" s="5" t="s">
        <v>69</v>
      </c>
      <c r="E810" s="5">
        <f t="shared" si="96"/>
        <v>670</v>
      </c>
      <c r="F810" s="6" t="s">
        <v>1162</v>
      </c>
      <c r="G810" s="5">
        <v>4</v>
      </c>
      <c r="H810" s="7" t="s">
        <v>126</v>
      </c>
      <c r="I810" s="8" t="e">
        <f t="shared" si="97"/>
        <v>#VALUE!</v>
      </c>
      <c r="J810" s="8">
        <f t="shared" si="98"/>
        <v>-444.5</v>
      </c>
      <c r="K810" s="8" t="e">
        <f t="shared" si="99"/>
        <v>#DIV/0!</v>
      </c>
      <c r="L810" s="6" t="s">
        <v>25</v>
      </c>
      <c r="M810" s="5" t="s">
        <v>28</v>
      </c>
      <c r="N810" s="5" t="s">
        <v>50</v>
      </c>
      <c r="O810" s="5" t="s">
        <v>138</v>
      </c>
      <c r="P810" s="5" t="s">
        <v>139</v>
      </c>
      <c r="Q810" s="9">
        <v>44805</v>
      </c>
      <c r="R810" s="5" t="s">
        <v>65</v>
      </c>
      <c r="S810" s="5">
        <v>2021</v>
      </c>
      <c r="T810" s="5">
        <v>28</v>
      </c>
      <c r="U810" s="5">
        <v>10</v>
      </c>
      <c r="V810" s="5">
        <v>2021</v>
      </c>
      <c r="W810" s="5" t="s">
        <v>1639</v>
      </c>
      <c r="X810" s="5" t="s">
        <v>304</v>
      </c>
      <c r="Y810" s="5">
        <v>3</v>
      </c>
      <c r="Z810" s="10" t="s">
        <v>163</v>
      </c>
      <c r="AA810" s="10" t="s">
        <v>139</v>
      </c>
      <c r="AB810" s="10" t="s">
        <v>138</v>
      </c>
      <c r="AC810" s="10">
        <v>4</v>
      </c>
      <c r="AE810" s="10">
        <f t="shared" si="100"/>
        <v>167.5</v>
      </c>
      <c r="AF810" s="10">
        <f t="shared" si="101"/>
        <v>178.31850611772487</v>
      </c>
      <c r="AG810" s="10">
        <f t="shared" si="102"/>
        <v>964</v>
      </c>
      <c r="AH810" s="9">
        <v>44805</v>
      </c>
      <c r="AI810">
        <f t="shared" si="103"/>
        <v>670</v>
      </c>
      <c r="AK810" s="10" t="s">
        <v>50</v>
      </c>
      <c r="AL810">
        <v>670</v>
      </c>
    </row>
    <row r="811" spans="1:38" ht="15.75" customHeight="1" x14ac:dyDescent="0.35">
      <c r="A811" s="5">
        <v>810</v>
      </c>
      <c r="B811" s="5" t="s">
        <v>247</v>
      </c>
      <c r="C811" s="5" t="s">
        <v>54</v>
      </c>
      <c r="D811" s="5" t="s">
        <v>47</v>
      </c>
      <c r="E811" s="5">
        <f t="shared" si="96"/>
        <v>473</v>
      </c>
      <c r="F811" s="6" t="s">
        <v>335</v>
      </c>
      <c r="G811" s="5">
        <v>3</v>
      </c>
      <c r="H811" s="7" t="s">
        <v>113</v>
      </c>
      <c r="I811" s="8" t="e">
        <f t="shared" si="97"/>
        <v>#VALUE!</v>
      </c>
      <c r="J811" s="8">
        <f t="shared" si="98"/>
        <v>-444.5</v>
      </c>
      <c r="K811" s="8" t="e">
        <f t="shared" si="99"/>
        <v>#DIV/0!</v>
      </c>
      <c r="L811" s="6" t="s">
        <v>353</v>
      </c>
      <c r="M811" s="5" t="s">
        <v>39</v>
      </c>
      <c r="N811" s="5" t="s">
        <v>29</v>
      </c>
      <c r="O811" s="5" t="s">
        <v>30</v>
      </c>
      <c r="P811" s="5" t="s">
        <v>31</v>
      </c>
      <c r="Q811" s="9">
        <v>44806</v>
      </c>
      <c r="R811" s="5" t="s">
        <v>32</v>
      </c>
      <c r="S811" s="5">
        <v>2022</v>
      </c>
      <c r="T811" s="5">
        <v>12</v>
      </c>
      <c r="U811" s="5">
        <v>12</v>
      </c>
      <c r="V811" s="5">
        <v>2020</v>
      </c>
      <c r="W811" s="5" t="s">
        <v>1640</v>
      </c>
      <c r="X811" s="5" t="s">
        <v>571</v>
      </c>
      <c r="Y811" s="5">
        <v>3</v>
      </c>
      <c r="Z811" s="10" t="s">
        <v>247</v>
      </c>
      <c r="AA811" s="10" t="s">
        <v>31</v>
      </c>
      <c r="AB811" s="10" t="s">
        <v>30</v>
      </c>
      <c r="AC811" s="10">
        <v>3</v>
      </c>
      <c r="AE811" s="10">
        <f t="shared" si="100"/>
        <v>157.66666666666666</v>
      </c>
      <c r="AF811" s="10">
        <f t="shared" si="101"/>
        <v>178.37514751101136</v>
      </c>
      <c r="AG811" s="10">
        <f t="shared" si="102"/>
        <v>960</v>
      </c>
      <c r="AH811" s="9">
        <v>44806</v>
      </c>
      <c r="AI811">
        <f t="shared" si="103"/>
        <v>473</v>
      </c>
      <c r="AK811" s="10" t="s">
        <v>29</v>
      </c>
      <c r="AL811">
        <v>473</v>
      </c>
    </row>
    <row r="812" spans="1:38" ht="15.75" customHeight="1" x14ac:dyDescent="0.35">
      <c r="A812" s="5">
        <v>811</v>
      </c>
      <c r="B812" s="5" t="s">
        <v>124</v>
      </c>
      <c r="C812" s="5" t="s">
        <v>88</v>
      </c>
      <c r="D812" s="5" t="s">
        <v>95</v>
      </c>
      <c r="E812" s="5">
        <f t="shared" si="96"/>
        <v>441</v>
      </c>
      <c r="F812" s="6" t="s">
        <v>343</v>
      </c>
      <c r="G812" s="5">
        <v>2</v>
      </c>
      <c r="H812" s="7" t="s">
        <v>278</v>
      </c>
      <c r="I812" s="8" t="e">
        <f t="shared" si="97"/>
        <v>#VALUE!</v>
      </c>
      <c r="J812" s="8">
        <f t="shared" si="98"/>
        <v>-444.5</v>
      </c>
      <c r="K812" s="8" t="e">
        <f t="shared" si="99"/>
        <v>#DIV/0!</v>
      </c>
      <c r="L812" s="6" t="s">
        <v>429</v>
      </c>
      <c r="M812" s="5" t="s">
        <v>28</v>
      </c>
      <c r="N812" s="5" t="s">
        <v>29</v>
      </c>
      <c r="O812" s="5" t="s">
        <v>59</v>
      </c>
      <c r="P812" s="5" t="s">
        <v>42</v>
      </c>
      <c r="Q812" s="9">
        <v>44807</v>
      </c>
      <c r="R812" s="5" t="s">
        <v>32</v>
      </c>
      <c r="S812" s="5">
        <v>2022</v>
      </c>
      <c r="T812" s="5">
        <v>20</v>
      </c>
      <c r="U812" s="5">
        <v>12</v>
      </c>
      <c r="V812" s="5">
        <v>2022</v>
      </c>
      <c r="W812" s="5" t="s">
        <v>1641</v>
      </c>
      <c r="X812" s="5" t="s">
        <v>551</v>
      </c>
      <c r="Y812" s="5">
        <v>2</v>
      </c>
      <c r="Z812" s="10" t="s">
        <v>124</v>
      </c>
      <c r="AA812" s="10" t="s">
        <v>42</v>
      </c>
      <c r="AB812" s="10" t="s">
        <v>59</v>
      </c>
      <c r="AC812" s="10">
        <v>2</v>
      </c>
      <c r="AE812" s="10">
        <f t="shared" si="100"/>
        <v>220.5</v>
      </c>
      <c r="AF812" s="10">
        <f t="shared" si="101"/>
        <v>178.48413951545533</v>
      </c>
      <c r="AG812" s="10">
        <f t="shared" si="102"/>
        <v>957</v>
      </c>
      <c r="AH812" s="9">
        <v>44807</v>
      </c>
      <c r="AI812">
        <f t="shared" si="103"/>
        <v>441</v>
      </c>
      <c r="AK812" s="10" t="s">
        <v>29</v>
      </c>
      <c r="AL812">
        <v>441</v>
      </c>
    </row>
    <row r="813" spans="1:38" ht="15.75" customHeight="1" x14ac:dyDescent="0.35">
      <c r="A813" s="5">
        <v>812</v>
      </c>
      <c r="B813" s="5" t="s">
        <v>136</v>
      </c>
      <c r="C813" s="5" t="s">
        <v>94</v>
      </c>
      <c r="D813" s="5" t="s">
        <v>69</v>
      </c>
      <c r="E813" s="5">
        <f t="shared" si="96"/>
        <v>130</v>
      </c>
      <c r="F813" s="6" t="s">
        <v>1258</v>
      </c>
      <c r="G813" s="5">
        <v>7</v>
      </c>
      <c r="H813" s="7" t="s">
        <v>84</v>
      </c>
      <c r="I813" s="8" t="e">
        <f t="shared" si="97"/>
        <v>#VALUE!</v>
      </c>
      <c r="J813" s="8">
        <f t="shared" si="98"/>
        <v>-444.5</v>
      </c>
      <c r="K813" s="8" t="e">
        <f t="shared" si="99"/>
        <v>#DIV/0!</v>
      </c>
      <c r="L813" s="6" t="s">
        <v>104</v>
      </c>
      <c r="M813" s="5" t="s">
        <v>28</v>
      </c>
      <c r="N813" s="5" t="s">
        <v>40</v>
      </c>
      <c r="O813" s="5" t="s">
        <v>41</v>
      </c>
      <c r="P813" s="5" t="s">
        <v>42</v>
      </c>
      <c r="Q813" s="9">
        <v>44808</v>
      </c>
      <c r="R813" s="5" t="s">
        <v>65</v>
      </c>
      <c r="S813" s="5">
        <v>2020</v>
      </c>
      <c r="T813" s="5">
        <v>19</v>
      </c>
      <c r="U813" s="5">
        <v>4</v>
      </c>
      <c r="V813" s="5">
        <v>2022</v>
      </c>
      <c r="W813" s="5" t="s">
        <v>690</v>
      </c>
      <c r="X813" s="5" t="s">
        <v>1444</v>
      </c>
      <c r="Y813" s="5">
        <v>5</v>
      </c>
      <c r="Z813" s="10" t="s">
        <v>136</v>
      </c>
      <c r="AA813" s="10" t="s">
        <v>42</v>
      </c>
      <c r="AB813" s="10" t="s">
        <v>41</v>
      </c>
      <c r="AC813" s="10">
        <v>7</v>
      </c>
      <c r="AE813" s="10">
        <f t="shared" si="100"/>
        <v>18.571428571428573</v>
      </c>
      <c r="AF813" s="10">
        <f t="shared" si="101"/>
        <v>178.26183337532547</v>
      </c>
      <c r="AG813" s="10">
        <f t="shared" si="102"/>
        <v>955</v>
      </c>
      <c r="AH813" s="9">
        <v>44808</v>
      </c>
      <c r="AI813">
        <f t="shared" si="103"/>
        <v>130</v>
      </c>
      <c r="AK813" s="10" t="s">
        <v>40</v>
      </c>
      <c r="AL813">
        <v>130</v>
      </c>
    </row>
    <row r="814" spans="1:38" ht="15.75" customHeight="1" x14ac:dyDescent="0.35">
      <c r="A814" s="5">
        <v>813</v>
      </c>
      <c r="B814" s="5" t="s">
        <v>82</v>
      </c>
      <c r="C814" s="5" t="s">
        <v>94</v>
      </c>
      <c r="D814" s="5" t="s">
        <v>69</v>
      </c>
      <c r="E814" s="5">
        <f t="shared" si="96"/>
        <v>525</v>
      </c>
      <c r="F814" s="6" t="s">
        <v>369</v>
      </c>
      <c r="G814" s="5">
        <v>1</v>
      </c>
      <c r="H814" s="7" t="s">
        <v>97</v>
      </c>
      <c r="I814" s="8" t="e">
        <f t="shared" si="97"/>
        <v>#VALUE!</v>
      </c>
      <c r="J814" s="8">
        <f t="shared" si="98"/>
        <v>-444.5</v>
      </c>
      <c r="K814" s="8" t="e">
        <f t="shared" si="99"/>
        <v>#DIV/0!</v>
      </c>
      <c r="L814" s="6" t="s">
        <v>109</v>
      </c>
      <c r="M814" s="5" t="s">
        <v>28</v>
      </c>
      <c r="N814" s="5" t="s">
        <v>58</v>
      </c>
      <c r="O814" s="5" t="s">
        <v>138</v>
      </c>
      <c r="P814" s="5" t="s">
        <v>31</v>
      </c>
      <c r="Q814" s="9">
        <v>44809</v>
      </c>
      <c r="R814" s="5" t="s">
        <v>65</v>
      </c>
      <c r="S814" s="5">
        <v>2021</v>
      </c>
      <c r="T814" s="5">
        <v>5</v>
      </c>
      <c r="U814" s="5">
        <v>11</v>
      </c>
      <c r="V814" s="5">
        <v>2022</v>
      </c>
      <c r="W814" s="5" t="s">
        <v>91</v>
      </c>
      <c r="X814" s="5" t="s">
        <v>1247</v>
      </c>
      <c r="Y814" s="5">
        <v>4</v>
      </c>
      <c r="Z814" s="10" t="s">
        <v>82</v>
      </c>
      <c r="AA814" s="10" t="s">
        <v>31</v>
      </c>
      <c r="AB814" s="10" t="s">
        <v>138</v>
      </c>
      <c r="AC814" s="10">
        <v>1</v>
      </c>
      <c r="AE814" s="10">
        <f t="shared" si="100"/>
        <v>525</v>
      </c>
      <c r="AF814" s="10">
        <f t="shared" si="101"/>
        <v>179.11125042215465</v>
      </c>
      <c r="AG814" s="10">
        <f t="shared" si="102"/>
        <v>948</v>
      </c>
      <c r="AH814" s="9">
        <v>44809</v>
      </c>
      <c r="AI814">
        <f t="shared" si="103"/>
        <v>525</v>
      </c>
      <c r="AK814" s="10" t="s">
        <v>58</v>
      </c>
      <c r="AL814">
        <v>525</v>
      </c>
    </row>
    <row r="815" spans="1:38" ht="15.75" customHeight="1" x14ac:dyDescent="0.35">
      <c r="A815" s="5">
        <v>814</v>
      </c>
      <c r="B815" s="5" t="s">
        <v>35</v>
      </c>
      <c r="C815" s="5" t="s">
        <v>23</v>
      </c>
      <c r="D815" s="5" t="s">
        <v>69</v>
      </c>
      <c r="E815" s="5">
        <f t="shared" si="96"/>
        <v>108</v>
      </c>
      <c r="F815" s="6" t="s">
        <v>230</v>
      </c>
      <c r="G815" s="5">
        <v>1</v>
      </c>
      <c r="H815" s="7" t="s">
        <v>515</v>
      </c>
      <c r="I815" s="8" t="e">
        <f t="shared" si="97"/>
        <v>#VALUE!</v>
      </c>
      <c r="J815" s="8">
        <f t="shared" si="98"/>
        <v>-444.5</v>
      </c>
      <c r="K815" s="8" t="e">
        <f t="shared" si="99"/>
        <v>#DIV/0!</v>
      </c>
      <c r="L815" s="6" t="s">
        <v>594</v>
      </c>
      <c r="M815" s="5" t="s">
        <v>39</v>
      </c>
      <c r="N815" s="5" t="s">
        <v>58</v>
      </c>
      <c r="O815" s="5" t="s">
        <v>41</v>
      </c>
      <c r="P815" s="5" t="s">
        <v>73</v>
      </c>
      <c r="Q815" s="9">
        <v>44810</v>
      </c>
      <c r="R815" s="5" t="s">
        <v>32</v>
      </c>
      <c r="S815" s="5">
        <v>2021</v>
      </c>
      <c r="T815" s="5">
        <v>12</v>
      </c>
      <c r="U815" s="5">
        <v>8</v>
      </c>
      <c r="V815" s="5">
        <v>2020</v>
      </c>
      <c r="W815" s="5" t="s">
        <v>1334</v>
      </c>
      <c r="X815" s="5" t="s">
        <v>1528</v>
      </c>
      <c r="Y815" s="5">
        <v>5</v>
      </c>
      <c r="Z815" s="10" t="s">
        <v>35</v>
      </c>
      <c r="AA815" s="10" t="s">
        <v>73</v>
      </c>
      <c r="AB815" s="10" t="s">
        <v>41</v>
      </c>
      <c r="AC815" s="10">
        <v>1</v>
      </c>
      <c r="AE815" s="10">
        <f t="shared" si="100"/>
        <v>108</v>
      </c>
      <c r="AF815" s="10">
        <f t="shared" si="101"/>
        <v>177.26157796451912</v>
      </c>
      <c r="AG815" s="10">
        <f t="shared" si="102"/>
        <v>947</v>
      </c>
      <c r="AH815" s="9">
        <v>44810</v>
      </c>
      <c r="AI815">
        <f t="shared" si="103"/>
        <v>108</v>
      </c>
      <c r="AK815" s="10" t="s">
        <v>58</v>
      </c>
      <c r="AL815">
        <v>108</v>
      </c>
    </row>
    <row r="816" spans="1:38" ht="15.75" customHeight="1" x14ac:dyDescent="0.35">
      <c r="A816" s="5">
        <v>815</v>
      </c>
      <c r="B816" s="5" t="s">
        <v>142</v>
      </c>
      <c r="C816" s="5" t="s">
        <v>23</v>
      </c>
      <c r="D816" s="5" t="s">
        <v>36</v>
      </c>
      <c r="E816" s="5">
        <f t="shared" si="96"/>
        <v>165</v>
      </c>
      <c r="F816" s="6" t="s">
        <v>311</v>
      </c>
      <c r="G816" s="5">
        <v>7</v>
      </c>
      <c r="H816" s="7" t="s">
        <v>208</v>
      </c>
      <c r="I816" s="8" t="e">
        <f t="shared" si="97"/>
        <v>#VALUE!</v>
      </c>
      <c r="J816" s="8">
        <f t="shared" si="98"/>
        <v>-444.5</v>
      </c>
      <c r="K816" s="8" t="e">
        <f t="shared" si="99"/>
        <v>#DIV/0!</v>
      </c>
      <c r="L816" s="6" t="s">
        <v>249</v>
      </c>
      <c r="M816" s="5" t="s">
        <v>28</v>
      </c>
      <c r="N816" s="5" t="s">
        <v>58</v>
      </c>
      <c r="O816" s="5" t="s">
        <v>59</v>
      </c>
      <c r="P816" s="5" t="s">
        <v>42</v>
      </c>
      <c r="Q816" s="9">
        <v>44811</v>
      </c>
      <c r="R816" s="5" t="s">
        <v>32</v>
      </c>
      <c r="S816" s="5">
        <v>2022</v>
      </c>
      <c r="T816" s="5">
        <v>16</v>
      </c>
      <c r="U816" s="5">
        <v>1</v>
      </c>
      <c r="V816" s="5">
        <v>2020</v>
      </c>
      <c r="W816" s="5" t="s">
        <v>1642</v>
      </c>
      <c r="X816" s="5" t="s">
        <v>634</v>
      </c>
      <c r="Y816" s="5">
        <v>2</v>
      </c>
      <c r="Z816" s="10" t="s">
        <v>142</v>
      </c>
      <c r="AA816" s="10" t="s">
        <v>42</v>
      </c>
      <c r="AB816" s="10" t="s">
        <v>59</v>
      </c>
      <c r="AC816" s="10">
        <v>7</v>
      </c>
      <c r="AE816" s="10">
        <f t="shared" si="100"/>
        <v>23.571428571428573</v>
      </c>
      <c r="AF816" s="10">
        <f t="shared" si="101"/>
        <v>177.63395203959718</v>
      </c>
      <c r="AG816" s="10">
        <f t="shared" si="102"/>
        <v>946</v>
      </c>
      <c r="AH816" s="9">
        <v>44811</v>
      </c>
      <c r="AI816">
        <f t="shared" si="103"/>
        <v>165</v>
      </c>
      <c r="AK816" s="10" t="s">
        <v>58</v>
      </c>
      <c r="AL816">
        <v>165</v>
      </c>
    </row>
    <row r="817" spans="1:38" ht="15.75" customHeight="1" x14ac:dyDescent="0.35">
      <c r="A817" s="5">
        <v>816</v>
      </c>
      <c r="B817" s="5" t="s">
        <v>247</v>
      </c>
      <c r="C817" s="5" t="s">
        <v>101</v>
      </c>
      <c r="D817" s="5" t="s">
        <v>24</v>
      </c>
      <c r="E817" s="5">
        <f t="shared" si="96"/>
        <v>721</v>
      </c>
      <c r="F817" s="6" t="s">
        <v>1392</v>
      </c>
      <c r="G817" s="5">
        <v>4</v>
      </c>
      <c r="H817" s="7" t="s">
        <v>310</v>
      </c>
      <c r="I817" s="8" t="e">
        <f t="shared" si="97"/>
        <v>#VALUE!</v>
      </c>
      <c r="J817" s="8">
        <f t="shared" si="98"/>
        <v>-444.5</v>
      </c>
      <c r="K817" s="8" t="e">
        <f t="shared" si="99"/>
        <v>#DIV/0!</v>
      </c>
      <c r="L817" s="6" t="s">
        <v>48</v>
      </c>
      <c r="M817" s="5" t="s">
        <v>28</v>
      </c>
      <c r="N817" s="5" t="s">
        <v>40</v>
      </c>
      <c r="O817" s="5" t="s">
        <v>41</v>
      </c>
      <c r="P817" s="5" t="s">
        <v>42</v>
      </c>
      <c r="Q817" s="9">
        <v>44812</v>
      </c>
      <c r="R817" s="5" t="s">
        <v>65</v>
      </c>
      <c r="S817" s="5">
        <v>2022</v>
      </c>
      <c r="T817" s="5">
        <v>21</v>
      </c>
      <c r="U817" s="5">
        <v>4</v>
      </c>
      <c r="V817" s="5">
        <v>2022</v>
      </c>
      <c r="W817" s="5" t="s">
        <v>713</v>
      </c>
      <c r="X817" s="5" t="s">
        <v>756</v>
      </c>
      <c r="Y817" s="5">
        <v>4</v>
      </c>
      <c r="Z817" s="10" t="s">
        <v>247</v>
      </c>
      <c r="AA817" s="10" t="s">
        <v>42</v>
      </c>
      <c r="AB817" s="10" t="s">
        <v>41</v>
      </c>
      <c r="AC817" s="10">
        <v>4</v>
      </c>
      <c r="AE817" s="10">
        <f t="shared" si="100"/>
        <v>180.25</v>
      </c>
      <c r="AF817" s="10">
        <f t="shared" si="101"/>
        <v>178.46672243672239</v>
      </c>
      <c r="AG817" s="10">
        <f t="shared" si="102"/>
        <v>939</v>
      </c>
      <c r="AH817" s="9">
        <v>44812</v>
      </c>
      <c r="AI817">
        <f t="shared" si="103"/>
        <v>721</v>
      </c>
      <c r="AK817" s="10" t="s">
        <v>40</v>
      </c>
      <c r="AL817">
        <v>721</v>
      </c>
    </row>
    <row r="818" spans="1:38" ht="15.75" customHeight="1" x14ac:dyDescent="0.35">
      <c r="A818" s="5">
        <v>817</v>
      </c>
      <c r="B818" s="5" t="s">
        <v>247</v>
      </c>
      <c r="C818" s="5" t="s">
        <v>94</v>
      </c>
      <c r="D818" s="5" t="s">
        <v>95</v>
      </c>
      <c r="E818" s="5">
        <f t="shared" si="96"/>
        <v>569</v>
      </c>
      <c r="F818" s="6" t="s">
        <v>645</v>
      </c>
      <c r="G818" s="5">
        <v>9</v>
      </c>
      <c r="H818" s="7" t="s">
        <v>132</v>
      </c>
      <c r="I818" s="8" t="e">
        <f t="shared" si="97"/>
        <v>#VALUE!</v>
      </c>
      <c r="J818" s="8">
        <f t="shared" si="98"/>
        <v>-444.5</v>
      </c>
      <c r="K818" s="8" t="e">
        <f t="shared" si="99"/>
        <v>#DIV/0!</v>
      </c>
      <c r="L818" s="6" t="s">
        <v>749</v>
      </c>
      <c r="M818" s="5" t="s">
        <v>28</v>
      </c>
      <c r="N818" s="5" t="s">
        <v>29</v>
      </c>
      <c r="O818" s="5" t="s">
        <v>59</v>
      </c>
      <c r="P818" s="5" t="s">
        <v>139</v>
      </c>
      <c r="Q818" s="9">
        <v>44813</v>
      </c>
      <c r="R818" s="5" t="s">
        <v>32</v>
      </c>
      <c r="S818" s="5">
        <v>2022</v>
      </c>
      <c r="T818" s="5">
        <v>21</v>
      </c>
      <c r="U818" s="5">
        <v>11</v>
      </c>
      <c r="V818" s="5">
        <v>2020</v>
      </c>
      <c r="W818" s="5" t="s">
        <v>1643</v>
      </c>
      <c r="X818" s="5" t="s">
        <v>1644</v>
      </c>
      <c r="Y818" s="5">
        <v>6</v>
      </c>
      <c r="Z818" s="10" t="s">
        <v>247</v>
      </c>
      <c r="AA818" s="10" t="s">
        <v>139</v>
      </c>
      <c r="AB818" s="10" t="s">
        <v>59</v>
      </c>
      <c r="AC818" s="10">
        <v>9</v>
      </c>
      <c r="AE818" s="10">
        <f t="shared" si="100"/>
        <v>63.222222222222221</v>
      </c>
      <c r="AF818" s="10">
        <f t="shared" si="101"/>
        <v>178.457030710835</v>
      </c>
      <c r="AG818" s="10">
        <f t="shared" si="102"/>
        <v>935</v>
      </c>
      <c r="AH818" s="9">
        <v>44813</v>
      </c>
      <c r="AI818">
        <f t="shared" si="103"/>
        <v>569</v>
      </c>
      <c r="AK818" s="10" t="s">
        <v>29</v>
      </c>
      <c r="AL818">
        <v>569</v>
      </c>
    </row>
    <row r="819" spans="1:38" ht="15.75" customHeight="1" x14ac:dyDescent="0.35">
      <c r="A819" s="5">
        <v>818</v>
      </c>
      <c r="B819" s="5" t="s">
        <v>62</v>
      </c>
      <c r="C819" s="5" t="s">
        <v>94</v>
      </c>
      <c r="D819" s="5" t="s">
        <v>95</v>
      </c>
      <c r="E819" s="5">
        <f t="shared" si="96"/>
        <v>364</v>
      </c>
      <c r="F819" s="6" t="s">
        <v>271</v>
      </c>
      <c r="G819" s="5">
        <v>4</v>
      </c>
      <c r="H819" s="7" t="s">
        <v>264</v>
      </c>
      <c r="I819" s="8" t="e">
        <f t="shared" si="97"/>
        <v>#VALUE!</v>
      </c>
      <c r="J819" s="8">
        <f t="shared" si="98"/>
        <v>-444.5</v>
      </c>
      <c r="K819" s="8" t="e">
        <f t="shared" si="99"/>
        <v>#DIV/0!</v>
      </c>
      <c r="L819" s="6" t="s">
        <v>230</v>
      </c>
      <c r="M819" s="5" t="s">
        <v>39</v>
      </c>
      <c r="N819" s="5" t="s">
        <v>29</v>
      </c>
      <c r="O819" s="5" t="s">
        <v>30</v>
      </c>
      <c r="P819" s="5" t="s">
        <v>31</v>
      </c>
      <c r="Q819" s="9">
        <v>44814</v>
      </c>
      <c r="R819" s="5" t="s">
        <v>65</v>
      </c>
      <c r="S819" s="5">
        <v>2022</v>
      </c>
      <c r="T819" s="5">
        <v>1</v>
      </c>
      <c r="U819" s="5">
        <v>7</v>
      </c>
      <c r="V819" s="5">
        <v>2020</v>
      </c>
      <c r="W819" s="5" t="s">
        <v>1645</v>
      </c>
      <c r="X819" s="5" t="s">
        <v>281</v>
      </c>
      <c r="Y819" s="5">
        <v>3</v>
      </c>
      <c r="Z819" s="10" t="s">
        <v>62</v>
      </c>
      <c r="AA819" s="10" t="s">
        <v>31</v>
      </c>
      <c r="AB819" s="10" t="s">
        <v>30</v>
      </c>
      <c r="AC819" s="10">
        <v>4</v>
      </c>
      <c r="AE819" s="10">
        <f t="shared" si="100"/>
        <v>91</v>
      </c>
      <c r="AF819" s="10">
        <f t="shared" si="101"/>
        <v>179.08672911787662</v>
      </c>
      <c r="AG819" s="10">
        <f t="shared" si="102"/>
        <v>926</v>
      </c>
      <c r="AH819" s="9">
        <v>44814</v>
      </c>
      <c r="AI819">
        <f t="shared" si="103"/>
        <v>364</v>
      </c>
      <c r="AK819" s="10" t="s">
        <v>29</v>
      </c>
      <c r="AL819">
        <v>364</v>
      </c>
    </row>
    <row r="820" spans="1:38" ht="15.75" customHeight="1" x14ac:dyDescent="0.35">
      <c r="A820" s="5">
        <v>819</v>
      </c>
      <c r="B820" s="5" t="s">
        <v>68</v>
      </c>
      <c r="C820" s="5" t="s">
        <v>94</v>
      </c>
      <c r="D820" s="5" t="s">
        <v>95</v>
      </c>
      <c r="E820" s="5">
        <f t="shared" si="96"/>
        <v>349</v>
      </c>
      <c r="F820" s="6" t="s">
        <v>1060</v>
      </c>
      <c r="G820" s="5">
        <v>4</v>
      </c>
      <c r="H820" s="7" t="s">
        <v>515</v>
      </c>
      <c r="I820" s="8" t="e">
        <f t="shared" si="97"/>
        <v>#VALUE!</v>
      </c>
      <c r="J820" s="8">
        <f t="shared" si="98"/>
        <v>-444.5</v>
      </c>
      <c r="K820" s="8" t="e">
        <f t="shared" si="99"/>
        <v>#DIV/0!</v>
      </c>
      <c r="L820" s="6" t="s">
        <v>858</v>
      </c>
      <c r="M820" s="5" t="s">
        <v>39</v>
      </c>
      <c r="N820" s="5" t="s">
        <v>58</v>
      </c>
      <c r="O820" s="5" t="s">
        <v>59</v>
      </c>
      <c r="P820" s="5" t="s">
        <v>73</v>
      </c>
      <c r="Q820" s="9">
        <v>44815</v>
      </c>
      <c r="R820" s="5" t="s">
        <v>32</v>
      </c>
      <c r="S820" s="5">
        <v>2022</v>
      </c>
      <c r="T820" s="5">
        <v>4</v>
      </c>
      <c r="U820" s="5">
        <v>12</v>
      </c>
      <c r="V820" s="5">
        <v>2020</v>
      </c>
      <c r="W820" s="5" t="s">
        <v>1646</v>
      </c>
      <c r="X820" s="5" t="s">
        <v>724</v>
      </c>
      <c r="Y820" s="5">
        <v>4</v>
      </c>
      <c r="Z820" s="10" t="s">
        <v>68</v>
      </c>
      <c r="AA820" s="10" t="s">
        <v>73</v>
      </c>
      <c r="AB820" s="10" t="s">
        <v>59</v>
      </c>
      <c r="AC820" s="10">
        <v>4</v>
      </c>
      <c r="AE820" s="10">
        <f t="shared" si="100"/>
        <v>87.25</v>
      </c>
      <c r="AF820" s="10">
        <f t="shared" si="101"/>
        <v>179.5707221350078</v>
      </c>
      <c r="AG820" s="10">
        <f t="shared" si="102"/>
        <v>922</v>
      </c>
      <c r="AH820" s="9">
        <v>44815</v>
      </c>
      <c r="AI820">
        <f t="shared" si="103"/>
        <v>349</v>
      </c>
      <c r="AK820" s="10" t="s">
        <v>58</v>
      </c>
      <c r="AL820">
        <v>349</v>
      </c>
    </row>
    <row r="821" spans="1:38" ht="15.75" customHeight="1" x14ac:dyDescent="0.35">
      <c r="A821" s="5">
        <v>820</v>
      </c>
      <c r="B821" s="5" t="s">
        <v>163</v>
      </c>
      <c r="C821" s="5" t="s">
        <v>46</v>
      </c>
      <c r="D821" s="5" t="s">
        <v>55</v>
      </c>
      <c r="E821" s="5">
        <f t="shared" si="96"/>
        <v>849</v>
      </c>
      <c r="F821" s="6" t="s">
        <v>1057</v>
      </c>
      <c r="G821" s="5">
        <v>8</v>
      </c>
      <c r="H821" s="7" t="s">
        <v>84</v>
      </c>
      <c r="I821" s="8" t="e">
        <f t="shared" si="97"/>
        <v>#VALUE!</v>
      </c>
      <c r="J821" s="8">
        <f t="shared" si="98"/>
        <v>-444.5</v>
      </c>
      <c r="K821" s="8" t="e">
        <f t="shared" si="99"/>
        <v>#DIV/0!</v>
      </c>
      <c r="L821" s="6" t="s">
        <v>720</v>
      </c>
      <c r="M821" s="5" t="s">
        <v>28</v>
      </c>
      <c r="N821" s="5" t="s">
        <v>40</v>
      </c>
      <c r="O821" s="5" t="s">
        <v>41</v>
      </c>
      <c r="P821" s="5" t="s">
        <v>31</v>
      </c>
      <c r="Q821" s="9">
        <v>44816</v>
      </c>
      <c r="R821" s="5" t="s">
        <v>32</v>
      </c>
      <c r="S821" s="5">
        <v>2021</v>
      </c>
      <c r="T821" s="5">
        <v>12</v>
      </c>
      <c r="U821" s="5">
        <v>2</v>
      </c>
      <c r="V821" s="5">
        <v>2021</v>
      </c>
      <c r="W821" s="5" t="s">
        <v>1647</v>
      </c>
      <c r="X821" s="5" t="s">
        <v>938</v>
      </c>
      <c r="Y821" s="5">
        <v>4</v>
      </c>
      <c r="Z821" s="10" t="s">
        <v>163</v>
      </c>
      <c r="AA821" s="10" t="s">
        <v>31</v>
      </c>
      <c r="AB821" s="10" t="s">
        <v>41</v>
      </c>
      <c r="AC821" s="10">
        <v>8</v>
      </c>
      <c r="AE821" s="10">
        <f t="shared" si="100"/>
        <v>106.125</v>
      </c>
      <c r="AF821" s="10">
        <f t="shared" si="101"/>
        <v>180.08078137332276</v>
      </c>
      <c r="AG821" s="10">
        <f t="shared" si="102"/>
        <v>918</v>
      </c>
      <c r="AH821" s="9">
        <v>44816</v>
      </c>
      <c r="AI821">
        <f t="shared" si="103"/>
        <v>849</v>
      </c>
      <c r="AK821" s="10" t="s">
        <v>40</v>
      </c>
      <c r="AL821">
        <v>849</v>
      </c>
    </row>
    <row r="822" spans="1:38" ht="15.75" customHeight="1" x14ac:dyDescent="0.35">
      <c r="A822" s="5">
        <v>821</v>
      </c>
      <c r="B822" s="5" t="s">
        <v>68</v>
      </c>
      <c r="C822" s="5" t="s">
        <v>94</v>
      </c>
      <c r="D822" s="5" t="s">
        <v>47</v>
      </c>
      <c r="E822" s="5">
        <f t="shared" si="96"/>
        <v>149</v>
      </c>
      <c r="F822" s="6" t="s">
        <v>201</v>
      </c>
      <c r="G822" s="5">
        <v>5</v>
      </c>
      <c r="H822" s="7" t="s">
        <v>174</v>
      </c>
      <c r="I822" s="8" t="e">
        <f t="shared" si="97"/>
        <v>#VALUE!</v>
      </c>
      <c r="J822" s="8">
        <f t="shared" si="98"/>
        <v>-444.5</v>
      </c>
      <c r="K822" s="8" t="e">
        <f t="shared" si="99"/>
        <v>#DIV/0!</v>
      </c>
      <c r="L822" s="6" t="s">
        <v>647</v>
      </c>
      <c r="M822" s="5" t="s">
        <v>39</v>
      </c>
      <c r="N822" s="5" t="s">
        <v>50</v>
      </c>
      <c r="O822" s="5" t="s">
        <v>41</v>
      </c>
      <c r="P822" s="5" t="s">
        <v>31</v>
      </c>
      <c r="Q822" s="9">
        <v>44817</v>
      </c>
      <c r="R822" s="5" t="s">
        <v>32</v>
      </c>
      <c r="S822" s="5">
        <v>2020</v>
      </c>
      <c r="T822" s="5">
        <v>22</v>
      </c>
      <c r="U822" s="5">
        <v>7</v>
      </c>
      <c r="V822" s="5">
        <v>2021</v>
      </c>
      <c r="W822" s="5" t="s">
        <v>1648</v>
      </c>
      <c r="X822" s="5" t="s">
        <v>732</v>
      </c>
      <c r="Y822" s="5">
        <v>3</v>
      </c>
      <c r="Z822" s="10" t="s">
        <v>68</v>
      </c>
      <c r="AA822" s="10" t="s">
        <v>31</v>
      </c>
      <c r="AB822" s="10" t="s">
        <v>41</v>
      </c>
      <c r="AC822" s="10">
        <v>5</v>
      </c>
      <c r="AE822" s="10">
        <f t="shared" si="100"/>
        <v>29.8</v>
      </c>
      <c r="AF822" s="10">
        <f t="shared" si="101"/>
        <v>180.49164682539677</v>
      </c>
      <c r="AG822" s="10">
        <f t="shared" si="102"/>
        <v>910</v>
      </c>
      <c r="AH822" s="9">
        <v>44817</v>
      </c>
      <c r="AI822">
        <f t="shared" si="103"/>
        <v>149</v>
      </c>
      <c r="AK822" s="10" t="s">
        <v>50</v>
      </c>
      <c r="AL822">
        <v>149</v>
      </c>
    </row>
    <row r="823" spans="1:38" ht="15.75" customHeight="1" x14ac:dyDescent="0.35">
      <c r="A823" s="5">
        <v>822</v>
      </c>
      <c r="B823" s="5" t="s">
        <v>35</v>
      </c>
      <c r="C823" s="5" t="s">
        <v>94</v>
      </c>
      <c r="D823" s="5" t="s">
        <v>47</v>
      </c>
      <c r="E823" s="5">
        <f t="shared" si="96"/>
        <v>472</v>
      </c>
      <c r="F823" s="6" t="s">
        <v>1326</v>
      </c>
      <c r="G823" s="5">
        <v>9</v>
      </c>
      <c r="H823" s="7" t="s">
        <v>195</v>
      </c>
      <c r="I823" s="8" t="e">
        <f t="shared" si="97"/>
        <v>#VALUE!</v>
      </c>
      <c r="J823" s="8">
        <f t="shared" si="98"/>
        <v>-444.5</v>
      </c>
      <c r="K823" s="8" t="e">
        <f t="shared" si="99"/>
        <v>#DIV/0!</v>
      </c>
      <c r="L823" s="6" t="s">
        <v>279</v>
      </c>
      <c r="M823" s="5" t="s">
        <v>39</v>
      </c>
      <c r="N823" s="5" t="s">
        <v>58</v>
      </c>
      <c r="O823" s="5" t="s">
        <v>59</v>
      </c>
      <c r="P823" s="5" t="s">
        <v>42</v>
      </c>
      <c r="Q823" s="9">
        <v>44818</v>
      </c>
      <c r="R823" s="5" t="s">
        <v>65</v>
      </c>
      <c r="S823" s="5">
        <v>2022</v>
      </c>
      <c r="T823" s="5">
        <v>29</v>
      </c>
      <c r="U823" s="5">
        <v>7</v>
      </c>
      <c r="V823" s="5">
        <v>2020</v>
      </c>
      <c r="W823" s="5" t="s">
        <v>1649</v>
      </c>
      <c r="X823" s="5" t="s">
        <v>399</v>
      </c>
      <c r="Y823" s="5">
        <v>4</v>
      </c>
      <c r="Z823" s="10" t="s">
        <v>35</v>
      </c>
      <c r="AA823" s="10" t="s">
        <v>42</v>
      </c>
      <c r="AB823" s="10" t="s">
        <v>59</v>
      </c>
      <c r="AC823" s="10">
        <v>9</v>
      </c>
      <c r="AE823" s="10">
        <f t="shared" si="100"/>
        <v>52.444444444444443</v>
      </c>
      <c r="AF823" s="10">
        <f t="shared" si="101"/>
        <v>181.33349960095768</v>
      </c>
      <c r="AG823" s="10">
        <f t="shared" si="102"/>
        <v>905</v>
      </c>
      <c r="AH823" s="9">
        <v>44818</v>
      </c>
      <c r="AI823">
        <f t="shared" si="103"/>
        <v>472</v>
      </c>
      <c r="AK823" s="10" t="s">
        <v>58</v>
      </c>
      <c r="AL823">
        <v>472</v>
      </c>
    </row>
    <row r="824" spans="1:38" ht="15.75" customHeight="1" x14ac:dyDescent="0.35">
      <c r="A824" s="5">
        <v>823</v>
      </c>
      <c r="B824" s="5" t="s">
        <v>45</v>
      </c>
      <c r="C824" s="5" t="s">
        <v>101</v>
      </c>
      <c r="D824" s="5" t="s">
        <v>69</v>
      </c>
      <c r="E824" s="5">
        <f t="shared" si="96"/>
        <v>164</v>
      </c>
      <c r="F824" s="6" t="s">
        <v>519</v>
      </c>
      <c r="G824" s="5">
        <v>7</v>
      </c>
      <c r="H824" s="7" t="s">
        <v>113</v>
      </c>
      <c r="I824" s="8" t="e">
        <f t="shared" si="97"/>
        <v>#VALUE!</v>
      </c>
      <c r="J824" s="8">
        <f t="shared" si="98"/>
        <v>-444.5</v>
      </c>
      <c r="K824" s="8" t="e">
        <f t="shared" si="99"/>
        <v>#DIV/0!</v>
      </c>
      <c r="L824" s="6" t="s">
        <v>563</v>
      </c>
      <c r="M824" s="5" t="s">
        <v>39</v>
      </c>
      <c r="N824" s="5" t="s">
        <v>50</v>
      </c>
      <c r="O824" s="5" t="s">
        <v>59</v>
      </c>
      <c r="P824" s="5" t="s">
        <v>73</v>
      </c>
      <c r="Q824" s="9">
        <v>44819</v>
      </c>
      <c r="R824" s="5" t="s">
        <v>32</v>
      </c>
      <c r="S824" s="5">
        <v>2021</v>
      </c>
      <c r="T824" s="5">
        <v>26</v>
      </c>
      <c r="U824" s="5">
        <v>3</v>
      </c>
      <c r="V824" s="5">
        <v>2022</v>
      </c>
      <c r="W824" s="5" t="s">
        <v>970</v>
      </c>
      <c r="X824" s="5" t="s">
        <v>1198</v>
      </c>
      <c r="Y824" s="5">
        <v>5</v>
      </c>
      <c r="Z824" s="10" t="s">
        <v>45</v>
      </c>
      <c r="AA824" s="10" t="s">
        <v>73</v>
      </c>
      <c r="AB824" s="10" t="s">
        <v>59</v>
      </c>
      <c r="AC824" s="10">
        <v>7</v>
      </c>
      <c r="AE824" s="10">
        <f t="shared" si="100"/>
        <v>23.428571428571427</v>
      </c>
      <c r="AF824" s="10">
        <f t="shared" si="101"/>
        <v>182.05759541644369</v>
      </c>
      <c r="AG824" s="10">
        <f t="shared" si="102"/>
        <v>896</v>
      </c>
      <c r="AH824" s="9">
        <v>44819</v>
      </c>
      <c r="AI824">
        <f t="shared" si="103"/>
        <v>164</v>
      </c>
      <c r="AK824" s="10" t="s">
        <v>50</v>
      </c>
      <c r="AL824">
        <v>164</v>
      </c>
    </row>
    <row r="825" spans="1:38" ht="15.75" customHeight="1" x14ac:dyDescent="0.35">
      <c r="A825" s="5">
        <v>824</v>
      </c>
      <c r="B825" s="5" t="s">
        <v>93</v>
      </c>
      <c r="C825" s="5" t="s">
        <v>54</v>
      </c>
      <c r="D825" s="5" t="s">
        <v>55</v>
      </c>
      <c r="E825" s="5">
        <f t="shared" si="96"/>
        <v>703</v>
      </c>
      <c r="F825" s="6" t="s">
        <v>676</v>
      </c>
      <c r="G825" s="5">
        <v>7</v>
      </c>
      <c r="H825" s="7" t="s">
        <v>113</v>
      </c>
      <c r="I825" s="8" t="e">
        <f t="shared" si="97"/>
        <v>#VALUE!</v>
      </c>
      <c r="J825" s="8">
        <f t="shared" si="98"/>
        <v>-444.5</v>
      </c>
      <c r="K825" s="8" t="e">
        <f t="shared" si="99"/>
        <v>#DIV/0!</v>
      </c>
      <c r="L825" s="6" t="s">
        <v>660</v>
      </c>
      <c r="M825" s="5" t="s">
        <v>39</v>
      </c>
      <c r="N825" s="5" t="s">
        <v>40</v>
      </c>
      <c r="O825" s="5" t="s">
        <v>30</v>
      </c>
      <c r="P825" s="5" t="s">
        <v>31</v>
      </c>
      <c r="Q825" s="9">
        <v>44820</v>
      </c>
      <c r="R825" s="5" t="s">
        <v>32</v>
      </c>
      <c r="S825" s="5">
        <v>2021</v>
      </c>
      <c r="T825" s="5">
        <v>18</v>
      </c>
      <c r="U825" s="5">
        <v>10</v>
      </c>
      <c r="V825" s="5">
        <v>2020</v>
      </c>
      <c r="W825" s="5" t="s">
        <v>1650</v>
      </c>
      <c r="X825" s="5" t="s">
        <v>1345</v>
      </c>
      <c r="Y825" s="5">
        <v>3</v>
      </c>
      <c r="Z825" s="10" t="s">
        <v>93</v>
      </c>
      <c r="AA825" s="10" t="s">
        <v>31</v>
      </c>
      <c r="AB825" s="10" t="s">
        <v>30</v>
      </c>
      <c r="AC825" s="10">
        <v>7</v>
      </c>
      <c r="AE825" s="10">
        <f t="shared" si="100"/>
        <v>100.42857142857143</v>
      </c>
      <c r="AF825" s="10">
        <f t="shared" si="101"/>
        <v>182.95380459151642</v>
      </c>
      <c r="AG825" s="10">
        <f t="shared" si="102"/>
        <v>889</v>
      </c>
      <c r="AH825" s="9">
        <v>44820</v>
      </c>
      <c r="AI825">
        <f t="shared" si="103"/>
        <v>703</v>
      </c>
      <c r="AK825" s="10" t="s">
        <v>40</v>
      </c>
      <c r="AL825">
        <v>703</v>
      </c>
    </row>
    <row r="826" spans="1:38" ht="15.75" customHeight="1" x14ac:dyDescent="0.35">
      <c r="A826" s="5">
        <v>825</v>
      </c>
      <c r="B826" s="5" t="s">
        <v>87</v>
      </c>
      <c r="C826" s="5" t="s">
        <v>101</v>
      </c>
      <c r="D826" s="5" t="s">
        <v>24</v>
      </c>
      <c r="E826" s="5">
        <f t="shared" si="96"/>
        <v>150</v>
      </c>
      <c r="F826" s="6" t="s">
        <v>299</v>
      </c>
      <c r="G826" s="5">
        <v>8</v>
      </c>
      <c r="H826" s="7" t="s">
        <v>460</v>
      </c>
      <c r="I826" s="8" t="e">
        <f t="shared" si="97"/>
        <v>#VALUE!</v>
      </c>
      <c r="J826" s="8">
        <f t="shared" si="98"/>
        <v>-444.5</v>
      </c>
      <c r="K826" s="8" t="e">
        <f t="shared" si="99"/>
        <v>#DIV/0!</v>
      </c>
      <c r="L826" s="6" t="s">
        <v>657</v>
      </c>
      <c r="M826" s="5" t="s">
        <v>28</v>
      </c>
      <c r="N826" s="5" t="s">
        <v>50</v>
      </c>
      <c r="O826" s="5" t="s">
        <v>30</v>
      </c>
      <c r="P826" s="5" t="s">
        <v>139</v>
      </c>
      <c r="Q826" s="9">
        <v>44821</v>
      </c>
      <c r="R826" s="5" t="s">
        <v>32</v>
      </c>
      <c r="S826" s="5">
        <v>2021</v>
      </c>
      <c r="T826" s="5">
        <v>27</v>
      </c>
      <c r="U826" s="5">
        <v>3</v>
      </c>
      <c r="V826" s="5">
        <v>2021</v>
      </c>
      <c r="W826" s="5" t="s">
        <v>884</v>
      </c>
      <c r="X826" s="5" t="s">
        <v>891</v>
      </c>
      <c r="Y826" s="5">
        <v>1</v>
      </c>
      <c r="Z826" s="10" t="s">
        <v>87</v>
      </c>
      <c r="AA826" s="10" t="s">
        <v>139</v>
      </c>
      <c r="AB826" s="10" t="s">
        <v>30</v>
      </c>
      <c r="AC826" s="10">
        <v>8</v>
      </c>
      <c r="AE826" s="10">
        <f t="shared" si="100"/>
        <v>18.75</v>
      </c>
      <c r="AF826" s="10">
        <f t="shared" si="101"/>
        <v>183.42269796176041</v>
      </c>
      <c r="AG826" s="10">
        <f t="shared" si="102"/>
        <v>882</v>
      </c>
      <c r="AH826" s="9">
        <v>44821</v>
      </c>
      <c r="AI826">
        <f t="shared" si="103"/>
        <v>150</v>
      </c>
      <c r="AK826" s="10" t="s">
        <v>50</v>
      </c>
      <c r="AL826">
        <v>150</v>
      </c>
    </row>
    <row r="827" spans="1:38" ht="15.75" customHeight="1" x14ac:dyDescent="0.35">
      <c r="A827" s="5">
        <v>826</v>
      </c>
      <c r="B827" s="5" t="s">
        <v>255</v>
      </c>
      <c r="C827" s="5" t="s">
        <v>54</v>
      </c>
      <c r="D827" s="5" t="s">
        <v>55</v>
      </c>
      <c r="E827" s="5">
        <f t="shared" si="96"/>
        <v>276</v>
      </c>
      <c r="F827" s="6" t="s">
        <v>1651</v>
      </c>
      <c r="G827" s="5">
        <v>3</v>
      </c>
      <c r="H827" s="7" t="s">
        <v>49</v>
      </c>
      <c r="I827" s="8" t="e">
        <f t="shared" si="97"/>
        <v>#VALUE!</v>
      </c>
      <c r="J827" s="8">
        <f t="shared" si="98"/>
        <v>-444.5</v>
      </c>
      <c r="K827" s="8" t="e">
        <f t="shared" si="99"/>
        <v>#DIV/0!</v>
      </c>
      <c r="L827" s="6" t="s">
        <v>170</v>
      </c>
      <c r="M827" s="5" t="s">
        <v>39</v>
      </c>
      <c r="N827" s="5" t="s">
        <v>58</v>
      </c>
      <c r="O827" s="5" t="s">
        <v>59</v>
      </c>
      <c r="P827" s="5" t="s">
        <v>139</v>
      </c>
      <c r="Q827" s="9">
        <v>44822</v>
      </c>
      <c r="R827" s="5" t="s">
        <v>32</v>
      </c>
      <c r="S827" s="5">
        <v>2021</v>
      </c>
      <c r="T827" s="5">
        <v>18</v>
      </c>
      <c r="U827" s="5">
        <v>9</v>
      </c>
      <c r="V827" s="5">
        <v>2021</v>
      </c>
      <c r="W827" s="5" t="s">
        <v>1534</v>
      </c>
      <c r="X827" s="5" t="s">
        <v>111</v>
      </c>
      <c r="Y827" s="5">
        <v>3</v>
      </c>
      <c r="Z827" s="10" t="s">
        <v>255</v>
      </c>
      <c r="AA827" s="10" t="s">
        <v>139</v>
      </c>
      <c r="AB827" s="10" t="s">
        <v>59</v>
      </c>
      <c r="AC827" s="10">
        <v>3</v>
      </c>
      <c r="AE827" s="10">
        <f t="shared" si="100"/>
        <v>92</v>
      </c>
      <c r="AF827" s="10">
        <f t="shared" si="101"/>
        <v>184.36368480725619</v>
      </c>
      <c r="AG827" s="10">
        <f t="shared" si="102"/>
        <v>874</v>
      </c>
      <c r="AH827" s="9">
        <v>44822</v>
      </c>
      <c r="AI827">
        <f t="shared" si="103"/>
        <v>276</v>
      </c>
      <c r="AK827" s="10" t="s">
        <v>58</v>
      </c>
      <c r="AL827">
        <v>276</v>
      </c>
    </row>
    <row r="828" spans="1:38" ht="15.75" customHeight="1" x14ac:dyDescent="0.35">
      <c r="A828" s="5">
        <v>827</v>
      </c>
      <c r="B828" s="5" t="s">
        <v>148</v>
      </c>
      <c r="C828" s="5" t="s">
        <v>88</v>
      </c>
      <c r="D828" s="5" t="s">
        <v>55</v>
      </c>
      <c r="E828" s="5">
        <f t="shared" si="96"/>
        <v>573</v>
      </c>
      <c r="F828" s="6" t="s">
        <v>1111</v>
      </c>
      <c r="G828" s="5">
        <v>6</v>
      </c>
      <c r="H828" s="7" t="s">
        <v>154</v>
      </c>
      <c r="I828" s="8" t="e">
        <f t="shared" si="97"/>
        <v>#VALUE!</v>
      </c>
      <c r="J828" s="8">
        <f t="shared" si="98"/>
        <v>-444.5</v>
      </c>
      <c r="K828" s="8" t="e">
        <f t="shared" si="99"/>
        <v>#DIV/0!</v>
      </c>
      <c r="L828" s="6" t="s">
        <v>1311</v>
      </c>
      <c r="M828" s="5" t="s">
        <v>28</v>
      </c>
      <c r="N828" s="5" t="s">
        <v>50</v>
      </c>
      <c r="O828" s="5" t="s">
        <v>30</v>
      </c>
      <c r="P828" s="5" t="s">
        <v>73</v>
      </c>
      <c r="Q828" s="9">
        <v>44823</v>
      </c>
      <c r="R828" s="5" t="s">
        <v>65</v>
      </c>
      <c r="S828" s="5">
        <v>2022</v>
      </c>
      <c r="T828" s="5">
        <v>11</v>
      </c>
      <c r="U828" s="5">
        <v>2</v>
      </c>
      <c r="V828" s="5">
        <v>2020</v>
      </c>
      <c r="W828" s="5" t="s">
        <v>303</v>
      </c>
      <c r="X828" s="5" t="s">
        <v>1124</v>
      </c>
      <c r="Y828" s="5">
        <v>6</v>
      </c>
      <c r="Z828" s="10" t="s">
        <v>148</v>
      </c>
      <c r="AA828" s="10" t="s">
        <v>73</v>
      </c>
      <c r="AB828" s="10" t="s">
        <v>30</v>
      </c>
      <c r="AC828" s="10">
        <v>6</v>
      </c>
      <c r="AE828" s="10">
        <f t="shared" si="100"/>
        <v>95.5</v>
      </c>
      <c r="AF828" s="10">
        <f t="shared" si="101"/>
        <v>184.89451058201055</v>
      </c>
      <c r="AG828" s="10">
        <f t="shared" si="102"/>
        <v>871</v>
      </c>
      <c r="AH828" s="9">
        <v>44823</v>
      </c>
      <c r="AI828">
        <f t="shared" si="103"/>
        <v>573</v>
      </c>
      <c r="AK828" s="10" t="s">
        <v>50</v>
      </c>
      <c r="AL828">
        <v>573</v>
      </c>
    </row>
    <row r="829" spans="1:38" ht="15.75" customHeight="1" x14ac:dyDescent="0.35">
      <c r="A829" s="5">
        <v>828</v>
      </c>
      <c r="B829" s="5" t="s">
        <v>238</v>
      </c>
      <c r="C829" s="5" t="s">
        <v>101</v>
      </c>
      <c r="D829" s="5" t="s">
        <v>47</v>
      </c>
      <c r="E829" s="5">
        <f t="shared" si="96"/>
        <v>769</v>
      </c>
      <c r="F829" s="6" t="s">
        <v>704</v>
      </c>
      <c r="G829" s="5">
        <v>5</v>
      </c>
      <c r="H829" s="7" t="s">
        <v>231</v>
      </c>
      <c r="I829" s="8" t="e">
        <f t="shared" si="97"/>
        <v>#VALUE!</v>
      </c>
      <c r="J829" s="8">
        <f t="shared" si="98"/>
        <v>-444.5</v>
      </c>
      <c r="K829" s="8" t="e">
        <f t="shared" si="99"/>
        <v>#DIV/0!</v>
      </c>
      <c r="L829" s="6" t="s">
        <v>79</v>
      </c>
      <c r="M829" s="5" t="s">
        <v>39</v>
      </c>
      <c r="N829" s="5" t="s">
        <v>58</v>
      </c>
      <c r="O829" s="5" t="s">
        <v>30</v>
      </c>
      <c r="P829" s="5" t="s">
        <v>139</v>
      </c>
      <c r="Q829" s="9">
        <v>44824</v>
      </c>
      <c r="R829" s="5" t="s">
        <v>32</v>
      </c>
      <c r="S829" s="5">
        <v>2022</v>
      </c>
      <c r="T829" s="5">
        <v>22</v>
      </c>
      <c r="U829" s="5">
        <v>11</v>
      </c>
      <c r="V829" s="5">
        <v>2021</v>
      </c>
      <c r="W829" s="5" t="s">
        <v>1127</v>
      </c>
      <c r="X829" s="5" t="s">
        <v>863</v>
      </c>
      <c r="Y829" s="5">
        <v>1</v>
      </c>
      <c r="Z829" s="10" t="s">
        <v>238</v>
      </c>
      <c r="AA829" s="10" t="s">
        <v>139</v>
      </c>
      <c r="AB829" s="10" t="s">
        <v>30</v>
      </c>
      <c r="AC829" s="10">
        <v>5</v>
      </c>
      <c r="AE829" s="10">
        <f t="shared" si="100"/>
        <v>153.80000000000001</v>
      </c>
      <c r="AF829" s="10">
        <f t="shared" si="101"/>
        <v>185.41124185705107</v>
      </c>
      <c r="AG829" s="10">
        <f t="shared" si="102"/>
        <v>865</v>
      </c>
      <c r="AH829" s="9">
        <v>44824</v>
      </c>
      <c r="AI829">
        <f t="shared" si="103"/>
        <v>769</v>
      </c>
      <c r="AK829" s="10" t="s">
        <v>58</v>
      </c>
      <c r="AL829">
        <v>769</v>
      </c>
    </row>
    <row r="830" spans="1:38" ht="15.75" customHeight="1" x14ac:dyDescent="0.35">
      <c r="A830" s="5">
        <v>829</v>
      </c>
      <c r="B830" s="5" t="s">
        <v>136</v>
      </c>
      <c r="C830" s="5" t="s">
        <v>94</v>
      </c>
      <c r="D830" s="5" t="s">
        <v>36</v>
      </c>
      <c r="E830" s="5">
        <f t="shared" si="96"/>
        <v>683</v>
      </c>
      <c r="F830" s="6" t="s">
        <v>556</v>
      </c>
      <c r="G830" s="5">
        <v>1</v>
      </c>
      <c r="H830" s="7" t="s">
        <v>278</v>
      </c>
      <c r="I830" s="8" t="e">
        <f t="shared" si="97"/>
        <v>#VALUE!</v>
      </c>
      <c r="J830" s="8">
        <f t="shared" si="98"/>
        <v>-444.5</v>
      </c>
      <c r="K830" s="8" t="e">
        <f t="shared" si="99"/>
        <v>#DIV/0!</v>
      </c>
      <c r="L830" s="6" t="s">
        <v>274</v>
      </c>
      <c r="M830" s="5" t="s">
        <v>28</v>
      </c>
      <c r="N830" s="5" t="s">
        <v>50</v>
      </c>
      <c r="O830" s="5" t="s">
        <v>41</v>
      </c>
      <c r="P830" s="5" t="s">
        <v>42</v>
      </c>
      <c r="Q830" s="9">
        <v>44825</v>
      </c>
      <c r="R830" s="5" t="s">
        <v>32</v>
      </c>
      <c r="S830" s="5">
        <v>2022</v>
      </c>
      <c r="T830" s="5">
        <v>8</v>
      </c>
      <c r="U830" s="5">
        <v>1</v>
      </c>
      <c r="V830" s="5">
        <v>2020</v>
      </c>
      <c r="W830" s="5" t="s">
        <v>1652</v>
      </c>
      <c r="X830" s="5" t="s">
        <v>1386</v>
      </c>
      <c r="Y830" s="5">
        <v>4</v>
      </c>
      <c r="Z830" s="10" t="s">
        <v>136</v>
      </c>
      <c r="AA830" s="10" t="s">
        <v>42</v>
      </c>
      <c r="AB830" s="10" t="s">
        <v>41</v>
      </c>
      <c r="AC830" s="10">
        <v>1</v>
      </c>
      <c r="AE830" s="10">
        <f t="shared" si="100"/>
        <v>683</v>
      </c>
      <c r="AF830" s="10">
        <f t="shared" si="101"/>
        <v>185.59502814691766</v>
      </c>
      <c r="AG830" s="10">
        <f t="shared" si="102"/>
        <v>860</v>
      </c>
      <c r="AH830" s="9">
        <v>44825</v>
      </c>
      <c r="AI830">
        <f t="shared" si="103"/>
        <v>683</v>
      </c>
      <c r="AK830" s="10" t="s">
        <v>50</v>
      </c>
      <c r="AL830">
        <v>683</v>
      </c>
    </row>
    <row r="831" spans="1:38" ht="15.75" customHeight="1" x14ac:dyDescent="0.35">
      <c r="A831" s="5">
        <v>830</v>
      </c>
      <c r="B831" s="5" t="s">
        <v>100</v>
      </c>
      <c r="C831" s="5" t="s">
        <v>94</v>
      </c>
      <c r="D831" s="5" t="s">
        <v>69</v>
      </c>
      <c r="E831" s="5">
        <f t="shared" si="96"/>
        <v>638</v>
      </c>
      <c r="F831" s="6" t="s">
        <v>1653</v>
      </c>
      <c r="G831" s="5">
        <v>6</v>
      </c>
      <c r="H831" s="7" t="s">
        <v>195</v>
      </c>
      <c r="I831" s="8" t="e">
        <f t="shared" si="97"/>
        <v>#VALUE!</v>
      </c>
      <c r="J831" s="8">
        <f t="shared" si="98"/>
        <v>-444.5</v>
      </c>
      <c r="K831" s="8" t="e">
        <f t="shared" si="99"/>
        <v>#DIV/0!</v>
      </c>
      <c r="L831" s="6" t="s">
        <v>388</v>
      </c>
      <c r="M831" s="5" t="s">
        <v>28</v>
      </c>
      <c r="N831" s="5" t="s">
        <v>50</v>
      </c>
      <c r="O831" s="5" t="s">
        <v>59</v>
      </c>
      <c r="P831" s="5" t="s">
        <v>73</v>
      </c>
      <c r="Q831" s="9">
        <v>44826</v>
      </c>
      <c r="R831" s="5" t="s">
        <v>65</v>
      </c>
      <c r="S831" s="5">
        <v>2022</v>
      </c>
      <c r="T831" s="5">
        <v>21</v>
      </c>
      <c r="U831" s="5">
        <v>1</v>
      </c>
      <c r="V831" s="5">
        <v>2021</v>
      </c>
      <c r="W831" s="5" t="s">
        <v>1654</v>
      </c>
      <c r="X831" s="5" t="s">
        <v>897</v>
      </c>
      <c r="Y831" s="5">
        <v>5</v>
      </c>
      <c r="Z831" s="10" t="s">
        <v>100</v>
      </c>
      <c r="AA831" s="10" t="s">
        <v>73</v>
      </c>
      <c r="AB831" s="10" t="s">
        <v>59</v>
      </c>
      <c r="AC831" s="10">
        <v>6</v>
      </c>
      <c r="AE831" s="10">
        <f t="shared" si="100"/>
        <v>106.33333333333333</v>
      </c>
      <c r="AF831" s="10">
        <f t="shared" si="101"/>
        <v>182.68622714192887</v>
      </c>
      <c r="AG831" s="10">
        <f t="shared" si="102"/>
        <v>859</v>
      </c>
      <c r="AH831" s="9">
        <v>44826</v>
      </c>
      <c r="AI831">
        <f t="shared" si="103"/>
        <v>638</v>
      </c>
      <c r="AK831" s="10" t="s">
        <v>50</v>
      </c>
      <c r="AL831">
        <v>638</v>
      </c>
    </row>
    <row r="832" spans="1:38" ht="15.75" customHeight="1" x14ac:dyDescent="0.35">
      <c r="A832" s="5">
        <v>831</v>
      </c>
      <c r="B832" s="5" t="s">
        <v>100</v>
      </c>
      <c r="C832" s="5" t="s">
        <v>94</v>
      </c>
      <c r="D832" s="5" t="s">
        <v>36</v>
      </c>
      <c r="E832" s="5">
        <f t="shared" si="96"/>
        <v>579</v>
      </c>
      <c r="F832" s="6" t="s">
        <v>969</v>
      </c>
      <c r="G832" s="5">
        <v>7</v>
      </c>
      <c r="H832" s="7" t="s">
        <v>26</v>
      </c>
      <c r="I832" s="8" t="e">
        <f t="shared" si="97"/>
        <v>#VALUE!</v>
      </c>
      <c r="J832" s="8">
        <f t="shared" si="98"/>
        <v>-444.5</v>
      </c>
      <c r="K832" s="8" t="e">
        <f t="shared" si="99"/>
        <v>#DIV/0!</v>
      </c>
      <c r="L832" s="6" t="s">
        <v>1221</v>
      </c>
      <c r="M832" s="5" t="s">
        <v>28</v>
      </c>
      <c r="N832" s="5" t="s">
        <v>50</v>
      </c>
      <c r="O832" s="5" t="s">
        <v>138</v>
      </c>
      <c r="P832" s="5" t="s">
        <v>31</v>
      </c>
      <c r="Q832" s="9">
        <v>44827</v>
      </c>
      <c r="R832" s="5" t="s">
        <v>32</v>
      </c>
      <c r="S832" s="5">
        <v>2022</v>
      </c>
      <c r="T832" s="5">
        <v>16</v>
      </c>
      <c r="U832" s="5">
        <v>2</v>
      </c>
      <c r="V832" s="5">
        <v>2021</v>
      </c>
      <c r="W832" s="5" t="s">
        <v>1236</v>
      </c>
      <c r="X832" s="5" t="s">
        <v>990</v>
      </c>
      <c r="Y832" s="5">
        <v>6</v>
      </c>
      <c r="Z832" s="10" t="s">
        <v>100</v>
      </c>
      <c r="AA832" s="10" t="s">
        <v>31</v>
      </c>
      <c r="AB832" s="10" t="s">
        <v>138</v>
      </c>
      <c r="AC832" s="10">
        <v>7</v>
      </c>
      <c r="AE832" s="10">
        <f t="shared" si="100"/>
        <v>82.714285714285708</v>
      </c>
      <c r="AF832" s="10">
        <f t="shared" si="101"/>
        <v>183.13536181139116</v>
      </c>
      <c r="AG832" s="10">
        <f t="shared" si="102"/>
        <v>853</v>
      </c>
      <c r="AH832" s="9">
        <v>44827</v>
      </c>
      <c r="AI832">
        <f t="shared" si="103"/>
        <v>579</v>
      </c>
      <c r="AK832" s="10" t="s">
        <v>50</v>
      </c>
      <c r="AL832">
        <v>579</v>
      </c>
    </row>
    <row r="833" spans="1:38" ht="15.75" customHeight="1" x14ac:dyDescent="0.35">
      <c r="A833" s="5">
        <v>832</v>
      </c>
      <c r="B833" s="5" t="s">
        <v>93</v>
      </c>
      <c r="C833" s="5" t="s">
        <v>101</v>
      </c>
      <c r="D833" s="5" t="s">
        <v>95</v>
      </c>
      <c r="E833" s="5">
        <f t="shared" si="96"/>
        <v>498</v>
      </c>
      <c r="F833" s="6" t="s">
        <v>1655</v>
      </c>
      <c r="G833" s="5">
        <v>7</v>
      </c>
      <c r="H833" s="7" t="s">
        <v>117</v>
      </c>
      <c r="I833" s="8" t="e">
        <f t="shared" si="97"/>
        <v>#VALUE!</v>
      </c>
      <c r="J833" s="8">
        <f t="shared" si="98"/>
        <v>-444.5</v>
      </c>
      <c r="K833" s="8" t="e">
        <f t="shared" si="99"/>
        <v>#DIV/0!</v>
      </c>
      <c r="L833" s="6" t="s">
        <v>936</v>
      </c>
      <c r="M833" s="5" t="s">
        <v>28</v>
      </c>
      <c r="N833" s="5" t="s">
        <v>50</v>
      </c>
      <c r="O833" s="5" t="s">
        <v>138</v>
      </c>
      <c r="P833" s="5" t="s">
        <v>42</v>
      </c>
      <c r="Q833" s="9">
        <v>44828</v>
      </c>
      <c r="R833" s="5" t="s">
        <v>32</v>
      </c>
      <c r="S833" s="5">
        <v>2021</v>
      </c>
      <c r="T833" s="5">
        <v>28</v>
      </c>
      <c r="U833" s="5">
        <v>5</v>
      </c>
      <c r="V833" s="5">
        <v>2020</v>
      </c>
      <c r="W833" s="5" t="s">
        <v>1656</v>
      </c>
      <c r="X833" s="5" t="s">
        <v>1053</v>
      </c>
      <c r="Y833" s="5">
        <v>5</v>
      </c>
      <c r="Z833" s="10" t="s">
        <v>93</v>
      </c>
      <c r="AA833" s="10" t="s">
        <v>42</v>
      </c>
      <c r="AB833" s="10" t="s">
        <v>138</v>
      </c>
      <c r="AC833" s="10">
        <v>7</v>
      </c>
      <c r="AE833" s="10">
        <f t="shared" si="100"/>
        <v>71.142857142857139</v>
      </c>
      <c r="AF833" s="10">
        <f t="shared" si="101"/>
        <v>183.72956936226163</v>
      </c>
      <c r="AG833" s="10">
        <f t="shared" si="102"/>
        <v>846</v>
      </c>
      <c r="AH833" s="9">
        <v>44828</v>
      </c>
      <c r="AI833">
        <f t="shared" si="103"/>
        <v>498</v>
      </c>
      <c r="AK833" s="10" t="s">
        <v>50</v>
      </c>
      <c r="AL833">
        <v>498</v>
      </c>
    </row>
    <row r="834" spans="1:38" ht="15.75" customHeight="1" x14ac:dyDescent="0.35">
      <c r="A834" s="5">
        <v>833</v>
      </c>
      <c r="B834" s="5" t="s">
        <v>62</v>
      </c>
      <c r="C834" s="5" t="s">
        <v>23</v>
      </c>
      <c r="D834" s="5" t="s">
        <v>47</v>
      </c>
      <c r="E834" s="5">
        <f t="shared" ref="E834:E897" si="104">VALUE(SUBSTITUTE(F834, "Rs", " "))</f>
        <v>989</v>
      </c>
      <c r="F834" s="6" t="s">
        <v>89</v>
      </c>
      <c r="G834" s="5">
        <v>9</v>
      </c>
      <c r="H834" s="7" t="s">
        <v>208</v>
      </c>
      <c r="I834" s="8" t="e">
        <f t="shared" ref="I834:I897" si="105">VALUE(SUBSTITUTE(L834,"RS",""))</f>
        <v>#VALUE!</v>
      </c>
      <c r="J834" s="8">
        <f t="shared" ref="J834:J897" si="106">IF(ISERROR(I834), $K$2, I834)</f>
        <v>-444.5</v>
      </c>
      <c r="K834" s="8" t="e">
        <f t="shared" ref="K834:K897" si="107">_xlfn.AGGREGATE(1,6, I834:I1833)</f>
        <v>#DIV/0!</v>
      </c>
      <c r="L834" s="6" t="s">
        <v>932</v>
      </c>
      <c r="M834" s="5" t="s">
        <v>39</v>
      </c>
      <c r="N834" s="5" t="s">
        <v>58</v>
      </c>
      <c r="O834" s="5" t="s">
        <v>30</v>
      </c>
      <c r="P834" s="5" t="s">
        <v>42</v>
      </c>
      <c r="Q834" s="9">
        <v>44829</v>
      </c>
      <c r="R834" s="5" t="s">
        <v>65</v>
      </c>
      <c r="S834" s="5">
        <v>2021</v>
      </c>
      <c r="T834" s="5">
        <v>3</v>
      </c>
      <c r="U834" s="5">
        <v>10</v>
      </c>
      <c r="V834" s="5">
        <v>2022</v>
      </c>
      <c r="W834" s="5" t="s">
        <v>1657</v>
      </c>
      <c r="X834" s="5" t="s">
        <v>798</v>
      </c>
      <c r="Y834" s="5">
        <v>4</v>
      </c>
      <c r="Z834" s="10" t="s">
        <v>62</v>
      </c>
      <c r="AA834" s="10" t="s">
        <v>42</v>
      </c>
      <c r="AB834" s="10" t="s">
        <v>30</v>
      </c>
      <c r="AC834" s="10">
        <v>9</v>
      </c>
      <c r="AE834" s="10">
        <f t="shared" ref="AE834:AE897" si="108">E834/AC834</f>
        <v>109.88888888888889</v>
      </c>
      <c r="AF834" s="10">
        <f t="shared" si="101"/>
        <v>184.39972836356762</v>
      </c>
      <c r="AG834" s="10">
        <f t="shared" si="102"/>
        <v>839</v>
      </c>
      <c r="AH834" s="9">
        <v>44829</v>
      </c>
      <c r="AI834">
        <f t="shared" si="103"/>
        <v>989</v>
      </c>
      <c r="AK834" s="10" t="s">
        <v>58</v>
      </c>
      <c r="AL834">
        <v>989</v>
      </c>
    </row>
    <row r="835" spans="1:38" ht="15.75" customHeight="1" x14ac:dyDescent="0.35">
      <c r="A835" s="5">
        <v>834</v>
      </c>
      <c r="B835" s="5" t="s">
        <v>93</v>
      </c>
      <c r="C835" s="5" t="s">
        <v>54</v>
      </c>
      <c r="D835" s="5" t="s">
        <v>55</v>
      </c>
      <c r="E835" s="5">
        <f t="shared" si="104"/>
        <v>887</v>
      </c>
      <c r="F835" s="6" t="s">
        <v>1606</v>
      </c>
      <c r="G835" s="5">
        <v>6</v>
      </c>
      <c r="H835" s="7" t="s">
        <v>97</v>
      </c>
      <c r="I835" s="8" t="e">
        <f t="shared" si="105"/>
        <v>#VALUE!</v>
      </c>
      <c r="J835" s="8">
        <f t="shared" si="106"/>
        <v>-444.5</v>
      </c>
      <c r="K835" s="8" t="e">
        <f t="shared" si="107"/>
        <v>#DIV/0!</v>
      </c>
      <c r="L835" s="6" t="s">
        <v>169</v>
      </c>
      <c r="M835" s="5" t="s">
        <v>39</v>
      </c>
      <c r="N835" s="5" t="s">
        <v>50</v>
      </c>
      <c r="O835" s="5" t="s">
        <v>41</v>
      </c>
      <c r="P835" s="5" t="s">
        <v>31</v>
      </c>
      <c r="Q835" s="9">
        <v>44830</v>
      </c>
      <c r="R835" s="5" t="s">
        <v>65</v>
      </c>
      <c r="S835" s="5">
        <v>2022</v>
      </c>
      <c r="T835" s="5">
        <v>11</v>
      </c>
      <c r="U835" s="5">
        <v>1</v>
      </c>
      <c r="V835" s="5">
        <v>2021</v>
      </c>
      <c r="W835" s="5" t="s">
        <v>947</v>
      </c>
      <c r="X835" s="5" t="s">
        <v>129</v>
      </c>
      <c r="Y835" s="5">
        <v>1</v>
      </c>
      <c r="Z835" s="10" t="s">
        <v>93</v>
      </c>
      <c r="AA835" s="10" t="s">
        <v>31</v>
      </c>
      <c r="AB835" s="10" t="s">
        <v>41</v>
      </c>
      <c r="AC835" s="10">
        <v>6</v>
      </c>
      <c r="AE835" s="10">
        <f t="shared" si="108"/>
        <v>147.83333333333334</v>
      </c>
      <c r="AF835" s="10">
        <f t="shared" ref="AF835:AF898" si="109">AVERAGE(AE835:AE1834)</f>
        <v>184.84590105503275</v>
      </c>
      <c r="AG835" s="10">
        <f t="shared" ref="AG835:AG898" si="110">SUM(AC835:AC1834)</f>
        <v>830</v>
      </c>
      <c r="AH835" s="9">
        <v>44830</v>
      </c>
      <c r="AI835">
        <f t="shared" ref="AI835:AI898" si="111">AC835*AE835</f>
        <v>887</v>
      </c>
      <c r="AK835" s="10" t="s">
        <v>50</v>
      </c>
      <c r="AL835">
        <v>887</v>
      </c>
    </row>
    <row r="836" spans="1:38" ht="15.75" customHeight="1" x14ac:dyDescent="0.35">
      <c r="A836" s="5">
        <v>835</v>
      </c>
      <c r="B836" s="5" t="s">
        <v>136</v>
      </c>
      <c r="C836" s="5" t="s">
        <v>46</v>
      </c>
      <c r="D836" s="5" t="s">
        <v>69</v>
      </c>
      <c r="E836" s="5">
        <f t="shared" si="104"/>
        <v>226</v>
      </c>
      <c r="F836" s="6" t="s">
        <v>267</v>
      </c>
      <c r="G836" s="5">
        <v>3</v>
      </c>
      <c r="H836" s="7" t="s">
        <v>103</v>
      </c>
      <c r="I836" s="8" t="e">
        <f t="shared" si="105"/>
        <v>#VALUE!</v>
      </c>
      <c r="J836" s="8">
        <f t="shared" si="106"/>
        <v>-444.5</v>
      </c>
      <c r="K836" s="8" t="e">
        <f t="shared" si="107"/>
        <v>#DIV/0!</v>
      </c>
      <c r="L836" s="6" t="s">
        <v>456</v>
      </c>
      <c r="M836" s="5" t="s">
        <v>28</v>
      </c>
      <c r="N836" s="5" t="s">
        <v>50</v>
      </c>
      <c r="O836" s="5" t="s">
        <v>30</v>
      </c>
      <c r="P836" s="5" t="s">
        <v>42</v>
      </c>
      <c r="Q836" s="9">
        <v>44831</v>
      </c>
      <c r="R836" s="5" t="s">
        <v>32</v>
      </c>
      <c r="S836" s="5">
        <v>2022</v>
      </c>
      <c r="T836" s="5">
        <v>16</v>
      </c>
      <c r="U836" s="5">
        <v>3</v>
      </c>
      <c r="V836" s="5">
        <v>2020</v>
      </c>
      <c r="W836" s="5" t="s">
        <v>842</v>
      </c>
      <c r="X836" s="5" t="s">
        <v>1433</v>
      </c>
      <c r="Y836" s="5">
        <v>2</v>
      </c>
      <c r="Z836" s="10" t="s">
        <v>136</v>
      </c>
      <c r="AA836" s="10" t="s">
        <v>42</v>
      </c>
      <c r="AB836" s="10" t="s">
        <v>30</v>
      </c>
      <c r="AC836" s="10">
        <v>3</v>
      </c>
      <c r="AE836" s="10">
        <f t="shared" si="108"/>
        <v>75.333333333333329</v>
      </c>
      <c r="AF836" s="10">
        <f t="shared" si="109"/>
        <v>185.06886833046471</v>
      </c>
      <c r="AG836" s="10">
        <f t="shared" si="110"/>
        <v>824</v>
      </c>
      <c r="AH836" s="9">
        <v>44831</v>
      </c>
      <c r="AI836">
        <f t="shared" si="111"/>
        <v>226</v>
      </c>
      <c r="AK836" s="10" t="s">
        <v>50</v>
      </c>
      <c r="AL836">
        <v>226</v>
      </c>
    </row>
    <row r="837" spans="1:38" ht="15.75" customHeight="1" x14ac:dyDescent="0.35">
      <c r="A837" s="5">
        <v>836</v>
      </c>
      <c r="B837" s="5" t="s">
        <v>136</v>
      </c>
      <c r="C837" s="5" t="s">
        <v>88</v>
      </c>
      <c r="D837" s="5" t="s">
        <v>24</v>
      </c>
      <c r="E837" s="5">
        <f t="shared" si="104"/>
        <v>236</v>
      </c>
      <c r="F837" s="6" t="s">
        <v>1470</v>
      </c>
      <c r="G837" s="5">
        <v>4</v>
      </c>
      <c r="H837" s="7" t="s">
        <v>71</v>
      </c>
      <c r="I837" s="8" t="e">
        <f t="shared" si="105"/>
        <v>#VALUE!</v>
      </c>
      <c r="J837" s="8">
        <f t="shared" si="106"/>
        <v>-444.5</v>
      </c>
      <c r="K837" s="8" t="e">
        <f t="shared" si="107"/>
        <v>#DIV/0!</v>
      </c>
      <c r="L837" s="6" t="s">
        <v>283</v>
      </c>
      <c r="M837" s="5" t="s">
        <v>39</v>
      </c>
      <c r="N837" s="5" t="s">
        <v>29</v>
      </c>
      <c r="O837" s="5" t="s">
        <v>59</v>
      </c>
      <c r="P837" s="5" t="s">
        <v>31</v>
      </c>
      <c r="Q837" s="9">
        <v>44832</v>
      </c>
      <c r="R837" s="5" t="s">
        <v>65</v>
      </c>
      <c r="S837" s="5">
        <v>2020</v>
      </c>
      <c r="T837" s="5">
        <v>17</v>
      </c>
      <c r="U837" s="5">
        <v>7</v>
      </c>
      <c r="V837" s="5">
        <v>2021</v>
      </c>
      <c r="W837" s="5" t="s">
        <v>1436</v>
      </c>
      <c r="X837" s="5" t="s">
        <v>115</v>
      </c>
      <c r="Y837" s="5">
        <v>5</v>
      </c>
      <c r="Z837" s="10" t="s">
        <v>136</v>
      </c>
      <c r="AA837" s="10" t="s">
        <v>31</v>
      </c>
      <c r="AB837" s="10" t="s">
        <v>59</v>
      </c>
      <c r="AC837" s="10">
        <v>4</v>
      </c>
      <c r="AE837" s="10">
        <f t="shared" si="108"/>
        <v>59</v>
      </c>
      <c r="AF837" s="10">
        <f t="shared" si="109"/>
        <v>185.73393217893215</v>
      </c>
      <c r="AG837" s="10">
        <f t="shared" si="110"/>
        <v>821</v>
      </c>
      <c r="AH837" s="9">
        <v>44832</v>
      </c>
      <c r="AI837">
        <f t="shared" si="111"/>
        <v>236</v>
      </c>
      <c r="AK837" s="10" t="s">
        <v>29</v>
      </c>
      <c r="AL837">
        <v>236</v>
      </c>
    </row>
    <row r="838" spans="1:38" ht="15.75" customHeight="1" x14ac:dyDescent="0.35">
      <c r="A838" s="5">
        <v>837</v>
      </c>
      <c r="B838" s="5" t="s">
        <v>100</v>
      </c>
      <c r="C838" s="5" t="s">
        <v>23</v>
      </c>
      <c r="D838" s="5" t="s">
        <v>24</v>
      </c>
      <c r="E838" s="5">
        <f t="shared" si="104"/>
        <v>139</v>
      </c>
      <c r="F838" s="6" t="s">
        <v>677</v>
      </c>
      <c r="G838" s="5">
        <v>8</v>
      </c>
      <c r="H838" s="7" t="s">
        <v>257</v>
      </c>
      <c r="I838" s="8" t="e">
        <f t="shared" si="105"/>
        <v>#VALUE!</v>
      </c>
      <c r="J838" s="8">
        <f t="shared" si="106"/>
        <v>-444.5</v>
      </c>
      <c r="K838" s="8" t="e">
        <f t="shared" si="107"/>
        <v>#DIV/0!</v>
      </c>
      <c r="L838" s="6" t="s">
        <v>541</v>
      </c>
      <c r="M838" s="5" t="s">
        <v>39</v>
      </c>
      <c r="N838" s="5" t="s">
        <v>50</v>
      </c>
      <c r="O838" s="5" t="s">
        <v>41</v>
      </c>
      <c r="P838" s="5" t="s">
        <v>139</v>
      </c>
      <c r="Q838" s="9">
        <v>44833</v>
      </c>
      <c r="R838" s="5" t="s">
        <v>32</v>
      </c>
      <c r="S838" s="5">
        <v>2022</v>
      </c>
      <c r="T838" s="5">
        <v>4</v>
      </c>
      <c r="U838" s="5">
        <v>1</v>
      </c>
      <c r="V838" s="5">
        <v>2022</v>
      </c>
      <c r="W838" s="5" t="s">
        <v>1211</v>
      </c>
      <c r="X838" s="5" t="s">
        <v>1441</v>
      </c>
      <c r="Y838" s="5">
        <v>6</v>
      </c>
      <c r="Z838" s="10" t="s">
        <v>100</v>
      </c>
      <c r="AA838" s="10" t="s">
        <v>139</v>
      </c>
      <c r="AB838" s="10" t="s">
        <v>41</v>
      </c>
      <c r="AC838" s="10">
        <v>8</v>
      </c>
      <c r="AE838" s="10">
        <f t="shared" si="108"/>
        <v>17.375</v>
      </c>
      <c r="AF838" s="10">
        <f t="shared" si="109"/>
        <v>186.506700058072</v>
      </c>
      <c r="AG838" s="10">
        <f t="shared" si="110"/>
        <v>817</v>
      </c>
      <c r="AH838" s="9">
        <v>44833</v>
      </c>
      <c r="AI838">
        <f t="shared" si="111"/>
        <v>139</v>
      </c>
      <c r="AK838" s="10" t="s">
        <v>50</v>
      </c>
      <c r="AL838">
        <v>139</v>
      </c>
    </row>
    <row r="839" spans="1:38" ht="15.75" customHeight="1" x14ac:dyDescent="0.35">
      <c r="A839" s="5">
        <v>838</v>
      </c>
      <c r="B839" s="5" t="s">
        <v>53</v>
      </c>
      <c r="C839" s="5" t="s">
        <v>46</v>
      </c>
      <c r="D839" s="5" t="s">
        <v>55</v>
      </c>
      <c r="E839" s="5">
        <f t="shared" si="104"/>
        <v>379</v>
      </c>
      <c r="F839" s="6" t="s">
        <v>1658</v>
      </c>
      <c r="G839" s="5">
        <v>4</v>
      </c>
      <c r="H839" s="7" t="s">
        <v>515</v>
      </c>
      <c r="I839" s="8" t="e">
        <f t="shared" si="105"/>
        <v>#VALUE!</v>
      </c>
      <c r="J839" s="8">
        <f t="shared" si="106"/>
        <v>-444.5</v>
      </c>
      <c r="K839" s="8" t="e">
        <f t="shared" si="107"/>
        <v>#DIV/0!</v>
      </c>
      <c r="L839" s="6" t="s">
        <v>1000</v>
      </c>
      <c r="M839" s="5" t="s">
        <v>28</v>
      </c>
      <c r="N839" s="5" t="s">
        <v>29</v>
      </c>
      <c r="O839" s="5" t="s">
        <v>138</v>
      </c>
      <c r="P839" s="5" t="s">
        <v>139</v>
      </c>
      <c r="Q839" s="9">
        <v>44834</v>
      </c>
      <c r="R839" s="5" t="s">
        <v>32</v>
      </c>
      <c r="S839" s="5">
        <v>2020</v>
      </c>
      <c r="T839" s="5">
        <v>15</v>
      </c>
      <c r="U839" s="5">
        <v>2</v>
      </c>
      <c r="V839" s="5">
        <v>2021</v>
      </c>
      <c r="W839" s="5" t="s">
        <v>1659</v>
      </c>
      <c r="X839" s="5" t="s">
        <v>1176</v>
      </c>
      <c r="Y839" s="5">
        <v>2</v>
      </c>
      <c r="Z839" s="10" t="s">
        <v>53</v>
      </c>
      <c r="AA839" s="10" t="s">
        <v>139</v>
      </c>
      <c r="AB839" s="10" t="s">
        <v>138</v>
      </c>
      <c r="AC839" s="10">
        <v>4</v>
      </c>
      <c r="AE839" s="10">
        <f t="shared" si="108"/>
        <v>94.75</v>
      </c>
      <c r="AF839" s="10">
        <f t="shared" si="109"/>
        <v>187.5443178498393</v>
      </c>
      <c r="AG839" s="10">
        <f t="shared" si="110"/>
        <v>809</v>
      </c>
      <c r="AH839" s="9">
        <v>44834</v>
      </c>
      <c r="AI839">
        <f t="shared" si="111"/>
        <v>379</v>
      </c>
      <c r="AK839" s="10" t="s">
        <v>29</v>
      </c>
      <c r="AL839">
        <v>379</v>
      </c>
    </row>
    <row r="840" spans="1:38" ht="15.75" customHeight="1" x14ac:dyDescent="0.35">
      <c r="A840" s="5">
        <v>839</v>
      </c>
      <c r="B840" s="5" t="s">
        <v>130</v>
      </c>
      <c r="C840" s="5" t="s">
        <v>101</v>
      </c>
      <c r="D840" s="5" t="s">
        <v>36</v>
      </c>
      <c r="E840" s="5">
        <f t="shared" si="104"/>
        <v>945</v>
      </c>
      <c r="F840" s="6" t="s">
        <v>1545</v>
      </c>
      <c r="G840" s="5">
        <v>6</v>
      </c>
      <c r="H840" s="7" t="s">
        <v>159</v>
      </c>
      <c r="I840" s="8" t="e">
        <f t="shared" si="105"/>
        <v>#VALUE!</v>
      </c>
      <c r="J840" s="8">
        <f t="shared" si="106"/>
        <v>-444.5</v>
      </c>
      <c r="K840" s="8" t="e">
        <f t="shared" si="107"/>
        <v>#DIV/0!</v>
      </c>
      <c r="L840" s="6" t="s">
        <v>261</v>
      </c>
      <c r="M840" s="5" t="s">
        <v>28</v>
      </c>
      <c r="N840" s="5" t="s">
        <v>58</v>
      </c>
      <c r="O840" s="5" t="s">
        <v>138</v>
      </c>
      <c r="P840" s="5" t="s">
        <v>42</v>
      </c>
      <c r="Q840" s="9">
        <v>44835</v>
      </c>
      <c r="R840" s="5" t="s">
        <v>32</v>
      </c>
      <c r="S840" s="5">
        <v>2020</v>
      </c>
      <c r="T840" s="5">
        <v>12</v>
      </c>
      <c r="U840" s="5">
        <v>6</v>
      </c>
      <c r="V840" s="5">
        <v>2021</v>
      </c>
      <c r="W840" s="5" t="s">
        <v>1660</v>
      </c>
      <c r="X840" s="5" t="s">
        <v>292</v>
      </c>
      <c r="Y840" s="5">
        <v>4</v>
      </c>
      <c r="Z840" s="10" t="s">
        <v>130</v>
      </c>
      <c r="AA840" s="10" t="s">
        <v>42</v>
      </c>
      <c r="AB840" s="10" t="s">
        <v>138</v>
      </c>
      <c r="AC840" s="10">
        <v>6</v>
      </c>
      <c r="AE840" s="10">
        <f t="shared" si="108"/>
        <v>157.5</v>
      </c>
      <c r="AF840" s="10">
        <f t="shared" si="109"/>
        <v>188.11712228101115</v>
      </c>
      <c r="AG840" s="10">
        <f t="shared" si="110"/>
        <v>805</v>
      </c>
      <c r="AH840" s="9">
        <v>44835</v>
      </c>
      <c r="AI840">
        <f t="shared" si="111"/>
        <v>945</v>
      </c>
      <c r="AK840" s="10" t="s">
        <v>58</v>
      </c>
      <c r="AL840">
        <v>945</v>
      </c>
    </row>
    <row r="841" spans="1:38" ht="15.75" customHeight="1" x14ac:dyDescent="0.35">
      <c r="A841" s="5">
        <v>840</v>
      </c>
      <c r="B841" s="5" t="s">
        <v>35</v>
      </c>
      <c r="C841" s="5" t="s">
        <v>54</v>
      </c>
      <c r="D841" s="5" t="s">
        <v>36</v>
      </c>
      <c r="E841" s="5">
        <f t="shared" si="104"/>
        <v>140</v>
      </c>
      <c r="F841" s="6" t="s">
        <v>79</v>
      </c>
      <c r="G841" s="5">
        <v>2</v>
      </c>
      <c r="H841" s="7" t="s">
        <v>113</v>
      </c>
      <c r="I841" s="8" t="e">
        <f t="shared" si="105"/>
        <v>#VALUE!</v>
      </c>
      <c r="J841" s="8">
        <f t="shared" si="106"/>
        <v>-444.5</v>
      </c>
      <c r="K841" s="8" t="e">
        <f t="shared" si="107"/>
        <v>#DIV/0!</v>
      </c>
      <c r="L841" s="6" t="s">
        <v>72</v>
      </c>
      <c r="M841" s="5" t="s">
        <v>39</v>
      </c>
      <c r="N841" s="5" t="s">
        <v>50</v>
      </c>
      <c r="O841" s="5" t="s">
        <v>138</v>
      </c>
      <c r="P841" s="5" t="s">
        <v>139</v>
      </c>
      <c r="Q841" s="9">
        <v>44836</v>
      </c>
      <c r="R841" s="5" t="s">
        <v>32</v>
      </c>
      <c r="S841" s="5">
        <v>2022</v>
      </c>
      <c r="T841" s="5">
        <v>6</v>
      </c>
      <c r="U841" s="5">
        <v>9</v>
      </c>
      <c r="V841" s="5">
        <v>2021</v>
      </c>
      <c r="W841" s="5" t="s">
        <v>1047</v>
      </c>
      <c r="X841" s="5" t="s">
        <v>1065</v>
      </c>
      <c r="Y841" s="5">
        <v>1</v>
      </c>
      <c r="Z841" s="10" t="s">
        <v>35</v>
      </c>
      <c r="AA841" s="10" t="s">
        <v>139</v>
      </c>
      <c r="AB841" s="10" t="s">
        <v>138</v>
      </c>
      <c r="AC841" s="10">
        <v>2</v>
      </c>
      <c r="AE841" s="10">
        <f t="shared" si="108"/>
        <v>70</v>
      </c>
      <c r="AF841" s="10">
        <f t="shared" si="109"/>
        <v>188.30729074238388</v>
      </c>
      <c r="AG841" s="10">
        <f t="shared" si="110"/>
        <v>799</v>
      </c>
      <c r="AH841" s="9">
        <v>44836</v>
      </c>
      <c r="AI841">
        <f t="shared" si="111"/>
        <v>140</v>
      </c>
      <c r="AK841" s="10" t="s">
        <v>50</v>
      </c>
      <c r="AL841">
        <v>140</v>
      </c>
    </row>
    <row r="842" spans="1:38" ht="15.75" customHeight="1" x14ac:dyDescent="0.35">
      <c r="A842" s="5">
        <v>841</v>
      </c>
      <c r="B842" s="5" t="s">
        <v>87</v>
      </c>
      <c r="C842" s="5" t="s">
        <v>88</v>
      </c>
      <c r="D842" s="5" t="s">
        <v>69</v>
      </c>
      <c r="E842" s="5">
        <f t="shared" si="104"/>
        <v>229</v>
      </c>
      <c r="F842" s="6" t="s">
        <v>817</v>
      </c>
      <c r="G842" s="5">
        <v>2</v>
      </c>
      <c r="H842" s="7" t="s">
        <v>97</v>
      </c>
      <c r="I842" s="8" t="e">
        <f t="shared" si="105"/>
        <v>#VALUE!</v>
      </c>
      <c r="J842" s="8">
        <f t="shared" si="106"/>
        <v>-444.5</v>
      </c>
      <c r="K842" s="8" t="e">
        <f t="shared" si="107"/>
        <v>#DIV/0!</v>
      </c>
      <c r="L842" s="6" t="s">
        <v>1449</v>
      </c>
      <c r="M842" s="5" t="s">
        <v>28</v>
      </c>
      <c r="N842" s="5" t="s">
        <v>50</v>
      </c>
      <c r="O842" s="5" t="s">
        <v>41</v>
      </c>
      <c r="P842" s="5" t="s">
        <v>73</v>
      </c>
      <c r="Q842" s="9">
        <v>44837</v>
      </c>
      <c r="R842" s="5" t="s">
        <v>65</v>
      </c>
      <c r="S842" s="5">
        <v>2020</v>
      </c>
      <c r="T842" s="5">
        <v>3</v>
      </c>
      <c r="U842" s="5">
        <v>6</v>
      </c>
      <c r="V842" s="5">
        <v>2020</v>
      </c>
      <c r="W842" s="5" t="s">
        <v>179</v>
      </c>
      <c r="X842" s="5" t="s">
        <v>1465</v>
      </c>
      <c r="Y842" s="5">
        <v>6</v>
      </c>
      <c r="Z842" s="10" t="s">
        <v>87</v>
      </c>
      <c r="AA842" s="10" t="s">
        <v>73</v>
      </c>
      <c r="AB842" s="10" t="s">
        <v>41</v>
      </c>
      <c r="AC842" s="10">
        <v>2</v>
      </c>
      <c r="AE842" s="10">
        <f t="shared" si="108"/>
        <v>114.5</v>
      </c>
      <c r="AF842" s="10">
        <f t="shared" si="109"/>
        <v>189.0467113095238</v>
      </c>
      <c r="AG842" s="10">
        <f t="shared" si="110"/>
        <v>797</v>
      </c>
      <c r="AH842" s="9">
        <v>44837</v>
      </c>
      <c r="AI842">
        <f t="shared" si="111"/>
        <v>229</v>
      </c>
      <c r="AK842" s="10" t="s">
        <v>50</v>
      </c>
      <c r="AL842">
        <v>229</v>
      </c>
    </row>
    <row r="843" spans="1:38" ht="15.75" customHeight="1" x14ac:dyDescent="0.35">
      <c r="A843" s="5">
        <v>842</v>
      </c>
      <c r="B843" s="5" t="s">
        <v>76</v>
      </c>
      <c r="C843" s="5" t="s">
        <v>88</v>
      </c>
      <c r="D843" s="5" t="s">
        <v>95</v>
      </c>
      <c r="E843" s="5">
        <f t="shared" si="104"/>
        <v>957</v>
      </c>
      <c r="F843" s="6" t="s">
        <v>1661</v>
      </c>
      <c r="G843" s="5">
        <v>1</v>
      </c>
      <c r="H843" s="7" t="s">
        <v>103</v>
      </c>
      <c r="I843" s="8" t="e">
        <f t="shared" si="105"/>
        <v>#VALUE!</v>
      </c>
      <c r="J843" s="8">
        <f t="shared" si="106"/>
        <v>-444.5</v>
      </c>
      <c r="K843" s="8" t="e">
        <f t="shared" si="107"/>
        <v>#DIV/0!</v>
      </c>
      <c r="L843" s="6" t="s">
        <v>1033</v>
      </c>
      <c r="M843" s="5" t="s">
        <v>39</v>
      </c>
      <c r="N843" s="5" t="s">
        <v>58</v>
      </c>
      <c r="O843" s="5" t="s">
        <v>41</v>
      </c>
      <c r="P843" s="5" t="s">
        <v>31</v>
      </c>
      <c r="Q843" s="9">
        <v>44838</v>
      </c>
      <c r="R843" s="5" t="s">
        <v>65</v>
      </c>
      <c r="S843" s="5">
        <v>2021</v>
      </c>
      <c r="T843" s="5">
        <v>3</v>
      </c>
      <c r="U843" s="5">
        <v>1</v>
      </c>
      <c r="V843" s="5">
        <v>2021</v>
      </c>
      <c r="W843" s="5" t="s">
        <v>1662</v>
      </c>
      <c r="X843" s="5" t="s">
        <v>1524</v>
      </c>
      <c r="Y843" s="5">
        <v>3</v>
      </c>
      <c r="Z843" s="10" t="s">
        <v>76</v>
      </c>
      <c r="AA843" s="10" t="s">
        <v>31</v>
      </c>
      <c r="AB843" s="10" t="s">
        <v>41</v>
      </c>
      <c r="AC843" s="10">
        <v>1</v>
      </c>
      <c r="AE843" s="10">
        <f t="shared" si="108"/>
        <v>957</v>
      </c>
      <c r="AF843" s="10">
        <f t="shared" si="109"/>
        <v>189.51555855046419</v>
      </c>
      <c r="AG843" s="10">
        <f t="shared" si="110"/>
        <v>795</v>
      </c>
      <c r="AH843" s="9">
        <v>44838</v>
      </c>
      <c r="AI843">
        <f t="shared" si="111"/>
        <v>957</v>
      </c>
      <c r="AK843" s="10" t="s">
        <v>58</v>
      </c>
      <c r="AL843">
        <v>957</v>
      </c>
    </row>
    <row r="844" spans="1:38" ht="15.75" customHeight="1" x14ac:dyDescent="0.35">
      <c r="A844" s="5">
        <v>843</v>
      </c>
      <c r="B844" s="5" t="s">
        <v>93</v>
      </c>
      <c r="C844" s="5" t="s">
        <v>101</v>
      </c>
      <c r="D844" s="5" t="s">
        <v>47</v>
      </c>
      <c r="E844" s="5">
        <f t="shared" si="104"/>
        <v>572</v>
      </c>
      <c r="F844" s="6" t="s">
        <v>1005</v>
      </c>
      <c r="G844" s="5">
        <v>5</v>
      </c>
      <c r="H844" s="7" t="s">
        <v>387</v>
      </c>
      <c r="I844" s="8" t="e">
        <f t="shared" si="105"/>
        <v>#VALUE!</v>
      </c>
      <c r="J844" s="8">
        <f t="shared" si="106"/>
        <v>-444.5</v>
      </c>
      <c r="K844" s="8" t="e">
        <f t="shared" si="107"/>
        <v>#DIV/0!</v>
      </c>
      <c r="L844" s="6" t="s">
        <v>196</v>
      </c>
      <c r="M844" s="5" t="s">
        <v>28</v>
      </c>
      <c r="N844" s="5" t="s">
        <v>50</v>
      </c>
      <c r="O844" s="5" t="s">
        <v>41</v>
      </c>
      <c r="P844" s="5" t="s">
        <v>139</v>
      </c>
      <c r="Q844" s="9">
        <v>44839</v>
      </c>
      <c r="R844" s="5" t="s">
        <v>65</v>
      </c>
      <c r="S844" s="5">
        <v>2021</v>
      </c>
      <c r="T844" s="5">
        <v>20</v>
      </c>
      <c r="U844" s="5">
        <v>11</v>
      </c>
      <c r="V844" s="5">
        <v>2021</v>
      </c>
      <c r="W844" s="5" t="s">
        <v>1568</v>
      </c>
      <c r="X844" s="5" t="s">
        <v>978</v>
      </c>
      <c r="Y844" s="5">
        <v>6</v>
      </c>
      <c r="Z844" s="10" t="s">
        <v>93</v>
      </c>
      <c r="AA844" s="10" t="s">
        <v>139</v>
      </c>
      <c r="AB844" s="10" t="s">
        <v>41</v>
      </c>
      <c r="AC844" s="10">
        <v>5</v>
      </c>
      <c r="AE844" s="10">
        <f t="shared" si="108"/>
        <v>114.4</v>
      </c>
      <c r="AF844" s="10">
        <f t="shared" si="109"/>
        <v>184.65806208559368</v>
      </c>
      <c r="AG844" s="10">
        <f t="shared" si="110"/>
        <v>794</v>
      </c>
      <c r="AH844" s="9">
        <v>44839</v>
      </c>
      <c r="AI844">
        <f t="shared" si="111"/>
        <v>572</v>
      </c>
      <c r="AK844" s="10" t="s">
        <v>50</v>
      </c>
      <c r="AL844">
        <v>572</v>
      </c>
    </row>
    <row r="845" spans="1:38" ht="15.75" customHeight="1" x14ac:dyDescent="0.35">
      <c r="A845" s="5">
        <v>844</v>
      </c>
      <c r="B845" s="5" t="s">
        <v>130</v>
      </c>
      <c r="C845" s="5" t="s">
        <v>54</v>
      </c>
      <c r="D845" s="5" t="s">
        <v>36</v>
      </c>
      <c r="E845" s="5">
        <f t="shared" si="104"/>
        <v>898</v>
      </c>
      <c r="F845" s="6" t="s">
        <v>877</v>
      </c>
      <c r="G845" s="5">
        <v>4</v>
      </c>
      <c r="H845" s="7" t="s">
        <v>90</v>
      </c>
      <c r="I845" s="8" t="e">
        <f t="shared" si="105"/>
        <v>#VALUE!</v>
      </c>
      <c r="J845" s="8">
        <f t="shared" si="106"/>
        <v>-444.5</v>
      </c>
      <c r="K845" s="8" t="e">
        <f t="shared" si="107"/>
        <v>#DIV/0!</v>
      </c>
      <c r="L845" s="6" t="s">
        <v>955</v>
      </c>
      <c r="M845" s="5" t="s">
        <v>28</v>
      </c>
      <c r="N845" s="5" t="s">
        <v>29</v>
      </c>
      <c r="O845" s="5" t="s">
        <v>30</v>
      </c>
      <c r="P845" s="5" t="s">
        <v>31</v>
      </c>
      <c r="Q845" s="9">
        <v>44840</v>
      </c>
      <c r="R845" s="5" t="s">
        <v>65</v>
      </c>
      <c r="S845" s="5">
        <v>2020</v>
      </c>
      <c r="T845" s="5">
        <v>26</v>
      </c>
      <c r="U845" s="5">
        <v>9</v>
      </c>
      <c r="V845" s="5">
        <v>2022</v>
      </c>
      <c r="W845" s="5" t="s">
        <v>348</v>
      </c>
      <c r="X845" s="5" t="s">
        <v>1414</v>
      </c>
      <c r="Y845" s="5">
        <v>3</v>
      </c>
      <c r="Z845" s="10" t="s">
        <v>130</v>
      </c>
      <c r="AA845" s="10" t="s">
        <v>31</v>
      </c>
      <c r="AB845" s="10" t="s">
        <v>30</v>
      </c>
      <c r="AC845" s="10">
        <v>4</v>
      </c>
      <c r="AE845" s="10">
        <f t="shared" si="108"/>
        <v>224.5</v>
      </c>
      <c r="AF845" s="10">
        <f t="shared" si="109"/>
        <v>185.1055656657567</v>
      </c>
      <c r="AG845" s="10">
        <f t="shared" si="110"/>
        <v>789</v>
      </c>
      <c r="AH845" s="9">
        <v>44840</v>
      </c>
      <c r="AI845">
        <f t="shared" si="111"/>
        <v>898</v>
      </c>
      <c r="AK845" s="10" t="s">
        <v>29</v>
      </c>
      <c r="AL845">
        <v>898</v>
      </c>
    </row>
    <row r="846" spans="1:38" ht="15.75" customHeight="1" x14ac:dyDescent="0.35">
      <c r="A846" s="5">
        <v>845</v>
      </c>
      <c r="B846" s="5" t="s">
        <v>255</v>
      </c>
      <c r="C846" s="5" t="s">
        <v>23</v>
      </c>
      <c r="D846" s="5" t="s">
        <v>24</v>
      </c>
      <c r="E846" s="5">
        <f t="shared" si="104"/>
        <v>525</v>
      </c>
      <c r="F846" s="6" t="s">
        <v>369</v>
      </c>
      <c r="G846" s="5">
        <v>4</v>
      </c>
      <c r="H846" s="7" t="s">
        <v>71</v>
      </c>
      <c r="I846" s="8" t="e">
        <f t="shared" si="105"/>
        <v>#VALUE!</v>
      </c>
      <c r="J846" s="8">
        <f t="shared" si="106"/>
        <v>-444.5</v>
      </c>
      <c r="K846" s="8" t="e">
        <f t="shared" si="107"/>
        <v>#DIV/0!</v>
      </c>
      <c r="L846" s="6" t="s">
        <v>121</v>
      </c>
      <c r="M846" s="5" t="s">
        <v>28</v>
      </c>
      <c r="N846" s="5" t="s">
        <v>29</v>
      </c>
      <c r="O846" s="5" t="s">
        <v>41</v>
      </c>
      <c r="P846" s="5" t="s">
        <v>139</v>
      </c>
      <c r="Q846" s="9">
        <v>44841</v>
      </c>
      <c r="R846" s="5" t="s">
        <v>32</v>
      </c>
      <c r="S846" s="5">
        <v>2020</v>
      </c>
      <c r="T846" s="5">
        <v>6</v>
      </c>
      <c r="U846" s="5">
        <v>11</v>
      </c>
      <c r="V846" s="5">
        <v>2020</v>
      </c>
      <c r="W846" s="5" t="s">
        <v>1663</v>
      </c>
      <c r="X846" s="5" t="s">
        <v>507</v>
      </c>
      <c r="Y846" s="5">
        <v>1</v>
      </c>
      <c r="Z846" s="10" t="s">
        <v>255</v>
      </c>
      <c r="AA846" s="10" t="s">
        <v>139</v>
      </c>
      <c r="AB846" s="10" t="s">
        <v>41</v>
      </c>
      <c r="AC846" s="10">
        <v>4</v>
      </c>
      <c r="AE846" s="10">
        <f t="shared" si="108"/>
        <v>131.25</v>
      </c>
      <c r="AF846" s="10">
        <f t="shared" si="109"/>
        <v>184.85303724053722</v>
      </c>
      <c r="AG846" s="10">
        <f t="shared" si="110"/>
        <v>785</v>
      </c>
      <c r="AH846" s="9">
        <v>44841</v>
      </c>
      <c r="AI846">
        <f t="shared" si="111"/>
        <v>525</v>
      </c>
      <c r="AK846" s="10" t="s">
        <v>29</v>
      </c>
      <c r="AL846">
        <v>525</v>
      </c>
    </row>
    <row r="847" spans="1:38" ht="15.75" customHeight="1" x14ac:dyDescent="0.35">
      <c r="A847" s="5">
        <v>846</v>
      </c>
      <c r="B847" s="5" t="s">
        <v>82</v>
      </c>
      <c r="C847" s="5" t="s">
        <v>46</v>
      </c>
      <c r="D847" s="5" t="s">
        <v>24</v>
      </c>
      <c r="E847" s="5">
        <f t="shared" si="104"/>
        <v>948</v>
      </c>
      <c r="F847" s="6" t="s">
        <v>1664</v>
      </c>
      <c r="G847" s="5">
        <v>5</v>
      </c>
      <c r="H847" s="7" t="s">
        <v>57</v>
      </c>
      <c r="I847" s="8" t="e">
        <f t="shared" si="105"/>
        <v>#VALUE!</v>
      </c>
      <c r="J847" s="8">
        <f t="shared" si="106"/>
        <v>-444.5</v>
      </c>
      <c r="K847" s="8" t="e">
        <f t="shared" si="107"/>
        <v>#DIV/0!</v>
      </c>
      <c r="L847" s="6" t="s">
        <v>563</v>
      </c>
      <c r="M847" s="5" t="s">
        <v>39</v>
      </c>
      <c r="N847" s="5" t="s">
        <v>40</v>
      </c>
      <c r="O847" s="5" t="s">
        <v>30</v>
      </c>
      <c r="P847" s="5" t="s">
        <v>139</v>
      </c>
      <c r="Q847" s="9">
        <v>44842</v>
      </c>
      <c r="R847" s="5" t="s">
        <v>32</v>
      </c>
      <c r="S847" s="5">
        <v>2022</v>
      </c>
      <c r="T847" s="5">
        <v>9</v>
      </c>
      <c r="U847" s="5">
        <v>12</v>
      </c>
      <c r="V847" s="5">
        <v>2021</v>
      </c>
      <c r="W847" s="5" t="s">
        <v>1123</v>
      </c>
      <c r="X847" s="5" t="s">
        <v>1468</v>
      </c>
      <c r="Y847" s="5">
        <v>5</v>
      </c>
      <c r="Z847" s="10" t="s">
        <v>82</v>
      </c>
      <c r="AA847" s="10" t="s">
        <v>139</v>
      </c>
      <c r="AB847" s="10" t="s">
        <v>30</v>
      </c>
      <c r="AC847" s="10">
        <v>5</v>
      </c>
      <c r="AE847" s="10">
        <f t="shared" si="108"/>
        <v>189.6</v>
      </c>
      <c r="AF847" s="10">
        <f t="shared" si="109"/>
        <v>185.19886328725036</v>
      </c>
      <c r="AG847" s="10">
        <f t="shared" si="110"/>
        <v>781</v>
      </c>
      <c r="AH847" s="9">
        <v>44842</v>
      </c>
      <c r="AI847">
        <f t="shared" si="111"/>
        <v>948</v>
      </c>
      <c r="AK847" s="10" t="s">
        <v>40</v>
      </c>
      <c r="AL847">
        <v>948</v>
      </c>
    </row>
    <row r="848" spans="1:38" ht="15.75" customHeight="1" x14ac:dyDescent="0.35">
      <c r="A848" s="5">
        <v>847</v>
      </c>
      <c r="B848" s="5" t="s">
        <v>53</v>
      </c>
      <c r="C848" s="5" t="s">
        <v>94</v>
      </c>
      <c r="D848" s="5" t="s">
        <v>24</v>
      </c>
      <c r="E848" s="5">
        <f t="shared" si="104"/>
        <v>480</v>
      </c>
      <c r="F848" s="6" t="s">
        <v>1038</v>
      </c>
      <c r="G848" s="5">
        <v>4</v>
      </c>
      <c r="H848" s="7" t="s">
        <v>154</v>
      </c>
      <c r="I848" s="8" t="e">
        <f t="shared" si="105"/>
        <v>#VALUE!</v>
      </c>
      <c r="J848" s="8">
        <f t="shared" si="106"/>
        <v>-444.5</v>
      </c>
      <c r="K848" s="8" t="e">
        <f t="shared" si="107"/>
        <v>#DIV/0!</v>
      </c>
      <c r="L848" s="6" t="s">
        <v>79</v>
      </c>
      <c r="M848" s="5" t="s">
        <v>39</v>
      </c>
      <c r="N848" s="5" t="s">
        <v>50</v>
      </c>
      <c r="O848" s="5" t="s">
        <v>30</v>
      </c>
      <c r="P848" s="5" t="s">
        <v>139</v>
      </c>
      <c r="Q848" s="9">
        <v>44843</v>
      </c>
      <c r="R848" s="5" t="s">
        <v>65</v>
      </c>
      <c r="S848" s="5">
        <v>2021</v>
      </c>
      <c r="T848" s="5">
        <v>2</v>
      </c>
      <c r="U848" s="5">
        <v>11</v>
      </c>
      <c r="V848" s="5">
        <v>2022</v>
      </c>
      <c r="W848" s="5" t="s">
        <v>303</v>
      </c>
      <c r="X848" s="5" t="s">
        <v>901</v>
      </c>
      <c r="Y848" s="5">
        <v>2</v>
      </c>
      <c r="Z848" s="10" t="s">
        <v>53</v>
      </c>
      <c r="AA848" s="10" t="s">
        <v>139</v>
      </c>
      <c r="AB848" s="10" t="s">
        <v>30</v>
      </c>
      <c r="AC848" s="10">
        <v>4</v>
      </c>
      <c r="AE848" s="10">
        <f t="shared" si="108"/>
        <v>120</v>
      </c>
      <c r="AF848" s="10">
        <f t="shared" si="109"/>
        <v>185.17028447742729</v>
      </c>
      <c r="AG848" s="10">
        <f t="shared" si="110"/>
        <v>776</v>
      </c>
      <c r="AH848" s="9">
        <v>44843</v>
      </c>
      <c r="AI848">
        <f t="shared" si="111"/>
        <v>480</v>
      </c>
      <c r="AK848" s="10" t="s">
        <v>50</v>
      </c>
      <c r="AL848">
        <v>480</v>
      </c>
    </row>
    <row r="849" spans="1:38" ht="15.75" customHeight="1" x14ac:dyDescent="0.35">
      <c r="A849" s="5">
        <v>848</v>
      </c>
      <c r="B849" s="5" t="s">
        <v>142</v>
      </c>
      <c r="C849" s="5" t="s">
        <v>54</v>
      </c>
      <c r="D849" s="5" t="s">
        <v>95</v>
      </c>
      <c r="E849" s="5">
        <f t="shared" si="104"/>
        <v>930</v>
      </c>
      <c r="F849" s="6" t="s">
        <v>1665</v>
      </c>
      <c r="G849" s="5">
        <v>6</v>
      </c>
      <c r="H849" s="7" t="s">
        <v>108</v>
      </c>
      <c r="I849" s="8" t="e">
        <f t="shared" si="105"/>
        <v>#VALUE!</v>
      </c>
      <c r="J849" s="8">
        <f t="shared" si="106"/>
        <v>-444.5</v>
      </c>
      <c r="K849" s="8" t="e">
        <f t="shared" si="107"/>
        <v>#DIV/0!</v>
      </c>
      <c r="L849" s="6" t="s">
        <v>379</v>
      </c>
      <c r="M849" s="5" t="s">
        <v>28</v>
      </c>
      <c r="N849" s="5" t="s">
        <v>40</v>
      </c>
      <c r="O849" s="5" t="s">
        <v>59</v>
      </c>
      <c r="P849" s="5" t="s">
        <v>73</v>
      </c>
      <c r="Q849" s="9">
        <v>44844</v>
      </c>
      <c r="R849" s="5" t="s">
        <v>32</v>
      </c>
      <c r="S849" s="5">
        <v>2021</v>
      </c>
      <c r="T849" s="5">
        <v>8</v>
      </c>
      <c r="U849" s="5">
        <v>11</v>
      </c>
      <c r="V849" s="5">
        <v>2020</v>
      </c>
      <c r="W849" s="5" t="s">
        <v>739</v>
      </c>
      <c r="X849" s="5" t="s">
        <v>555</v>
      </c>
      <c r="Y849" s="5">
        <v>4</v>
      </c>
      <c r="Z849" s="10" t="s">
        <v>142</v>
      </c>
      <c r="AA849" s="10" t="s">
        <v>73</v>
      </c>
      <c r="AB849" s="10" t="s">
        <v>59</v>
      </c>
      <c r="AC849" s="10">
        <v>6</v>
      </c>
      <c r="AE849" s="10">
        <f t="shared" si="108"/>
        <v>155</v>
      </c>
      <c r="AF849" s="10">
        <f t="shared" si="109"/>
        <v>185.59623404917519</v>
      </c>
      <c r="AG849" s="10">
        <f t="shared" si="110"/>
        <v>772</v>
      </c>
      <c r="AH849" s="9">
        <v>44844</v>
      </c>
      <c r="AI849">
        <f t="shared" si="111"/>
        <v>930</v>
      </c>
      <c r="AK849" s="10" t="s">
        <v>40</v>
      </c>
      <c r="AL849">
        <v>930</v>
      </c>
    </row>
    <row r="850" spans="1:38" ht="15.75" customHeight="1" x14ac:dyDescent="0.35">
      <c r="A850" s="5">
        <v>849</v>
      </c>
      <c r="B850" s="5" t="s">
        <v>247</v>
      </c>
      <c r="C850" s="5" t="s">
        <v>94</v>
      </c>
      <c r="D850" s="5" t="s">
        <v>36</v>
      </c>
      <c r="E850" s="5">
        <f t="shared" si="104"/>
        <v>943</v>
      </c>
      <c r="F850" s="6" t="s">
        <v>1666</v>
      </c>
      <c r="G850" s="5">
        <v>9</v>
      </c>
      <c r="H850" s="7" t="s">
        <v>187</v>
      </c>
      <c r="I850" s="8" t="e">
        <f t="shared" si="105"/>
        <v>#VALUE!</v>
      </c>
      <c r="J850" s="8">
        <f t="shared" si="106"/>
        <v>-444.5</v>
      </c>
      <c r="K850" s="8" t="e">
        <f t="shared" si="107"/>
        <v>#DIV/0!</v>
      </c>
      <c r="L850" s="6" t="s">
        <v>164</v>
      </c>
      <c r="M850" s="5" t="s">
        <v>28</v>
      </c>
      <c r="N850" s="5" t="s">
        <v>50</v>
      </c>
      <c r="O850" s="5" t="s">
        <v>59</v>
      </c>
      <c r="P850" s="5" t="s">
        <v>31</v>
      </c>
      <c r="Q850" s="9">
        <v>44845</v>
      </c>
      <c r="R850" s="5" t="s">
        <v>32</v>
      </c>
      <c r="S850" s="5">
        <v>2020</v>
      </c>
      <c r="T850" s="5">
        <v>22</v>
      </c>
      <c r="U850" s="5">
        <v>8</v>
      </c>
      <c r="V850" s="5">
        <v>2022</v>
      </c>
      <c r="W850" s="5" t="s">
        <v>845</v>
      </c>
      <c r="X850" s="5" t="s">
        <v>1667</v>
      </c>
      <c r="Y850" s="5">
        <v>3</v>
      </c>
      <c r="Z850" s="10" t="s">
        <v>247</v>
      </c>
      <c r="AA850" s="10" t="s">
        <v>31</v>
      </c>
      <c r="AB850" s="10" t="s">
        <v>59</v>
      </c>
      <c r="AC850" s="10">
        <v>9</v>
      </c>
      <c r="AE850" s="10">
        <f t="shared" si="108"/>
        <v>104.77777777777777</v>
      </c>
      <c r="AF850" s="10">
        <f t="shared" si="109"/>
        <v>185.7975250626566</v>
      </c>
      <c r="AG850" s="10">
        <f t="shared" si="110"/>
        <v>766</v>
      </c>
      <c r="AH850" s="9">
        <v>44845</v>
      </c>
      <c r="AI850">
        <f t="shared" si="111"/>
        <v>943</v>
      </c>
      <c r="AK850" s="10" t="s">
        <v>50</v>
      </c>
      <c r="AL850">
        <v>943</v>
      </c>
    </row>
    <row r="851" spans="1:38" ht="15.75" customHeight="1" x14ac:dyDescent="0.35">
      <c r="A851" s="5">
        <v>850</v>
      </c>
      <c r="B851" s="5" t="s">
        <v>142</v>
      </c>
      <c r="C851" s="5" t="s">
        <v>54</v>
      </c>
      <c r="D851" s="5" t="s">
        <v>55</v>
      </c>
      <c r="E851" s="5">
        <f t="shared" si="104"/>
        <v>971</v>
      </c>
      <c r="F851" s="6" t="s">
        <v>748</v>
      </c>
      <c r="G851" s="5">
        <v>2</v>
      </c>
      <c r="H851" s="7" t="s">
        <v>187</v>
      </c>
      <c r="I851" s="8" t="e">
        <f t="shared" si="105"/>
        <v>#VALUE!</v>
      </c>
      <c r="J851" s="8">
        <f t="shared" si="106"/>
        <v>-444.5</v>
      </c>
      <c r="K851" s="8" t="e">
        <f t="shared" si="107"/>
        <v>#DIV/0!</v>
      </c>
      <c r="L851" s="6" t="s">
        <v>1449</v>
      </c>
      <c r="M851" s="5" t="s">
        <v>39</v>
      </c>
      <c r="N851" s="5" t="s">
        <v>29</v>
      </c>
      <c r="O851" s="5" t="s">
        <v>30</v>
      </c>
      <c r="P851" s="5" t="s">
        <v>139</v>
      </c>
      <c r="Q851" s="9">
        <v>44846</v>
      </c>
      <c r="R851" s="5" t="s">
        <v>32</v>
      </c>
      <c r="S851" s="5">
        <v>2020</v>
      </c>
      <c r="T851" s="5">
        <v>5</v>
      </c>
      <c r="U851" s="5">
        <v>5</v>
      </c>
      <c r="V851" s="5">
        <v>2021</v>
      </c>
      <c r="W851" s="5" t="s">
        <v>1183</v>
      </c>
      <c r="X851" s="5" t="s">
        <v>1247</v>
      </c>
      <c r="Y851" s="5">
        <v>3</v>
      </c>
      <c r="Z851" s="10" t="s">
        <v>142</v>
      </c>
      <c r="AA851" s="10" t="s">
        <v>139</v>
      </c>
      <c r="AB851" s="10" t="s">
        <v>30</v>
      </c>
      <c r="AC851" s="10">
        <v>2</v>
      </c>
      <c r="AE851" s="10">
        <f t="shared" si="108"/>
        <v>485.5</v>
      </c>
      <c r="AF851" s="10">
        <f t="shared" si="109"/>
        <v>186.33407968043724</v>
      </c>
      <c r="AG851" s="10">
        <f t="shared" si="110"/>
        <v>757</v>
      </c>
      <c r="AH851" s="9">
        <v>44846</v>
      </c>
      <c r="AI851">
        <f t="shared" si="111"/>
        <v>971</v>
      </c>
      <c r="AK851" s="10" t="s">
        <v>29</v>
      </c>
      <c r="AL851">
        <v>971</v>
      </c>
    </row>
    <row r="852" spans="1:38" ht="15.75" customHeight="1" x14ac:dyDescent="0.35">
      <c r="A852" s="5">
        <v>851</v>
      </c>
      <c r="B852" s="5" t="s">
        <v>93</v>
      </c>
      <c r="C852" s="5" t="s">
        <v>46</v>
      </c>
      <c r="D852" s="5" t="s">
        <v>36</v>
      </c>
      <c r="E852" s="5">
        <f t="shared" si="104"/>
        <v>939</v>
      </c>
      <c r="F852" s="6" t="s">
        <v>1554</v>
      </c>
      <c r="G852" s="5">
        <v>4</v>
      </c>
      <c r="H852" s="7" t="s">
        <v>264</v>
      </c>
      <c r="I852" s="8" t="e">
        <f t="shared" si="105"/>
        <v>#VALUE!</v>
      </c>
      <c r="J852" s="8">
        <f t="shared" si="106"/>
        <v>-444.5</v>
      </c>
      <c r="K852" s="8" t="e">
        <f t="shared" si="107"/>
        <v>#DIV/0!</v>
      </c>
      <c r="L852" s="6" t="s">
        <v>191</v>
      </c>
      <c r="M852" s="5" t="s">
        <v>39</v>
      </c>
      <c r="N852" s="5" t="s">
        <v>50</v>
      </c>
      <c r="O852" s="5" t="s">
        <v>30</v>
      </c>
      <c r="P852" s="5" t="s">
        <v>42</v>
      </c>
      <c r="Q852" s="9">
        <v>44847</v>
      </c>
      <c r="R852" s="5" t="s">
        <v>32</v>
      </c>
      <c r="S852" s="5">
        <v>2022</v>
      </c>
      <c r="T852" s="5">
        <v>3</v>
      </c>
      <c r="U852" s="5">
        <v>5</v>
      </c>
      <c r="V852" s="5">
        <v>2020</v>
      </c>
      <c r="W852" s="5" t="s">
        <v>1668</v>
      </c>
      <c r="X852" s="5" t="s">
        <v>431</v>
      </c>
      <c r="Y852" s="5">
        <v>5</v>
      </c>
      <c r="Z852" s="10" t="s">
        <v>93</v>
      </c>
      <c r="AA852" s="10" t="s">
        <v>42</v>
      </c>
      <c r="AB852" s="10" t="s">
        <v>30</v>
      </c>
      <c r="AC852" s="10">
        <v>4</v>
      </c>
      <c r="AE852" s="10">
        <f t="shared" si="108"/>
        <v>234.75</v>
      </c>
      <c r="AF852" s="10">
        <f t="shared" si="109"/>
        <v>184.33964021164016</v>
      </c>
      <c r="AG852" s="10">
        <f t="shared" si="110"/>
        <v>755</v>
      </c>
      <c r="AH852" s="9">
        <v>44847</v>
      </c>
      <c r="AI852">
        <f t="shared" si="111"/>
        <v>939</v>
      </c>
      <c r="AK852" s="10" t="s">
        <v>50</v>
      </c>
      <c r="AL852">
        <v>939</v>
      </c>
    </row>
    <row r="853" spans="1:38" ht="15.75" customHeight="1" x14ac:dyDescent="0.35">
      <c r="A853" s="5">
        <v>852</v>
      </c>
      <c r="B853" s="5" t="s">
        <v>130</v>
      </c>
      <c r="C853" s="5" t="s">
        <v>94</v>
      </c>
      <c r="D853" s="5" t="s">
        <v>36</v>
      </c>
      <c r="E853" s="5">
        <f t="shared" si="104"/>
        <v>714</v>
      </c>
      <c r="F853" s="6" t="s">
        <v>1339</v>
      </c>
      <c r="G853" s="5">
        <v>1</v>
      </c>
      <c r="H853" s="7" t="s">
        <v>154</v>
      </c>
      <c r="I853" s="8" t="e">
        <f t="shared" si="105"/>
        <v>#VALUE!</v>
      </c>
      <c r="J853" s="8">
        <f t="shared" si="106"/>
        <v>-444.5</v>
      </c>
      <c r="K853" s="8" t="e">
        <f t="shared" si="107"/>
        <v>#DIV/0!</v>
      </c>
      <c r="L853" s="6" t="s">
        <v>925</v>
      </c>
      <c r="M853" s="5" t="s">
        <v>28</v>
      </c>
      <c r="N853" s="5" t="s">
        <v>58</v>
      </c>
      <c r="O853" s="5" t="s">
        <v>138</v>
      </c>
      <c r="P853" s="5" t="s">
        <v>139</v>
      </c>
      <c r="Q853" s="9">
        <v>44848</v>
      </c>
      <c r="R853" s="5" t="s">
        <v>65</v>
      </c>
      <c r="S853" s="5">
        <v>2021</v>
      </c>
      <c r="T853" s="5">
        <v>22</v>
      </c>
      <c r="U853" s="5">
        <v>12</v>
      </c>
      <c r="V853" s="5">
        <v>2021</v>
      </c>
      <c r="W853" s="5" t="s">
        <v>1669</v>
      </c>
      <c r="X853" s="5" t="s">
        <v>907</v>
      </c>
      <c r="Y853" s="5">
        <v>6</v>
      </c>
      <c r="Z853" s="10" t="s">
        <v>130</v>
      </c>
      <c r="AA853" s="10" t="s">
        <v>139</v>
      </c>
      <c r="AB853" s="10" t="s">
        <v>138</v>
      </c>
      <c r="AC853" s="10">
        <v>1</v>
      </c>
      <c r="AE853" s="10">
        <f t="shared" si="108"/>
        <v>714</v>
      </c>
      <c r="AF853" s="10">
        <f t="shared" si="109"/>
        <v>184.00131564930217</v>
      </c>
      <c r="AG853" s="10">
        <f t="shared" si="110"/>
        <v>751</v>
      </c>
      <c r="AH853" s="9">
        <v>44848</v>
      </c>
      <c r="AI853">
        <f t="shared" si="111"/>
        <v>714</v>
      </c>
      <c r="AK853" s="10" t="s">
        <v>58</v>
      </c>
      <c r="AL853">
        <v>714</v>
      </c>
    </row>
    <row r="854" spans="1:38" ht="15.75" customHeight="1" x14ac:dyDescent="0.35">
      <c r="A854" s="5">
        <v>853</v>
      </c>
      <c r="B854" s="5" t="s">
        <v>100</v>
      </c>
      <c r="C854" s="5" t="s">
        <v>23</v>
      </c>
      <c r="D854" s="5" t="s">
        <v>69</v>
      </c>
      <c r="E854" s="5">
        <f t="shared" si="104"/>
        <v>569</v>
      </c>
      <c r="F854" s="6" t="s">
        <v>645</v>
      </c>
      <c r="G854" s="5">
        <v>7</v>
      </c>
      <c r="H854" s="7" t="s">
        <v>200</v>
      </c>
      <c r="I854" s="8" t="e">
        <f t="shared" si="105"/>
        <v>#VALUE!</v>
      </c>
      <c r="J854" s="8">
        <f t="shared" si="106"/>
        <v>-444.5</v>
      </c>
      <c r="K854" s="8" t="e">
        <f t="shared" si="107"/>
        <v>#DIV/0!</v>
      </c>
      <c r="L854" s="6" t="s">
        <v>133</v>
      </c>
      <c r="M854" s="5" t="s">
        <v>39</v>
      </c>
      <c r="N854" s="5" t="s">
        <v>40</v>
      </c>
      <c r="O854" s="5" t="s">
        <v>138</v>
      </c>
      <c r="P854" s="5" t="s">
        <v>42</v>
      </c>
      <c r="Q854" s="9">
        <v>44849</v>
      </c>
      <c r="R854" s="5" t="s">
        <v>32</v>
      </c>
      <c r="S854" s="5">
        <v>2020</v>
      </c>
      <c r="T854" s="5">
        <v>11</v>
      </c>
      <c r="U854" s="5">
        <v>6</v>
      </c>
      <c r="V854" s="5">
        <v>2022</v>
      </c>
      <c r="W854" s="5" t="s">
        <v>1670</v>
      </c>
      <c r="X854" s="5" t="s">
        <v>756</v>
      </c>
      <c r="Y854" s="5">
        <v>2</v>
      </c>
      <c r="Z854" s="10" t="s">
        <v>100</v>
      </c>
      <c r="AA854" s="10" t="s">
        <v>42</v>
      </c>
      <c r="AB854" s="10" t="s">
        <v>138</v>
      </c>
      <c r="AC854" s="10">
        <v>7</v>
      </c>
      <c r="AE854" s="10">
        <f t="shared" si="108"/>
        <v>81.285714285714292</v>
      </c>
      <c r="AF854" s="10">
        <f t="shared" si="109"/>
        <v>180.4202434577434</v>
      </c>
      <c r="AG854" s="10">
        <f t="shared" si="110"/>
        <v>750</v>
      </c>
      <c r="AH854" s="9">
        <v>44849</v>
      </c>
      <c r="AI854">
        <f t="shared" si="111"/>
        <v>569</v>
      </c>
      <c r="AK854" s="10" t="s">
        <v>40</v>
      </c>
      <c r="AL854">
        <v>569</v>
      </c>
    </row>
    <row r="855" spans="1:38" ht="15.75" customHeight="1" x14ac:dyDescent="0.35">
      <c r="A855" s="5">
        <v>854</v>
      </c>
      <c r="B855" s="5" t="s">
        <v>35</v>
      </c>
      <c r="C855" s="5" t="s">
        <v>54</v>
      </c>
      <c r="D855" s="5" t="s">
        <v>47</v>
      </c>
      <c r="E855" s="5">
        <f t="shared" si="104"/>
        <v>393</v>
      </c>
      <c r="F855" s="6" t="s">
        <v>1671</v>
      </c>
      <c r="G855" s="5">
        <v>5</v>
      </c>
      <c r="H855" s="7" t="s">
        <v>195</v>
      </c>
      <c r="I855" s="8" t="e">
        <f t="shared" si="105"/>
        <v>#VALUE!</v>
      </c>
      <c r="J855" s="8">
        <f t="shared" si="106"/>
        <v>-444.5</v>
      </c>
      <c r="K855" s="8" t="e">
        <f t="shared" si="107"/>
        <v>#DIV/0!</v>
      </c>
      <c r="L855" s="6" t="s">
        <v>344</v>
      </c>
      <c r="M855" s="5" t="s">
        <v>39</v>
      </c>
      <c r="N855" s="5" t="s">
        <v>50</v>
      </c>
      <c r="O855" s="5" t="s">
        <v>59</v>
      </c>
      <c r="P855" s="5" t="s">
        <v>42</v>
      </c>
      <c r="Q855" s="9">
        <v>44850</v>
      </c>
      <c r="R855" s="5" t="s">
        <v>65</v>
      </c>
      <c r="S855" s="5">
        <v>2021</v>
      </c>
      <c r="T855" s="5">
        <v>20</v>
      </c>
      <c r="U855" s="5">
        <v>5</v>
      </c>
      <c r="V855" s="5">
        <v>2022</v>
      </c>
      <c r="W855" s="5" t="s">
        <v>830</v>
      </c>
      <c r="X855" s="5" t="s">
        <v>331</v>
      </c>
      <c r="Y855" s="5">
        <v>3</v>
      </c>
      <c r="Z855" s="10" t="s">
        <v>35</v>
      </c>
      <c r="AA855" s="10" t="s">
        <v>42</v>
      </c>
      <c r="AB855" s="10" t="s">
        <v>59</v>
      </c>
      <c r="AC855" s="10">
        <v>5</v>
      </c>
      <c r="AE855" s="10">
        <f t="shared" si="108"/>
        <v>78.599999999999994</v>
      </c>
      <c r="AF855" s="10">
        <f t="shared" si="109"/>
        <v>181.09462800993407</v>
      </c>
      <c r="AG855" s="10">
        <f t="shared" si="110"/>
        <v>743</v>
      </c>
      <c r="AH855" s="9">
        <v>44850</v>
      </c>
      <c r="AI855">
        <f t="shared" si="111"/>
        <v>393</v>
      </c>
      <c r="AK855" s="10" t="s">
        <v>50</v>
      </c>
      <c r="AL855">
        <v>393</v>
      </c>
    </row>
    <row r="856" spans="1:38" ht="15.75" customHeight="1" x14ac:dyDescent="0.35">
      <c r="A856" s="5">
        <v>855</v>
      </c>
      <c r="B856" s="5" t="s">
        <v>255</v>
      </c>
      <c r="C856" s="5" t="s">
        <v>101</v>
      </c>
      <c r="D856" s="5" t="s">
        <v>95</v>
      </c>
      <c r="E856" s="5">
        <f t="shared" si="104"/>
        <v>911</v>
      </c>
      <c r="F856" s="6" t="s">
        <v>1672</v>
      </c>
      <c r="G856" s="5">
        <v>8</v>
      </c>
      <c r="H856" s="7" t="s">
        <v>159</v>
      </c>
      <c r="I856" s="8" t="e">
        <f t="shared" si="105"/>
        <v>#VALUE!</v>
      </c>
      <c r="J856" s="8">
        <f t="shared" si="106"/>
        <v>-444.5</v>
      </c>
      <c r="K856" s="8" t="e">
        <f t="shared" si="107"/>
        <v>#DIV/0!</v>
      </c>
      <c r="L856" s="6" t="s">
        <v>1101</v>
      </c>
      <c r="M856" s="5" t="s">
        <v>39</v>
      </c>
      <c r="N856" s="5" t="s">
        <v>29</v>
      </c>
      <c r="O856" s="5" t="s">
        <v>30</v>
      </c>
      <c r="P856" s="5" t="s">
        <v>42</v>
      </c>
      <c r="Q856" s="9">
        <v>44851</v>
      </c>
      <c r="R856" s="5" t="s">
        <v>65</v>
      </c>
      <c r="S856" s="5">
        <v>2022</v>
      </c>
      <c r="T856" s="5">
        <v>13</v>
      </c>
      <c r="U856" s="5">
        <v>5</v>
      </c>
      <c r="V856" s="5">
        <v>2022</v>
      </c>
      <c r="W856" s="5" t="s">
        <v>1170</v>
      </c>
      <c r="X856" s="5" t="s">
        <v>360</v>
      </c>
      <c r="Y856" s="5">
        <v>4</v>
      </c>
      <c r="Z856" s="10" t="s">
        <v>255</v>
      </c>
      <c r="AA856" s="10" t="s">
        <v>42</v>
      </c>
      <c r="AB856" s="10" t="s">
        <v>30</v>
      </c>
      <c r="AC856" s="10">
        <v>8</v>
      </c>
      <c r="AE856" s="10">
        <f t="shared" si="108"/>
        <v>113.875</v>
      </c>
      <c r="AF856" s="10">
        <f t="shared" si="109"/>
        <v>181.79664601000212</v>
      </c>
      <c r="AG856" s="10">
        <f t="shared" si="110"/>
        <v>738</v>
      </c>
      <c r="AH856" s="9">
        <v>44851</v>
      </c>
      <c r="AI856">
        <f t="shared" si="111"/>
        <v>911</v>
      </c>
      <c r="AK856" s="10" t="s">
        <v>29</v>
      </c>
      <c r="AL856">
        <v>911</v>
      </c>
    </row>
    <row r="857" spans="1:38" ht="15.75" customHeight="1" x14ac:dyDescent="0.35">
      <c r="A857" s="5">
        <v>856</v>
      </c>
      <c r="B857" s="5" t="s">
        <v>238</v>
      </c>
      <c r="C857" s="5" t="s">
        <v>54</v>
      </c>
      <c r="D857" s="5" t="s">
        <v>36</v>
      </c>
      <c r="E857" s="5">
        <f t="shared" si="104"/>
        <v>543</v>
      </c>
      <c r="F857" s="6" t="s">
        <v>1169</v>
      </c>
      <c r="G857" s="5">
        <v>7</v>
      </c>
      <c r="H857" s="7" t="s">
        <v>71</v>
      </c>
      <c r="I857" s="8" t="e">
        <f t="shared" si="105"/>
        <v>#VALUE!</v>
      </c>
      <c r="J857" s="8">
        <f t="shared" si="106"/>
        <v>-444.5</v>
      </c>
      <c r="K857" s="8" t="e">
        <f t="shared" si="107"/>
        <v>#DIV/0!</v>
      </c>
      <c r="L857" s="6" t="s">
        <v>25</v>
      </c>
      <c r="M857" s="5" t="s">
        <v>39</v>
      </c>
      <c r="N857" s="5" t="s">
        <v>29</v>
      </c>
      <c r="O857" s="5" t="s">
        <v>138</v>
      </c>
      <c r="P857" s="5" t="s">
        <v>139</v>
      </c>
      <c r="Q857" s="9">
        <v>44852</v>
      </c>
      <c r="R857" s="5" t="s">
        <v>65</v>
      </c>
      <c r="S857" s="5">
        <v>2022</v>
      </c>
      <c r="T857" s="5">
        <v>2</v>
      </c>
      <c r="U857" s="5">
        <v>3</v>
      </c>
      <c r="V857" s="5">
        <v>2020</v>
      </c>
      <c r="W857" s="5" t="s">
        <v>1209</v>
      </c>
      <c r="X857" s="5" t="s">
        <v>1500</v>
      </c>
      <c r="Y857" s="5">
        <v>3</v>
      </c>
      <c r="Z857" s="10" t="s">
        <v>238</v>
      </c>
      <c r="AA857" s="10" t="s">
        <v>139</v>
      </c>
      <c r="AB857" s="10" t="s">
        <v>138</v>
      </c>
      <c r="AC857" s="10">
        <v>7</v>
      </c>
      <c r="AE857" s="10">
        <f t="shared" si="108"/>
        <v>77.571428571428569</v>
      </c>
      <c r="AF857" s="10">
        <f t="shared" si="109"/>
        <v>182.26507115489869</v>
      </c>
      <c r="AG857" s="10">
        <f t="shared" si="110"/>
        <v>730</v>
      </c>
      <c r="AH857" s="9">
        <v>44852</v>
      </c>
      <c r="AI857">
        <f t="shared" si="111"/>
        <v>543</v>
      </c>
      <c r="AK857" s="10" t="s">
        <v>29</v>
      </c>
      <c r="AL857">
        <v>543</v>
      </c>
    </row>
    <row r="858" spans="1:38" ht="15.75" customHeight="1" x14ac:dyDescent="0.35">
      <c r="A858" s="5">
        <v>857</v>
      </c>
      <c r="B858" s="5" t="s">
        <v>130</v>
      </c>
      <c r="C858" s="5" t="s">
        <v>94</v>
      </c>
      <c r="D858" s="5" t="s">
        <v>36</v>
      </c>
      <c r="E858" s="5">
        <f t="shared" si="104"/>
        <v>776</v>
      </c>
      <c r="F858" s="6" t="s">
        <v>1261</v>
      </c>
      <c r="G858" s="5">
        <v>6</v>
      </c>
      <c r="H858" s="7" t="s">
        <v>174</v>
      </c>
      <c r="I858" s="8" t="e">
        <f t="shared" si="105"/>
        <v>#VALUE!</v>
      </c>
      <c r="J858" s="8">
        <f t="shared" si="106"/>
        <v>-444.5</v>
      </c>
      <c r="K858" s="8" t="e">
        <f t="shared" si="107"/>
        <v>#DIV/0!</v>
      </c>
      <c r="L858" s="6" t="s">
        <v>121</v>
      </c>
      <c r="M858" s="5" t="s">
        <v>39</v>
      </c>
      <c r="N858" s="5" t="s">
        <v>50</v>
      </c>
      <c r="O858" s="5" t="s">
        <v>59</v>
      </c>
      <c r="P858" s="5" t="s">
        <v>73</v>
      </c>
      <c r="Q858" s="9">
        <v>44853</v>
      </c>
      <c r="R858" s="5" t="s">
        <v>32</v>
      </c>
      <c r="S858" s="5">
        <v>2021</v>
      </c>
      <c r="T858" s="5">
        <v>23</v>
      </c>
      <c r="U858" s="5">
        <v>9</v>
      </c>
      <c r="V858" s="5">
        <v>2020</v>
      </c>
      <c r="W858" s="5" t="s">
        <v>287</v>
      </c>
      <c r="X858" s="5" t="s">
        <v>608</v>
      </c>
      <c r="Y858" s="5">
        <v>4</v>
      </c>
      <c r="Z858" s="10" t="s">
        <v>130</v>
      </c>
      <c r="AA858" s="10" t="s">
        <v>73</v>
      </c>
      <c r="AB858" s="10" t="s">
        <v>59</v>
      </c>
      <c r="AC858" s="10">
        <v>6</v>
      </c>
      <c r="AE858" s="10">
        <f t="shared" si="108"/>
        <v>129.33333333333334</v>
      </c>
      <c r="AF858" s="10">
        <f t="shared" si="109"/>
        <v>182.99211033950613</v>
      </c>
      <c r="AG858" s="10">
        <f t="shared" si="110"/>
        <v>723</v>
      </c>
      <c r="AH858" s="9">
        <v>44853</v>
      </c>
      <c r="AI858">
        <f t="shared" si="111"/>
        <v>776</v>
      </c>
      <c r="AK858" s="10" t="s">
        <v>50</v>
      </c>
      <c r="AL858">
        <v>776</v>
      </c>
    </row>
    <row r="859" spans="1:38" ht="15.75" customHeight="1" x14ac:dyDescent="0.35">
      <c r="A859" s="5">
        <v>858</v>
      </c>
      <c r="B859" s="5" t="s">
        <v>136</v>
      </c>
      <c r="C859" s="5" t="s">
        <v>101</v>
      </c>
      <c r="D859" s="5" t="s">
        <v>47</v>
      </c>
      <c r="E859" s="5">
        <f t="shared" si="104"/>
        <v>772</v>
      </c>
      <c r="F859" s="6" t="s">
        <v>1626</v>
      </c>
      <c r="G859" s="5">
        <v>7</v>
      </c>
      <c r="H859" s="7" t="s">
        <v>78</v>
      </c>
      <c r="I859" s="8" t="e">
        <f t="shared" si="105"/>
        <v>#VALUE!</v>
      </c>
      <c r="J859" s="8">
        <f t="shared" si="106"/>
        <v>-444.5</v>
      </c>
      <c r="K859" s="8" t="e">
        <f t="shared" si="107"/>
        <v>#DIV/0!</v>
      </c>
      <c r="L859" s="6" t="s">
        <v>344</v>
      </c>
      <c r="M859" s="5" t="s">
        <v>28</v>
      </c>
      <c r="N859" s="5" t="s">
        <v>29</v>
      </c>
      <c r="O859" s="5" t="s">
        <v>30</v>
      </c>
      <c r="P859" s="5" t="s">
        <v>139</v>
      </c>
      <c r="Q859" s="9">
        <v>44854</v>
      </c>
      <c r="R859" s="5" t="s">
        <v>32</v>
      </c>
      <c r="S859" s="5">
        <v>2021</v>
      </c>
      <c r="T859" s="5">
        <v>21</v>
      </c>
      <c r="U859" s="5">
        <v>12</v>
      </c>
      <c r="V859" s="5">
        <v>2022</v>
      </c>
      <c r="W859" s="5" t="s">
        <v>1673</v>
      </c>
      <c r="X859" s="5" t="s">
        <v>555</v>
      </c>
      <c r="Y859" s="5">
        <v>6</v>
      </c>
      <c r="Z859" s="10" t="s">
        <v>136</v>
      </c>
      <c r="AA859" s="10" t="s">
        <v>139</v>
      </c>
      <c r="AB859" s="10" t="s">
        <v>30</v>
      </c>
      <c r="AC859" s="10">
        <v>7</v>
      </c>
      <c r="AE859" s="10">
        <f t="shared" si="108"/>
        <v>110.28571428571429</v>
      </c>
      <c r="AF859" s="10">
        <f t="shared" si="109"/>
        <v>183.36734654234647</v>
      </c>
      <c r="AG859" s="10">
        <f t="shared" si="110"/>
        <v>717</v>
      </c>
      <c r="AH859" s="9">
        <v>44854</v>
      </c>
      <c r="AI859">
        <f t="shared" si="111"/>
        <v>772</v>
      </c>
      <c r="AK859" s="10" t="s">
        <v>29</v>
      </c>
      <c r="AL859">
        <v>772</v>
      </c>
    </row>
    <row r="860" spans="1:38" ht="15.75" customHeight="1" x14ac:dyDescent="0.35">
      <c r="A860" s="5">
        <v>859</v>
      </c>
      <c r="B860" s="5" t="s">
        <v>93</v>
      </c>
      <c r="C860" s="5" t="s">
        <v>54</v>
      </c>
      <c r="D860" s="5" t="s">
        <v>24</v>
      </c>
      <c r="E860" s="5">
        <f t="shared" si="104"/>
        <v>941</v>
      </c>
      <c r="F860" s="6" t="s">
        <v>1674</v>
      </c>
      <c r="G860" s="5">
        <v>1</v>
      </c>
      <c r="H860" s="7" t="s">
        <v>387</v>
      </c>
      <c r="I860" s="8" t="e">
        <f t="shared" si="105"/>
        <v>#VALUE!</v>
      </c>
      <c r="J860" s="8">
        <f t="shared" si="106"/>
        <v>-444.5</v>
      </c>
      <c r="K860" s="8" t="e">
        <f t="shared" si="107"/>
        <v>#DIV/0!</v>
      </c>
      <c r="L860" s="6" t="s">
        <v>150</v>
      </c>
      <c r="M860" s="5" t="s">
        <v>28</v>
      </c>
      <c r="N860" s="5" t="s">
        <v>50</v>
      </c>
      <c r="O860" s="5" t="s">
        <v>41</v>
      </c>
      <c r="P860" s="5" t="s">
        <v>31</v>
      </c>
      <c r="Q860" s="9">
        <v>44855</v>
      </c>
      <c r="R860" s="5" t="s">
        <v>65</v>
      </c>
      <c r="S860" s="5">
        <v>2021</v>
      </c>
      <c r="T860" s="5">
        <v>10</v>
      </c>
      <c r="U860" s="5">
        <v>2</v>
      </c>
      <c r="V860" s="5">
        <v>2021</v>
      </c>
      <c r="W860" s="5" t="s">
        <v>1675</v>
      </c>
      <c r="X860" s="5" t="s">
        <v>978</v>
      </c>
      <c r="Y860" s="5">
        <v>5</v>
      </c>
      <c r="Z860" s="10" t="s">
        <v>93</v>
      </c>
      <c r="AA860" s="10" t="s">
        <v>31</v>
      </c>
      <c r="AB860" s="10" t="s">
        <v>41</v>
      </c>
      <c r="AC860" s="10">
        <v>1</v>
      </c>
      <c r="AE860" s="10">
        <f t="shared" si="108"/>
        <v>941</v>
      </c>
      <c r="AF860" s="10">
        <f t="shared" si="109"/>
        <v>183.88200592443542</v>
      </c>
      <c r="AG860" s="10">
        <f t="shared" si="110"/>
        <v>710</v>
      </c>
      <c r="AH860" s="9">
        <v>44855</v>
      </c>
      <c r="AI860">
        <f t="shared" si="111"/>
        <v>941</v>
      </c>
      <c r="AK860" s="10" t="s">
        <v>50</v>
      </c>
      <c r="AL860">
        <v>941</v>
      </c>
    </row>
    <row r="861" spans="1:38" ht="15.75" customHeight="1" x14ac:dyDescent="0.35">
      <c r="A861" s="5">
        <v>860</v>
      </c>
      <c r="B861" s="5" t="s">
        <v>93</v>
      </c>
      <c r="C861" s="5" t="s">
        <v>94</v>
      </c>
      <c r="D861" s="5" t="s">
        <v>95</v>
      </c>
      <c r="E861" s="5">
        <f t="shared" si="104"/>
        <v>853</v>
      </c>
      <c r="F861" s="6" t="s">
        <v>1676</v>
      </c>
      <c r="G861" s="5">
        <v>8</v>
      </c>
      <c r="H861" s="7" t="s">
        <v>97</v>
      </c>
      <c r="I861" s="8" t="e">
        <f t="shared" si="105"/>
        <v>#VALUE!</v>
      </c>
      <c r="J861" s="8">
        <f t="shared" si="106"/>
        <v>-444.5</v>
      </c>
      <c r="K861" s="8" t="e">
        <f t="shared" si="107"/>
        <v>#DIV/0!</v>
      </c>
      <c r="L861" s="6" t="s">
        <v>225</v>
      </c>
      <c r="M861" s="5" t="s">
        <v>39</v>
      </c>
      <c r="N861" s="5" t="s">
        <v>29</v>
      </c>
      <c r="O861" s="5" t="s">
        <v>59</v>
      </c>
      <c r="P861" s="5" t="s">
        <v>73</v>
      </c>
      <c r="Q861" s="9">
        <v>44856</v>
      </c>
      <c r="R861" s="5" t="s">
        <v>32</v>
      </c>
      <c r="S861" s="5">
        <v>2021</v>
      </c>
      <c r="T861" s="5">
        <v>6</v>
      </c>
      <c r="U861" s="5">
        <v>3</v>
      </c>
      <c r="V861" s="5">
        <v>2021</v>
      </c>
      <c r="W861" s="5" t="s">
        <v>1677</v>
      </c>
      <c r="X861" s="5" t="s">
        <v>1212</v>
      </c>
      <c r="Y861" s="5">
        <v>6</v>
      </c>
      <c r="Z861" s="10" t="s">
        <v>93</v>
      </c>
      <c r="AA861" s="10" t="s">
        <v>73</v>
      </c>
      <c r="AB861" s="10" t="s">
        <v>59</v>
      </c>
      <c r="AC861" s="10">
        <v>8</v>
      </c>
      <c r="AE861" s="10">
        <f t="shared" si="108"/>
        <v>106.625</v>
      </c>
      <c r="AF861" s="10">
        <f t="shared" si="109"/>
        <v>178.51237476077904</v>
      </c>
      <c r="AG861" s="10">
        <f t="shared" si="110"/>
        <v>709</v>
      </c>
      <c r="AH861" s="9">
        <v>44856</v>
      </c>
      <c r="AI861">
        <f t="shared" si="111"/>
        <v>853</v>
      </c>
      <c r="AK861" s="10" t="s">
        <v>29</v>
      </c>
      <c r="AL861">
        <v>853</v>
      </c>
    </row>
    <row r="862" spans="1:38" ht="15.75" customHeight="1" x14ac:dyDescent="0.35">
      <c r="A862" s="5">
        <v>861</v>
      </c>
      <c r="B862" s="5" t="s">
        <v>35</v>
      </c>
      <c r="C862" s="5" t="s">
        <v>94</v>
      </c>
      <c r="D862" s="5" t="s">
        <v>47</v>
      </c>
      <c r="E862" s="5">
        <f t="shared" si="104"/>
        <v>867</v>
      </c>
      <c r="F862" s="6" t="s">
        <v>1678</v>
      </c>
      <c r="G862" s="5">
        <v>8</v>
      </c>
      <c r="H862" s="7" t="s">
        <v>49</v>
      </c>
      <c r="I862" s="8" t="e">
        <f t="shared" si="105"/>
        <v>#VALUE!</v>
      </c>
      <c r="J862" s="8">
        <f t="shared" si="106"/>
        <v>-444.5</v>
      </c>
      <c r="K862" s="8" t="e">
        <f t="shared" si="107"/>
        <v>#DIV/0!</v>
      </c>
      <c r="L862" s="6" t="s">
        <v>833</v>
      </c>
      <c r="M862" s="5" t="s">
        <v>39</v>
      </c>
      <c r="N862" s="5" t="s">
        <v>50</v>
      </c>
      <c r="O862" s="5" t="s">
        <v>41</v>
      </c>
      <c r="P862" s="5" t="s">
        <v>31</v>
      </c>
      <c r="Q862" s="9">
        <v>44857</v>
      </c>
      <c r="R862" s="5" t="s">
        <v>32</v>
      </c>
      <c r="S862" s="5">
        <v>2020</v>
      </c>
      <c r="T862" s="5">
        <v>20</v>
      </c>
      <c r="U862" s="5">
        <v>11</v>
      </c>
      <c r="V862" s="5">
        <v>2021</v>
      </c>
      <c r="W862" s="5" t="s">
        <v>1679</v>
      </c>
      <c r="X862" s="5" t="s">
        <v>427</v>
      </c>
      <c r="Y862" s="5">
        <v>3</v>
      </c>
      <c r="Z862" s="10" t="s">
        <v>35</v>
      </c>
      <c r="AA862" s="10" t="s">
        <v>31</v>
      </c>
      <c r="AB862" s="10" t="s">
        <v>41</v>
      </c>
      <c r="AC862" s="10">
        <v>8</v>
      </c>
      <c r="AE862" s="10">
        <f t="shared" si="108"/>
        <v>108.375</v>
      </c>
      <c r="AF862" s="10">
        <f t="shared" si="109"/>
        <v>179.02585600907031</v>
      </c>
      <c r="AG862" s="10">
        <f t="shared" si="110"/>
        <v>701</v>
      </c>
      <c r="AH862" s="9">
        <v>44857</v>
      </c>
      <c r="AI862">
        <f t="shared" si="111"/>
        <v>867</v>
      </c>
      <c r="AK862" s="10" t="s">
        <v>50</v>
      </c>
      <c r="AL862">
        <v>867</v>
      </c>
    </row>
    <row r="863" spans="1:38" ht="15.75" customHeight="1" x14ac:dyDescent="0.35">
      <c r="A863" s="5">
        <v>862</v>
      </c>
      <c r="B863" s="5" t="s">
        <v>255</v>
      </c>
      <c r="C863" s="5" t="s">
        <v>88</v>
      </c>
      <c r="D863" s="5" t="s">
        <v>36</v>
      </c>
      <c r="E863" s="5">
        <f t="shared" si="104"/>
        <v>519</v>
      </c>
      <c r="F863" s="6" t="s">
        <v>339</v>
      </c>
      <c r="G863" s="5">
        <v>2</v>
      </c>
      <c r="H863" s="7" t="s">
        <v>97</v>
      </c>
      <c r="I863" s="8" t="e">
        <f t="shared" si="105"/>
        <v>#VALUE!</v>
      </c>
      <c r="J863" s="8">
        <f t="shared" si="106"/>
        <v>-444.5</v>
      </c>
      <c r="K863" s="8" t="e">
        <f t="shared" si="107"/>
        <v>#DIV/0!</v>
      </c>
      <c r="L863" s="6" t="s">
        <v>447</v>
      </c>
      <c r="M863" s="5" t="s">
        <v>39</v>
      </c>
      <c r="N863" s="5" t="s">
        <v>50</v>
      </c>
      <c r="O863" s="5" t="s">
        <v>138</v>
      </c>
      <c r="P863" s="5" t="s">
        <v>42</v>
      </c>
      <c r="Q863" s="9">
        <v>44858</v>
      </c>
      <c r="R863" s="5" t="s">
        <v>32</v>
      </c>
      <c r="S863" s="5">
        <v>2021</v>
      </c>
      <c r="T863" s="5">
        <v>18</v>
      </c>
      <c r="U863" s="5">
        <v>1</v>
      </c>
      <c r="V863" s="5">
        <v>2020</v>
      </c>
      <c r="W863" s="5" t="s">
        <v>1680</v>
      </c>
      <c r="X863" s="5" t="s">
        <v>865</v>
      </c>
      <c r="Y863" s="5">
        <v>3</v>
      </c>
      <c r="Z863" s="10" t="s">
        <v>255</v>
      </c>
      <c r="AA863" s="10" t="s">
        <v>42</v>
      </c>
      <c r="AB863" s="10" t="s">
        <v>138</v>
      </c>
      <c r="AC863" s="10">
        <v>2</v>
      </c>
      <c r="AE863" s="10">
        <f t="shared" si="108"/>
        <v>259.5</v>
      </c>
      <c r="AF863" s="10">
        <f t="shared" si="109"/>
        <v>179.53413554870392</v>
      </c>
      <c r="AG863" s="10">
        <f t="shared" si="110"/>
        <v>693</v>
      </c>
      <c r="AH863" s="9">
        <v>44858</v>
      </c>
      <c r="AI863">
        <f t="shared" si="111"/>
        <v>519</v>
      </c>
      <c r="AK863" s="10" t="s">
        <v>50</v>
      </c>
      <c r="AL863">
        <v>519</v>
      </c>
    </row>
    <row r="864" spans="1:38" ht="15.75" customHeight="1" x14ac:dyDescent="0.35">
      <c r="A864" s="5">
        <v>863</v>
      </c>
      <c r="B864" s="5" t="s">
        <v>247</v>
      </c>
      <c r="C864" s="5" t="s">
        <v>94</v>
      </c>
      <c r="D864" s="5" t="s">
        <v>55</v>
      </c>
      <c r="E864" s="5">
        <f t="shared" si="104"/>
        <v>859</v>
      </c>
      <c r="F864" s="6" t="s">
        <v>1443</v>
      </c>
      <c r="G864" s="5">
        <v>1</v>
      </c>
      <c r="H864" s="7" t="s">
        <v>174</v>
      </c>
      <c r="I864" s="8" t="e">
        <f t="shared" si="105"/>
        <v>#VALUE!</v>
      </c>
      <c r="J864" s="8">
        <f t="shared" si="106"/>
        <v>-444.5</v>
      </c>
      <c r="K864" s="8" t="e">
        <f t="shared" si="107"/>
        <v>#DIV/0!</v>
      </c>
      <c r="L864" s="6" t="s">
        <v>1172</v>
      </c>
      <c r="M864" s="5" t="s">
        <v>28</v>
      </c>
      <c r="N864" s="5" t="s">
        <v>29</v>
      </c>
      <c r="O864" s="5" t="s">
        <v>59</v>
      </c>
      <c r="P864" s="5" t="s">
        <v>42</v>
      </c>
      <c r="Q864" s="9">
        <v>44859</v>
      </c>
      <c r="R864" s="5" t="s">
        <v>65</v>
      </c>
      <c r="S864" s="5">
        <v>2022</v>
      </c>
      <c r="T864" s="5">
        <v>14</v>
      </c>
      <c r="U864" s="5">
        <v>8</v>
      </c>
      <c r="V864" s="5">
        <v>2020</v>
      </c>
      <c r="W864" s="5" t="s">
        <v>1681</v>
      </c>
      <c r="X864" s="5" t="s">
        <v>555</v>
      </c>
      <c r="Y864" s="5">
        <v>6</v>
      </c>
      <c r="Z864" s="10" t="s">
        <v>247</v>
      </c>
      <c r="AA864" s="10" t="s">
        <v>42</v>
      </c>
      <c r="AB864" s="10" t="s">
        <v>59</v>
      </c>
      <c r="AC864" s="10">
        <v>1</v>
      </c>
      <c r="AE864" s="10">
        <f t="shared" si="108"/>
        <v>859</v>
      </c>
      <c r="AF864" s="10">
        <f t="shared" si="109"/>
        <v>178.95467276282491</v>
      </c>
      <c r="AG864" s="10">
        <f t="shared" si="110"/>
        <v>691</v>
      </c>
      <c r="AH864" s="9">
        <v>44859</v>
      </c>
      <c r="AI864">
        <f t="shared" si="111"/>
        <v>859</v>
      </c>
      <c r="AK864" s="10" t="s">
        <v>29</v>
      </c>
      <c r="AL864">
        <v>859</v>
      </c>
    </row>
    <row r="865" spans="1:38" ht="15.75" customHeight="1" x14ac:dyDescent="0.35">
      <c r="A865" s="5">
        <v>864</v>
      </c>
      <c r="B865" s="5" t="s">
        <v>255</v>
      </c>
      <c r="C865" s="5" t="s">
        <v>88</v>
      </c>
      <c r="D865" s="5" t="s">
        <v>69</v>
      </c>
      <c r="E865" s="5">
        <f t="shared" si="104"/>
        <v>487</v>
      </c>
      <c r="F865" s="6" t="s">
        <v>1682</v>
      </c>
      <c r="G865" s="5">
        <v>3</v>
      </c>
      <c r="H865" s="7" t="s">
        <v>278</v>
      </c>
      <c r="I865" s="8" t="e">
        <f t="shared" si="105"/>
        <v>#VALUE!</v>
      </c>
      <c r="J865" s="8">
        <f t="shared" si="106"/>
        <v>-444.5</v>
      </c>
      <c r="K865" s="8" t="e">
        <f t="shared" si="107"/>
        <v>#DIV/0!</v>
      </c>
      <c r="L865" s="6" t="s">
        <v>155</v>
      </c>
      <c r="M865" s="5" t="s">
        <v>39</v>
      </c>
      <c r="N865" s="5" t="s">
        <v>40</v>
      </c>
      <c r="O865" s="5" t="s">
        <v>41</v>
      </c>
      <c r="P865" s="5" t="s">
        <v>73</v>
      </c>
      <c r="Q865" s="9">
        <v>44860</v>
      </c>
      <c r="R865" s="5" t="s">
        <v>32</v>
      </c>
      <c r="S865" s="5">
        <v>2022</v>
      </c>
      <c r="T865" s="5">
        <v>5</v>
      </c>
      <c r="U865" s="5">
        <v>2</v>
      </c>
      <c r="V865" s="5">
        <v>2022</v>
      </c>
      <c r="W865" s="5" t="s">
        <v>1683</v>
      </c>
      <c r="X865" s="5" t="s">
        <v>555</v>
      </c>
      <c r="Y865" s="5">
        <v>5</v>
      </c>
      <c r="Z865" s="10" t="s">
        <v>255</v>
      </c>
      <c r="AA865" s="10" t="s">
        <v>73</v>
      </c>
      <c r="AB865" s="10" t="s">
        <v>41</v>
      </c>
      <c r="AC865" s="10">
        <v>3</v>
      </c>
      <c r="AE865" s="10">
        <f t="shared" si="108"/>
        <v>162.33333333333334</v>
      </c>
      <c r="AF865" s="10">
        <f t="shared" si="109"/>
        <v>173.9908382574441</v>
      </c>
      <c r="AG865" s="10">
        <f t="shared" si="110"/>
        <v>690</v>
      </c>
      <c r="AH865" s="9">
        <v>44860</v>
      </c>
      <c r="AI865">
        <f t="shared" si="111"/>
        <v>487</v>
      </c>
      <c r="AK865" s="10" t="s">
        <v>40</v>
      </c>
      <c r="AL865">
        <v>487</v>
      </c>
    </row>
    <row r="866" spans="1:38" ht="15.75" customHeight="1" x14ac:dyDescent="0.35">
      <c r="A866" s="5">
        <v>865</v>
      </c>
      <c r="B866" s="5" t="s">
        <v>62</v>
      </c>
      <c r="C866" s="5" t="s">
        <v>46</v>
      </c>
      <c r="D866" s="5" t="s">
        <v>69</v>
      </c>
      <c r="E866" s="5">
        <f t="shared" si="104"/>
        <v>651</v>
      </c>
      <c r="F866" s="6" t="s">
        <v>464</v>
      </c>
      <c r="G866" s="5">
        <v>7</v>
      </c>
      <c r="H866" s="7" t="s">
        <v>362</v>
      </c>
      <c r="I866" s="8" t="e">
        <f t="shared" si="105"/>
        <v>#VALUE!</v>
      </c>
      <c r="J866" s="8">
        <f t="shared" si="106"/>
        <v>-444.5</v>
      </c>
      <c r="K866" s="8" t="e">
        <f t="shared" si="107"/>
        <v>#DIV/0!</v>
      </c>
      <c r="L866" s="6" t="s">
        <v>166</v>
      </c>
      <c r="M866" s="5" t="s">
        <v>28</v>
      </c>
      <c r="N866" s="5" t="s">
        <v>58</v>
      </c>
      <c r="O866" s="5" t="s">
        <v>138</v>
      </c>
      <c r="P866" s="5" t="s">
        <v>139</v>
      </c>
      <c r="Q866" s="9">
        <v>44861</v>
      </c>
      <c r="R866" s="5" t="s">
        <v>65</v>
      </c>
      <c r="S866" s="5">
        <v>2020</v>
      </c>
      <c r="T866" s="5">
        <v>6</v>
      </c>
      <c r="U866" s="5">
        <v>6</v>
      </c>
      <c r="V866" s="5">
        <v>2022</v>
      </c>
      <c r="W866" s="5" t="s">
        <v>470</v>
      </c>
      <c r="X866" s="5" t="s">
        <v>393</v>
      </c>
      <c r="Y866" s="5">
        <v>5</v>
      </c>
      <c r="Z866" s="10" t="s">
        <v>62</v>
      </c>
      <c r="AA866" s="10" t="s">
        <v>139</v>
      </c>
      <c r="AB866" s="10" t="s">
        <v>138</v>
      </c>
      <c r="AC866" s="10">
        <v>7</v>
      </c>
      <c r="AE866" s="10">
        <f t="shared" si="108"/>
        <v>93</v>
      </c>
      <c r="AF866" s="10">
        <f t="shared" si="109"/>
        <v>174.0765552054155</v>
      </c>
      <c r="AG866" s="10">
        <f t="shared" si="110"/>
        <v>687</v>
      </c>
      <c r="AH866" s="9">
        <v>44861</v>
      </c>
      <c r="AI866">
        <f t="shared" si="111"/>
        <v>651</v>
      </c>
      <c r="AK866" s="10" t="s">
        <v>58</v>
      </c>
      <c r="AL866">
        <v>651</v>
      </c>
    </row>
    <row r="867" spans="1:38" ht="15.75" customHeight="1" x14ac:dyDescent="0.35">
      <c r="A867" s="5">
        <v>866</v>
      </c>
      <c r="B867" s="5" t="s">
        <v>124</v>
      </c>
      <c r="C867" s="5" t="s">
        <v>94</v>
      </c>
      <c r="D867" s="5" t="s">
        <v>47</v>
      </c>
      <c r="E867" s="5">
        <f t="shared" si="104"/>
        <v>521</v>
      </c>
      <c r="F867" s="6" t="s">
        <v>1272</v>
      </c>
      <c r="G867" s="5">
        <v>7</v>
      </c>
      <c r="H867" s="7" t="s">
        <v>460</v>
      </c>
      <c r="I867" s="8" t="e">
        <f t="shared" si="105"/>
        <v>#VALUE!</v>
      </c>
      <c r="J867" s="8">
        <f t="shared" si="106"/>
        <v>-444.5</v>
      </c>
      <c r="K867" s="8" t="e">
        <f t="shared" si="107"/>
        <v>#DIV/0!</v>
      </c>
      <c r="L867" s="6" t="s">
        <v>79</v>
      </c>
      <c r="M867" s="5" t="s">
        <v>28</v>
      </c>
      <c r="N867" s="5" t="s">
        <v>58</v>
      </c>
      <c r="O867" s="5" t="s">
        <v>41</v>
      </c>
      <c r="P867" s="5" t="s">
        <v>42</v>
      </c>
      <c r="Q867" s="9">
        <v>44862</v>
      </c>
      <c r="R867" s="5" t="s">
        <v>65</v>
      </c>
      <c r="S867" s="5">
        <v>2021</v>
      </c>
      <c r="T867" s="5">
        <v>28</v>
      </c>
      <c r="U867" s="5">
        <v>12</v>
      </c>
      <c r="V867" s="5">
        <v>2022</v>
      </c>
      <c r="W867" s="5" t="s">
        <v>1684</v>
      </c>
      <c r="X867" s="5" t="s">
        <v>349</v>
      </c>
      <c r="Y867" s="5">
        <v>5</v>
      </c>
      <c r="Z867" s="10" t="s">
        <v>124</v>
      </c>
      <c r="AA867" s="10" t="s">
        <v>42</v>
      </c>
      <c r="AB867" s="10" t="s">
        <v>41</v>
      </c>
      <c r="AC867" s="10">
        <v>7</v>
      </c>
      <c r="AE867" s="10">
        <f t="shared" si="108"/>
        <v>74.428571428571431</v>
      </c>
      <c r="AF867" s="10">
        <f t="shared" si="109"/>
        <v>174.67712228101115</v>
      </c>
      <c r="AG867" s="10">
        <f t="shared" si="110"/>
        <v>680</v>
      </c>
      <c r="AH867" s="9">
        <v>44862</v>
      </c>
      <c r="AI867">
        <f t="shared" si="111"/>
        <v>521</v>
      </c>
      <c r="AK867" s="10" t="s">
        <v>58</v>
      </c>
      <c r="AL867">
        <v>521</v>
      </c>
    </row>
    <row r="868" spans="1:38" ht="15.75" customHeight="1" x14ac:dyDescent="0.35">
      <c r="A868" s="5">
        <v>867</v>
      </c>
      <c r="B868" s="5" t="s">
        <v>82</v>
      </c>
      <c r="C868" s="5" t="s">
        <v>54</v>
      </c>
      <c r="D868" s="5" t="s">
        <v>47</v>
      </c>
      <c r="E868" s="5">
        <f t="shared" si="104"/>
        <v>606</v>
      </c>
      <c r="F868" s="6" t="s">
        <v>358</v>
      </c>
      <c r="G868" s="5">
        <v>8</v>
      </c>
      <c r="H868" s="7" t="s">
        <v>200</v>
      </c>
      <c r="I868" s="8" t="e">
        <f t="shared" si="105"/>
        <v>#VALUE!</v>
      </c>
      <c r="J868" s="8">
        <f t="shared" si="106"/>
        <v>-444.5</v>
      </c>
      <c r="K868" s="8" t="e">
        <f t="shared" si="107"/>
        <v>#DIV/0!</v>
      </c>
      <c r="L868" s="6" t="s">
        <v>799</v>
      </c>
      <c r="M868" s="5" t="s">
        <v>28</v>
      </c>
      <c r="N868" s="5" t="s">
        <v>40</v>
      </c>
      <c r="O868" s="5" t="s">
        <v>30</v>
      </c>
      <c r="P868" s="5" t="s">
        <v>31</v>
      </c>
      <c r="Q868" s="9">
        <v>44863</v>
      </c>
      <c r="R868" s="5" t="s">
        <v>32</v>
      </c>
      <c r="S868" s="5">
        <v>2020</v>
      </c>
      <c r="T868" s="5">
        <v>7</v>
      </c>
      <c r="U868" s="5">
        <v>3</v>
      </c>
      <c r="V868" s="5">
        <v>2020</v>
      </c>
      <c r="W868" s="5" t="s">
        <v>576</v>
      </c>
      <c r="X868" s="5" t="s">
        <v>313</v>
      </c>
      <c r="Y868" s="5">
        <v>4</v>
      </c>
      <c r="Z868" s="10" t="s">
        <v>82</v>
      </c>
      <c r="AA868" s="10" t="s">
        <v>31</v>
      </c>
      <c r="AB868" s="10" t="s">
        <v>30</v>
      </c>
      <c r="AC868" s="10">
        <v>8</v>
      </c>
      <c r="AE868" s="10">
        <f t="shared" si="108"/>
        <v>75.75</v>
      </c>
      <c r="AF868" s="10">
        <f t="shared" si="109"/>
        <v>175.42524579483535</v>
      </c>
      <c r="AG868" s="10">
        <f t="shared" si="110"/>
        <v>673</v>
      </c>
      <c r="AH868" s="9">
        <v>44863</v>
      </c>
      <c r="AI868">
        <f t="shared" si="111"/>
        <v>606</v>
      </c>
      <c r="AK868" s="10" t="s">
        <v>40</v>
      </c>
      <c r="AL868">
        <v>606</v>
      </c>
    </row>
    <row r="869" spans="1:38" ht="15.75" customHeight="1" x14ac:dyDescent="0.35">
      <c r="A869" s="5">
        <v>868</v>
      </c>
      <c r="B869" s="5" t="s">
        <v>163</v>
      </c>
      <c r="C869" s="5" t="s">
        <v>94</v>
      </c>
      <c r="D869" s="5" t="s">
        <v>24</v>
      </c>
      <c r="E869" s="5">
        <f t="shared" si="104"/>
        <v>359</v>
      </c>
      <c r="F869" s="6" t="s">
        <v>1173</v>
      </c>
      <c r="G869" s="5">
        <v>5</v>
      </c>
      <c r="H869" s="7" t="s">
        <v>200</v>
      </c>
      <c r="I869" s="8" t="e">
        <f t="shared" si="105"/>
        <v>#VALUE!</v>
      </c>
      <c r="J869" s="8">
        <f t="shared" si="106"/>
        <v>-444.5</v>
      </c>
      <c r="K869" s="8" t="e">
        <f t="shared" si="107"/>
        <v>#DIV/0!</v>
      </c>
      <c r="L869" s="6" t="s">
        <v>306</v>
      </c>
      <c r="M869" s="5" t="s">
        <v>39</v>
      </c>
      <c r="N869" s="5" t="s">
        <v>58</v>
      </c>
      <c r="O869" s="5" t="s">
        <v>30</v>
      </c>
      <c r="P869" s="5" t="s">
        <v>42</v>
      </c>
      <c r="Q869" s="9">
        <v>44864</v>
      </c>
      <c r="R869" s="5" t="s">
        <v>32</v>
      </c>
      <c r="S869" s="5">
        <v>2021</v>
      </c>
      <c r="T869" s="5">
        <v>22</v>
      </c>
      <c r="U869" s="5">
        <v>1</v>
      </c>
      <c r="V869" s="5">
        <v>2021</v>
      </c>
      <c r="W869" s="5" t="s">
        <v>1685</v>
      </c>
      <c r="X869" s="5" t="s">
        <v>747</v>
      </c>
      <c r="Y869" s="5">
        <v>4</v>
      </c>
      <c r="Z869" s="10" t="s">
        <v>163</v>
      </c>
      <c r="AA869" s="10" t="s">
        <v>42</v>
      </c>
      <c r="AB869" s="10" t="s">
        <v>30</v>
      </c>
      <c r="AC869" s="10">
        <v>5</v>
      </c>
      <c r="AE869" s="10">
        <f t="shared" si="108"/>
        <v>71.8</v>
      </c>
      <c r="AF869" s="10">
        <f t="shared" si="109"/>
        <v>176.17468373314236</v>
      </c>
      <c r="AG869" s="10">
        <f t="shared" si="110"/>
        <v>665</v>
      </c>
      <c r="AH869" s="9">
        <v>44864</v>
      </c>
      <c r="AI869">
        <f t="shared" si="111"/>
        <v>359</v>
      </c>
      <c r="AK869" s="10" t="s">
        <v>58</v>
      </c>
      <c r="AL869">
        <v>359</v>
      </c>
    </row>
    <row r="870" spans="1:38" ht="15.75" customHeight="1" x14ac:dyDescent="0.35">
      <c r="A870" s="5">
        <v>869</v>
      </c>
      <c r="B870" s="5" t="s">
        <v>247</v>
      </c>
      <c r="C870" s="5" t="s">
        <v>94</v>
      </c>
      <c r="D870" s="5" t="s">
        <v>69</v>
      </c>
      <c r="E870" s="5">
        <f t="shared" si="104"/>
        <v>524</v>
      </c>
      <c r="F870" s="6" t="s">
        <v>1686</v>
      </c>
      <c r="G870" s="5">
        <v>4</v>
      </c>
      <c r="H870" s="7" t="s">
        <v>78</v>
      </c>
      <c r="I870" s="8" t="e">
        <f t="shared" si="105"/>
        <v>#VALUE!</v>
      </c>
      <c r="J870" s="8">
        <f t="shared" si="106"/>
        <v>-444.5</v>
      </c>
      <c r="K870" s="8" t="e">
        <f t="shared" si="107"/>
        <v>#DIV/0!</v>
      </c>
      <c r="L870" s="6" t="s">
        <v>553</v>
      </c>
      <c r="M870" s="5" t="s">
        <v>39</v>
      </c>
      <c r="N870" s="5" t="s">
        <v>58</v>
      </c>
      <c r="O870" s="5" t="s">
        <v>138</v>
      </c>
      <c r="P870" s="5" t="s">
        <v>42</v>
      </c>
      <c r="Q870" s="9">
        <v>44865</v>
      </c>
      <c r="R870" s="5" t="s">
        <v>32</v>
      </c>
      <c r="S870" s="5">
        <v>2022</v>
      </c>
      <c r="T870" s="5">
        <v>18</v>
      </c>
      <c r="U870" s="5">
        <v>5</v>
      </c>
      <c r="V870" s="5">
        <v>2022</v>
      </c>
      <c r="W870" s="5" t="s">
        <v>1687</v>
      </c>
      <c r="X870" s="5" t="s">
        <v>837</v>
      </c>
      <c r="Y870" s="5">
        <v>1</v>
      </c>
      <c r="Z870" s="10" t="s">
        <v>247</v>
      </c>
      <c r="AA870" s="10" t="s">
        <v>42</v>
      </c>
      <c r="AB870" s="10" t="s">
        <v>138</v>
      </c>
      <c r="AC870" s="10">
        <v>4</v>
      </c>
      <c r="AE870" s="10">
        <f t="shared" si="108"/>
        <v>131</v>
      </c>
      <c r="AF870" s="10">
        <f t="shared" si="109"/>
        <v>176.96540103415103</v>
      </c>
      <c r="AG870" s="10">
        <f t="shared" si="110"/>
        <v>660</v>
      </c>
      <c r="AH870" s="9">
        <v>44865</v>
      </c>
      <c r="AI870">
        <f t="shared" si="111"/>
        <v>524</v>
      </c>
      <c r="AK870" s="10" t="s">
        <v>58</v>
      </c>
      <c r="AL870">
        <v>524</v>
      </c>
    </row>
    <row r="871" spans="1:38" ht="15.75" customHeight="1" x14ac:dyDescent="0.35">
      <c r="A871" s="5">
        <v>870</v>
      </c>
      <c r="B871" s="5" t="s">
        <v>62</v>
      </c>
      <c r="C871" s="5" t="s">
        <v>88</v>
      </c>
      <c r="D871" s="5" t="s">
        <v>47</v>
      </c>
      <c r="E871" s="5">
        <f t="shared" si="104"/>
        <v>670</v>
      </c>
      <c r="F871" s="6" t="s">
        <v>1162</v>
      </c>
      <c r="G871" s="5">
        <v>4</v>
      </c>
      <c r="H871" s="7" t="s">
        <v>71</v>
      </c>
      <c r="I871" s="8" t="e">
        <f t="shared" si="105"/>
        <v>#VALUE!</v>
      </c>
      <c r="J871" s="8">
        <f t="shared" si="106"/>
        <v>-444.5</v>
      </c>
      <c r="K871" s="8" t="e">
        <f t="shared" si="107"/>
        <v>#DIV/0!</v>
      </c>
      <c r="L871" s="6" t="s">
        <v>160</v>
      </c>
      <c r="M871" s="5" t="s">
        <v>28</v>
      </c>
      <c r="N871" s="5" t="s">
        <v>29</v>
      </c>
      <c r="O871" s="5" t="s">
        <v>59</v>
      </c>
      <c r="P871" s="5" t="s">
        <v>73</v>
      </c>
      <c r="Q871" s="9">
        <v>44866</v>
      </c>
      <c r="R871" s="5" t="s">
        <v>32</v>
      </c>
      <c r="S871" s="5">
        <v>2021</v>
      </c>
      <c r="T871" s="5">
        <v>15</v>
      </c>
      <c r="U871" s="5">
        <v>12</v>
      </c>
      <c r="V871" s="5">
        <v>2021</v>
      </c>
      <c r="W871" s="5" t="s">
        <v>853</v>
      </c>
      <c r="X871" s="5" t="s">
        <v>1136</v>
      </c>
      <c r="Y871" s="5">
        <v>4</v>
      </c>
      <c r="Z871" s="10" t="s">
        <v>62</v>
      </c>
      <c r="AA871" s="10" t="s">
        <v>73</v>
      </c>
      <c r="AB871" s="10" t="s">
        <v>59</v>
      </c>
      <c r="AC871" s="10">
        <v>4</v>
      </c>
      <c r="AE871" s="10">
        <f t="shared" si="108"/>
        <v>167.5</v>
      </c>
      <c r="AF871" s="10">
        <f t="shared" si="109"/>
        <v>177.31628195807585</v>
      </c>
      <c r="AG871" s="10">
        <f t="shared" si="110"/>
        <v>656</v>
      </c>
      <c r="AH871" s="9">
        <v>44866</v>
      </c>
      <c r="AI871">
        <f t="shared" si="111"/>
        <v>670</v>
      </c>
      <c r="AK871" s="10" t="s">
        <v>29</v>
      </c>
      <c r="AL871">
        <v>670</v>
      </c>
    </row>
    <row r="872" spans="1:38" ht="15.75" customHeight="1" x14ac:dyDescent="0.35">
      <c r="A872" s="5">
        <v>871</v>
      </c>
      <c r="B872" s="5" t="s">
        <v>62</v>
      </c>
      <c r="C872" s="5" t="s">
        <v>94</v>
      </c>
      <c r="D872" s="5" t="s">
        <v>95</v>
      </c>
      <c r="E872" s="5">
        <f t="shared" si="104"/>
        <v>583</v>
      </c>
      <c r="F872" s="6" t="s">
        <v>321</v>
      </c>
      <c r="G872" s="5">
        <v>6</v>
      </c>
      <c r="H872" s="7" t="s">
        <v>400</v>
      </c>
      <c r="I872" s="8" t="e">
        <f t="shared" si="105"/>
        <v>#VALUE!</v>
      </c>
      <c r="J872" s="8">
        <f t="shared" si="106"/>
        <v>-444.5</v>
      </c>
      <c r="K872" s="8" t="e">
        <f t="shared" si="107"/>
        <v>#DIV/0!</v>
      </c>
      <c r="L872" s="6" t="s">
        <v>56</v>
      </c>
      <c r="M872" s="5" t="s">
        <v>28</v>
      </c>
      <c r="N872" s="5" t="s">
        <v>40</v>
      </c>
      <c r="O872" s="5" t="s">
        <v>30</v>
      </c>
      <c r="P872" s="5" t="s">
        <v>139</v>
      </c>
      <c r="Q872" s="9">
        <v>44867</v>
      </c>
      <c r="R872" s="5" t="s">
        <v>65</v>
      </c>
      <c r="S872" s="5">
        <v>2022</v>
      </c>
      <c r="T872" s="5">
        <v>10</v>
      </c>
      <c r="U872" s="5">
        <v>11</v>
      </c>
      <c r="V872" s="5">
        <v>2021</v>
      </c>
      <c r="W872" s="5" t="s">
        <v>1039</v>
      </c>
      <c r="X872" s="5" t="s">
        <v>666</v>
      </c>
      <c r="Y872" s="5">
        <v>4</v>
      </c>
      <c r="Z872" s="10" t="s">
        <v>62</v>
      </c>
      <c r="AA872" s="10" t="s">
        <v>139</v>
      </c>
      <c r="AB872" s="10" t="s">
        <v>30</v>
      </c>
      <c r="AC872" s="10">
        <v>6</v>
      </c>
      <c r="AE872" s="10">
        <f t="shared" si="108"/>
        <v>97.166666666666671</v>
      </c>
      <c r="AF872" s="10">
        <f t="shared" si="109"/>
        <v>177.39179181929185</v>
      </c>
      <c r="AG872" s="10">
        <f t="shared" si="110"/>
        <v>652</v>
      </c>
      <c r="AH872" s="9">
        <v>44867</v>
      </c>
      <c r="AI872">
        <f t="shared" si="111"/>
        <v>583</v>
      </c>
      <c r="AK872" s="10" t="s">
        <v>40</v>
      </c>
      <c r="AL872">
        <v>583</v>
      </c>
    </row>
    <row r="873" spans="1:38" ht="15.75" customHeight="1" x14ac:dyDescent="0.35">
      <c r="A873" s="5">
        <v>872</v>
      </c>
      <c r="B873" s="5" t="s">
        <v>142</v>
      </c>
      <c r="C873" s="5" t="s">
        <v>23</v>
      </c>
      <c r="D873" s="5" t="s">
        <v>36</v>
      </c>
      <c r="E873" s="5">
        <f t="shared" si="104"/>
        <v>741</v>
      </c>
      <c r="F873" s="6" t="s">
        <v>1393</v>
      </c>
      <c r="G873" s="5">
        <v>2</v>
      </c>
      <c r="H873" s="7" t="s">
        <v>231</v>
      </c>
      <c r="I873" s="8" t="e">
        <f t="shared" si="105"/>
        <v>#VALUE!</v>
      </c>
      <c r="J873" s="8">
        <f t="shared" si="106"/>
        <v>-444.5</v>
      </c>
      <c r="K873" s="8" t="e">
        <f t="shared" si="107"/>
        <v>#DIV/0!</v>
      </c>
      <c r="L873" s="6" t="s">
        <v>283</v>
      </c>
      <c r="M873" s="5" t="s">
        <v>39</v>
      </c>
      <c r="N873" s="5" t="s">
        <v>58</v>
      </c>
      <c r="O873" s="5" t="s">
        <v>41</v>
      </c>
      <c r="P873" s="5" t="s">
        <v>73</v>
      </c>
      <c r="Q873" s="9">
        <v>44868</v>
      </c>
      <c r="R873" s="5" t="s">
        <v>65</v>
      </c>
      <c r="S873" s="5">
        <v>2020</v>
      </c>
      <c r="T873" s="5">
        <v>9</v>
      </c>
      <c r="U873" s="5">
        <v>5</v>
      </c>
      <c r="V873" s="5">
        <v>2022</v>
      </c>
      <c r="W873" s="5" t="s">
        <v>1688</v>
      </c>
      <c r="X873" s="5" t="s">
        <v>1444</v>
      </c>
      <c r="Y873" s="5">
        <v>1</v>
      </c>
      <c r="Z873" s="10" t="s">
        <v>142</v>
      </c>
      <c r="AA873" s="10" t="s">
        <v>73</v>
      </c>
      <c r="AB873" s="10" t="s">
        <v>41</v>
      </c>
      <c r="AC873" s="10">
        <v>2</v>
      </c>
      <c r="AE873" s="10">
        <f t="shared" si="108"/>
        <v>370.5</v>
      </c>
      <c r="AF873" s="10">
        <f t="shared" si="109"/>
        <v>178.0136920142734</v>
      </c>
      <c r="AG873" s="10">
        <f t="shared" si="110"/>
        <v>646</v>
      </c>
      <c r="AH873" s="9">
        <v>44868</v>
      </c>
      <c r="AI873">
        <f t="shared" si="111"/>
        <v>741</v>
      </c>
      <c r="AK873" s="10" t="s">
        <v>58</v>
      </c>
      <c r="AL873">
        <v>741</v>
      </c>
    </row>
    <row r="874" spans="1:38" ht="15.75" customHeight="1" x14ac:dyDescent="0.35">
      <c r="A874" s="5">
        <v>873</v>
      </c>
      <c r="B874" s="5" t="s">
        <v>100</v>
      </c>
      <c r="C874" s="5" t="s">
        <v>46</v>
      </c>
      <c r="D874" s="5" t="s">
        <v>36</v>
      </c>
      <c r="E874" s="5">
        <f t="shared" si="104"/>
        <v>615</v>
      </c>
      <c r="F874" s="6" t="s">
        <v>521</v>
      </c>
      <c r="G874" s="5">
        <v>1</v>
      </c>
      <c r="H874" s="7" t="s">
        <v>174</v>
      </c>
      <c r="I874" s="8" t="e">
        <f t="shared" si="105"/>
        <v>#VALUE!</v>
      </c>
      <c r="J874" s="8">
        <f t="shared" si="106"/>
        <v>-444.5</v>
      </c>
      <c r="K874" s="8" t="e">
        <f t="shared" si="107"/>
        <v>#DIV/0!</v>
      </c>
      <c r="L874" s="6" t="s">
        <v>579</v>
      </c>
      <c r="M874" s="5" t="s">
        <v>39</v>
      </c>
      <c r="N874" s="5" t="s">
        <v>50</v>
      </c>
      <c r="O874" s="5" t="s">
        <v>138</v>
      </c>
      <c r="P874" s="5" t="s">
        <v>42</v>
      </c>
      <c r="Q874" s="9">
        <v>44869</v>
      </c>
      <c r="R874" s="5" t="s">
        <v>32</v>
      </c>
      <c r="S874" s="5">
        <v>2020</v>
      </c>
      <c r="T874" s="5">
        <v>18</v>
      </c>
      <c r="U874" s="5">
        <v>9</v>
      </c>
      <c r="V874" s="5">
        <v>2021</v>
      </c>
      <c r="W874" s="5" t="s">
        <v>1689</v>
      </c>
      <c r="X874" s="5" t="s">
        <v>1196</v>
      </c>
      <c r="Y874" s="5">
        <v>1</v>
      </c>
      <c r="Z874" s="10" t="s">
        <v>100</v>
      </c>
      <c r="AA874" s="10" t="s">
        <v>42</v>
      </c>
      <c r="AB874" s="10" t="s">
        <v>138</v>
      </c>
      <c r="AC874" s="10">
        <v>1</v>
      </c>
      <c r="AE874" s="10">
        <f t="shared" si="108"/>
        <v>615</v>
      </c>
      <c r="AF874" s="10">
        <f t="shared" si="109"/>
        <v>176.50989273313493</v>
      </c>
      <c r="AG874" s="10">
        <f t="shared" si="110"/>
        <v>644</v>
      </c>
      <c r="AH874" s="9">
        <v>44869</v>
      </c>
      <c r="AI874">
        <f t="shared" si="111"/>
        <v>615</v>
      </c>
      <c r="AK874" s="10" t="s">
        <v>50</v>
      </c>
      <c r="AL874">
        <v>615</v>
      </c>
    </row>
    <row r="875" spans="1:38" ht="15.75" customHeight="1" x14ac:dyDescent="0.35">
      <c r="A875" s="5">
        <v>874</v>
      </c>
      <c r="B875" s="5" t="s">
        <v>142</v>
      </c>
      <c r="C875" s="5" t="s">
        <v>101</v>
      </c>
      <c r="D875" s="5" t="s">
        <v>55</v>
      </c>
      <c r="E875" s="5">
        <f t="shared" si="104"/>
        <v>623</v>
      </c>
      <c r="F875" s="6" t="s">
        <v>1690</v>
      </c>
      <c r="G875" s="5">
        <v>2</v>
      </c>
      <c r="H875" s="7" t="s">
        <v>26</v>
      </c>
      <c r="I875" s="8" t="e">
        <f t="shared" si="105"/>
        <v>#VALUE!</v>
      </c>
      <c r="J875" s="8">
        <f t="shared" si="106"/>
        <v>-444.5</v>
      </c>
      <c r="K875" s="8" t="e">
        <f t="shared" si="107"/>
        <v>#DIV/0!</v>
      </c>
      <c r="L875" s="6" t="s">
        <v>64</v>
      </c>
      <c r="M875" s="5" t="s">
        <v>28</v>
      </c>
      <c r="N875" s="5" t="s">
        <v>58</v>
      </c>
      <c r="O875" s="5" t="s">
        <v>138</v>
      </c>
      <c r="P875" s="5" t="s">
        <v>139</v>
      </c>
      <c r="Q875" s="9">
        <v>44870</v>
      </c>
      <c r="R875" s="5" t="s">
        <v>32</v>
      </c>
      <c r="S875" s="5">
        <v>2021</v>
      </c>
      <c r="T875" s="5">
        <v>17</v>
      </c>
      <c r="U875" s="5">
        <v>6</v>
      </c>
      <c r="V875" s="5">
        <v>2020</v>
      </c>
      <c r="W875" s="5" t="s">
        <v>862</v>
      </c>
      <c r="X875" s="5" t="s">
        <v>871</v>
      </c>
      <c r="Y875" s="5">
        <v>4</v>
      </c>
      <c r="Z875" s="10" t="s">
        <v>142</v>
      </c>
      <c r="AA875" s="10" t="s">
        <v>139</v>
      </c>
      <c r="AB875" s="10" t="s">
        <v>138</v>
      </c>
      <c r="AC875" s="10">
        <v>2</v>
      </c>
      <c r="AE875" s="10">
        <f t="shared" si="108"/>
        <v>311.5</v>
      </c>
      <c r="AF875" s="10">
        <f t="shared" si="109"/>
        <v>173.05721472315957</v>
      </c>
      <c r="AG875" s="10">
        <f t="shared" si="110"/>
        <v>643</v>
      </c>
      <c r="AH875" s="9">
        <v>44870</v>
      </c>
      <c r="AI875">
        <f t="shared" si="111"/>
        <v>623</v>
      </c>
      <c r="AK875" s="10" t="s">
        <v>58</v>
      </c>
      <c r="AL875">
        <v>623</v>
      </c>
    </row>
    <row r="876" spans="1:38" ht="15.75" customHeight="1" x14ac:dyDescent="0.35">
      <c r="A876" s="5">
        <v>875</v>
      </c>
      <c r="B876" s="5" t="s">
        <v>100</v>
      </c>
      <c r="C876" s="5" t="s">
        <v>54</v>
      </c>
      <c r="D876" s="5" t="s">
        <v>95</v>
      </c>
      <c r="E876" s="5">
        <f t="shared" si="104"/>
        <v>487</v>
      </c>
      <c r="F876" s="6" t="s">
        <v>1682</v>
      </c>
      <c r="G876" s="5">
        <v>3</v>
      </c>
      <c r="H876" s="7" t="s">
        <v>278</v>
      </c>
      <c r="I876" s="8" t="e">
        <f t="shared" si="105"/>
        <v>#VALUE!</v>
      </c>
      <c r="J876" s="8">
        <f t="shared" si="106"/>
        <v>-444.5</v>
      </c>
      <c r="K876" s="8" t="e">
        <f t="shared" si="107"/>
        <v>#DIV/0!</v>
      </c>
      <c r="L876" s="6" t="s">
        <v>107</v>
      </c>
      <c r="M876" s="5" t="s">
        <v>39</v>
      </c>
      <c r="N876" s="5" t="s">
        <v>58</v>
      </c>
      <c r="O876" s="5" t="s">
        <v>138</v>
      </c>
      <c r="P876" s="5" t="s">
        <v>31</v>
      </c>
      <c r="Q876" s="9">
        <v>44871</v>
      </c>
      <c r="R876" s="5" t="s">
        <v>65</v>
      </c>
      <c r="S876" s="5">
        <v>2020</v>
      </c>
      <c r="T876" s="5">
        <v>5</v>
      </c>
      <c r="U876" s="5">
        <v>5</v>
      </c>
      <c r="V876" s="5">
        <v>2021</v>
      </c>
      <c r="W876" s="5" t="s">
        <v>1680</v>
      </c>
      <c r="X876" s="5" t="s">
        <v>242</v>
      </c>
      <c r="Y876" s="5">
        <v>5</v>
      </c>
      <c r="Z876" s="10" t="s">
        <v>100</v>
      </c>
      <c r="AA876" s="10" t="s">
        <v>31</v>
      </c>
      <c r="AB876" s="10" t="s">
        <v>138</v>
      </c>
      <c r="AC876" s="10">
        <v>3</v>
      </c>
      <c r="AE876" s="10">
        <f t="shared" si="108"/>
        <v>162.33333333333334</v>
      </c>
      <c r="AF876" s="10">
        <f t="shared" si="109"/>
        <v>171.95846245905767</v>
      </c>
      <c r="AG876" s="10">
        <f t="shared" si="110"/>
        <v>641</v>
      </c>
      <c r="AH876" s="9">
        <v>44871</v>
      </c>
      <c r="AI876">
        <f t="shared" si="111"/>
        <v>487</v>
      </c>
      <c r="AK876" s="10" t="s">
        <v>58</v>
      </c>
      <c r="AL876">
        <v>487</v>
      </c>
    </row>
    <row r="877" spans="1:38" ht="15.75" customHeight="1" x14ac:dyDescent="0.35">
      <c r="A877" s="5">
        <v>876</v>
      </c>
      <c r="B877" s="5" t="s">
        <v>82</v>
      </c>
      <c r="C877" s="5" t="s">
        <v>101</v>
      </c>
      <c r="D877" s="5" t="s">
        <v>55</v>
      </c>
      <c r="E877" s="5">
        <f t="shared" si="104"/>
        <v>210</v>
      </c>
      <c r="F877" s="6" t="s">
        <v>635</v>
      </c>
      <c r="G877" s="5">
        <v>6</v>
      </c>
      <c r="H877" s="7" t="s">
        <v>296</v>
      </c>
      <c r="I877" s="8" t="e">
        <f t="shared" si="105"/>
        <v>#VALUE!</v>
      </c>
      <c r="J877" s="8">
        <f t="shared" si="106"/>
        <v>-444.5</v>
      </c>
      <c r="K877" s="8" t="e">
        <f t="shared" si="107"/>
        <v>#DIV/0!</v>
      </c>
      <c r="L877" s="6" t="s">
        <v>1122</v>
      </c>
      <c r="M877" s="5" t="s">
        <v>28</v>
      </c>
      <c r="N877" s="5" t="s">
        <v>50</v>
      </c>
      <c r="O877" s="5" t="s">
        <v>59</v>
      </c>
      <c r="P877" s="5" t="s">
        <v>73</v>
      </c>
      <c r="Q877" s="9">
        <v>44872</v>
      </c>
      <c r="R877" s="5" t="s">
        <v>32</v>
      </c>
      <c r="S877" s="5">
        <v>2022</v>
      </c>
      <c r="T877" s="5">
        <v>14</v>
      </c>
      <c r="U877" s="5">
        <v>4</v>
      </c>
      <c r="V877" s="5">
        <v>2021</v>
      </c>
      <c r="W877" s="5" t="s">
        <v>1691</v>
      </c>
      <c r="X877" s="5" t="s">
        <v>1139</v>
      </c>
      <c r="Y877" s="5">
        <v>3</v>
      </c>
      <c r="Z877" s="10" t="s">
        <v>82</v>
      </c>
      <c r="AA877" s="10" t="s">
        <v>73</v>
      </c>
      <c r="AB877" s="10" t="s">
        <v>59</v>
      </c>
      <c r="AC877" s="10">
        <v>6</v>
      </c>
      <c r="AE877" s="10">
        <f t="shared" si="108"/>
        <v>35</v>
      </c>
      <c r="AF877" s="10">
        <f t="shared" si="109"/>
        <v>172.03546349206349</v>
      </c>
      <c r="AG877" s="10">
        <f t="shared" si="110"/>
        <v>638</v>
      </c>
      <c r="AH877" s="9">
        <v>44872</v>
      </c>
      <c r="AI877">
        <f t="shared" si="111"/>
        <v>210</v>
      </c>
      <c r="AK877" s="10" t="s">
        <v>50</v>
      </c>
      <c r="AL877">
        <v>210</v>
      </c>
    </row>
    <row r="878" spans="1:38" ht="15.75" customHeight="1" x14ac:dyDescent="0.35">
      <c r="A878" s="5">
        <v>877</v>
      </c>
      <c r="B878" s="5" t="s">
        <v>163</v>
      </c>
      <c r="C878" s="5" t="s">
        <v>88</v>
      </c>
      <c r="D878" s="5" t="s">
        <v>95</v>
      </c>
      <c r="E878" s="5">
        <f t="shared" si="104"/>
        <v>610</v>
      </c>
      <c r="F878" s="6" t="s">
        <v>1179</v>
      </c>
      <c r="G878" s="5">
        <v>5</v>
      </c>
      <c r="H878" s="7" t="s">
        <v>49</v>
      </c>
      <c r="I878" s="8" t="e">
        <f t="shared" si="105"/>
        <v>#VALUE!</v>
      </c>
      <c r="J878" s="8">
        <f t="shared" si="106"/>
        <v>-444.5</v>
      </c>
      <c r="K878" s="8" t="e">
        <f t="shared" si="107"/>
        <v>#DIV/0!</v>
      </c>
      <c r="L878" s="6" t="s">
        <v>155</v>
      </c>
      <c r="M878" s="5" t="s">
        <v>28</v>
      </c>
      <c r="N878" s="5" t="s">
        <v>29</v>
      </c>
      <c r="O878" s="5" t="s">
        <v>59</v>
      </c>
      <c r="P878" s="5" t="s">
        <v>42</v>
      </c>
      <c r="Q878" s="9">
        <v>44873</v>
      </c>
      <c r="R878" s="5" t="s">
        <v>65</v>
      </c>
      <c r="S878" s="5">
        <v>2020</v>
      </c>
      <c r="T878" s="5">
        <v>10</v>
      </c>
      <c r="U878" s="5">
        <v>8</v>
      </c>
      <c r="V878" s="5">
        <v>2022</v>
      </c>
      <c r="W878" s="5" t="s">
        <v>1017</v>
      </c>
      <c r="X878" s="5" t="s">
        <v>669</v>
      </c>
      <c r="Y878" s="5">
        <v>3</v>
      </c>
      <c r="Z878" s="10" t="s">
        <v>163</v>
      </c>
      <c r="AA878" s="10" t="s">
        <v>42</v>
      </c>
      <c r="AB878" s="10" t="s">
        <v>59</v>
      </c>
      <c r="AC878" s="10">
        <v>5</v>
      </c>
      <c r="AE878" s="10">
        <f t="shared" si="108"/>
        <v>122</v>
      </c>
      <c r="AF878" s="10">
        <f t="shared" si="109"/>
        <v>173.14058819764463</v>
      </c>
      <c r="AG878" s="10">
        <f t="shared" si="110"/>
        <v>632</v>
      </c>
      <c r="AH878" s="9">
        <v>44873</v>
      </c>
      <c r="AI878">
        <f t="shared" si="111"/>
        <v>610</v>
      </c>
      <c r="AK878" s="10" t="s">
        <v>29</v>
      </c>
      <c r="AL878">
        <v>610</v>
      </c>
    </row>
    <row r="879" spans="1:38" ht="15.75" customHeight="1" x14ac:dyDescent="0.35">
      <c r="A879" s="5">
        <v>878</v>
      </c>
      <c r="B879" s="5" t="s">
        <v>53</v>
      </c>
      <c r="C879" s="5" t="s">
        <v>54</v>
      </c>
      <c r="D879" s="5" t="s">
        <v>47</v>
      </c>
      <c r="E879" s="5">
        <f t="shared" si="104"/>
        <v>799</v>
      </c>
      <c r="F879" s="6" t="s">
        <v>1692</v>
      </c>
      <c r="G879" s="5">
        <v>3</v>
      </c>
      <c r="H879" s="7" t="s">
        <v>113</v>
      </c>
      <c r="I879" s="8" t="e">
        <f t="shared" si="105"/>
        <v>#VALUE!</v>
      </c>
      <c r="J879" s="8">
        <f t="shared" si="106"/>
        <v>-444.5</v>
      </c>
      <c r="K879" s="8" t="e">
        <f t="shared" si="107"/>
        <v>#DIV/0!</v>
      </c>
      <c r="L879" s="6" t="s">
        <v>145</v>
      </c>
      <c r="M879" s="5" t="s">
        <v>28</v>
      </c>
      <c r="N879" s="5" t="s">
        <v>40</v>
      </c>
      <c r="O879" s="5" t="s">
        <v>138</v>
      </c>
      <c r="P879" s="5" t="s">
        <v>73</v>
      </c>
      <c r="Q879" s="9">
        <v>44874</v>
      </c>
      <c r="R879" s="5" t="s">
        <v>32</v>
      </c>
      <c r="S879" s="5">
        <v>2020</v>
      </c>
      <c r="T879" s="5">
        <v>30</v>
      </c>
      <c r="U879" s="5">
        <v>5</v>
      </c>
      <c r="V879" s="5">
        <v>2021</v>
      </c>
      <c r="W879" s="5" t="s">
        <v>1474</v>
      </c>
      <c r="X879" s="5" t="s">
        <v>360</v>
      </c>
      <c r="Y879" s="5">
        <v>2</v>
      </c>
      <c r="Z879" s="10" t="s">
        <v>53</v>
      </c>
      <c r="AA879" s="10" t="s">
        <v>73</v>
      </c>
      <c r="AB879" s="10" t="s">
        <v>138</v>
      </c>
      <c r="AC879" s="10">
        <v>3</v>
      </c>
      <c r="AE879" s="10">
        <f t="shared" si="108"/>
        <v>266.33333333333331</v>
      </c>
      <c r="AF879" s="10">
        <f t="shared" si="109"/>
        <v>173.55636533746289</v>
      </c>
      <c r="AG879" s="10">
        <f t="shared" si="110"/>
        <v>627</v>
      </c>
      <c r="AH879" s="9">
        <v>44874</v>
      </c>
      <c r="AI879">
        <f t="shared" si="111"/>
        <v>799</v>
      </c>
      <c r="AK879" s="10" t="s">
        <v>40</v>
      </c>
      <c r="AL879">
        <v>799</v>
      </c>
    </row>
    <row r="880" spans="1:38" ht="15.75" customHeight="1" x14ac:dyDescent="0.35">
      <c r="A880" s="5">
        <v>879</v>
      </c>
      <c r="B880" s="5" t="s">
        <v>124</v>
      </c>
      <c r="C880" s="5" t="s">
        <v>46</v>
      </c>
      <c r="D880" s="5" t="s">
        <v>24</v>
      </c>
      <c r="E880" s="5">
        <f t="shared" si="104"/>
        <v>240</v>
      </c>
      <c r="F880" s="6" t="s">
        <v>1693</v>
      </c>
      <c r="G880" s="5">
        <v>7</v>
      </c>
      <c r="H880" s="7" t="s">
        <v>231</v>
      </c>
      <c r="I880" s="8" t="e">
        <f t="shared" si="105"/>
        <v>#VALUE!</v>
      </c>
      <c r="J880" s="8">
        <f t="shared" si="106"/>
        <v>-444.5</v>
      </c>
      <c r="K880" s="8" t="e">
        <f t="shared" si="107"/>
        <v>#DIV/0!</v>
      </c>
      <c r="L880" s="6" t="s">
        <v>104</v>
      </c>
      <c r="M880" s="5" t="s">
        <v>39</v>
      </c>
      <c r="N880" s="5" t="s">
        <v>29</v>
      </c>
      <c r="O880" s="5" t="s">
        <v>59</v>
      </c>
      <c r="P880" s="5" t="s">
        <v>31</v>
      </c>
      <c r="Q880" s="9">
        <v>44875</v>
      </c>
      <c r="R880" s="5" t="s">
        <v>32</v>
      </c>
      <c r="S880" s="5">
        <v>2022</v>
      </c>
      <c r="T880" s="5">
        <v>17</v>
      </c>
      <c r="U880" s="5">
        <v>3</v>
      </c>
      <c r="V880" s="5">
        <v>2022</v>
      </c>
      <c r="W880" s="5" t="s">
        <v>1694</v>
      </c>
      <c r="X880" s="5" t="s">
        <v>630</v>
      </c>
      <c r="Y880" s="5">
        <v>5</v>
      </c>
      <c r="Z880" s="10" t="s">
        <v>124</v>
      </c>
      <c r="AA880" s="10" t="s">
        <v>31</v>
      </c>
      <c r="AB880" s="10" t="s">
        <v>59</v>
      </c>
      <c r="AC880" s="10">
        <v>7</v>
      </c>
      <c r="AE880" s="10">
        <f t="shared" si="108"/>
        <v>34.285714285714285</v>
      </c>
      <c r="AF880" s="10">
        <f t="shared" si="109"/>
        <v>172.79589838667707</v>
      </c>
      <c r="AG880" s="10">
        <f t="shared" si="110"/>
        <v>624</v>
      </c>
      <c r="AH880" s="9">
        <v>44875</v>
      </c>
      <c r="AI880">
        <f t="shared" si="111"/>
        <v>240</v>
      </c>
      <c r="AK880" s="10" t="s">
        <v>29</v>
      </c>
      <c r="AL880">
        <v>240</v>
      </c>
    </row>
    <row r="881" spans="1:38" ht="15.75" customHeight="1" x14ac:dyDescent="0.35">
      <c r="A881" s="5">
        <v>880</v>
      </c>
      <c r="B881" s="5" t="s">
        <v>255</v>
      </c>
      <c r="C881" s="5" t="s">
        <v>46</v>
      </c>
      <c r="D881" s="5" t="s">
        <v>24</v>
      </c>
      <c r="E881" s="5">
        <f t="shared" si="104"/>
        <v>964</v>
      </c>
      <c r="F881" s="6" t="s">
        <v>1230</v>
      </c>
      <c r="G881" s="5">
        <v>5</v>
      </c>
      <c r="H881" s="7" t="s">
        <v>231</v>
      </c>
      <c r="I881" s="8" t="e">
        <f t="shared" si="105"/>
        <v>#VALUE!</v>
      </c>
      <c r="J881" s="8">
        <f t="shared" si="106"/>
        <v>-444.5</v>
      </c>
      <c r="K881" s="8" t="e">
        <f t="shared" si="107"/>
        <v>#DIV/0!</v>
      </c>
      <c r="L881" s="6" t="s">
        <v>478</v>
      </c>
      <c r="M881" s="5" t="s">
        <v>28</v>
      </c>
      <c r="N881" s="5" t="s">
        <v>50</v>
      </c>
      <c r="O881" s="5" t="s">
        <v>30</v>
      </c>
      <c r="P881" s="5" t="s">
        <v>73</v>
      </c>
      <c r="Q881" s="9">
        <v>44876</v>
      </c>
      <c r="R881" s="5" t="s">
        <v>32</v>
      </c>
      <c r="S881" s="5">
        <v>2022</v>
      </c>
      <c r="T881" s="5">
        <v>28</v>
      </c>
      <c r="U881" s="5">
        <v>8</v>
      </c>
      <c r="V881" s="5">
        <v>2022</v>
      </c>
      <c r="W881" s="5" t="s">
        <v>1695</v>
      </c>
      <c r="X881" s="5" t="s">
        <v>203</v>
      </c>
      <c r="Y881" s="5">
        <v>5</v>
      </c>
      <c r="Z881" s="10" t="s">
        <v>255</v>
      </c>
      <c r="AA881" s="10" t="s">
        <v>73</v>
      </c>
      <c r="AB881" s="10" t="s">
        <v>30</v>
      </c>
      <c r="AC881" s="10">
        <v>5</v>
      </c>
      <c r="AE881" s="10">
        <f t="shared" si="108"/>
        <v>192.8</v>
      </c>
      <c r="AF881" s="10">
        <f t="shared" si="109"/>
        <v>173.94061065197425</v>
      </c>
      <c r="AG881" s="10">
        <f t="shared" si="110"/>
        <v>617</v>
      </c>
      <c r="AH881" s="9">
        <v>44876</v>
      </c>
      <c r="AI881">
        <f t="shared" si="111"/>
        <v>964</v>
      </c>
      <c r="AK881" s="10" t="s">
        <v>50</v>
      </c>
      <c r="AL881">
        <v>964</v>
      </c>
    </row>
    <row r="882" spans="1:38" ht="15.75" customHeight="1" x14ac:dyDescent="0.35">
      <c r="A882" s="5">
        <v>881</v>
      </c>
      <c r="B882" s="5" t="s">
        <v>136</v>
      </c>
      <c r="C882" s="5" t="s">
        <v>101</v>
      </c>
      <c r="D882" s="5" t="s">
        <v>24</v>
      </c>
      <c r="E882" s="5">
        <f t="shared" si="104"/>
        <v>918</v>
      </c>
      <c r="F882" s="6" t="s">
        <v>1696</v>
      </c>
      <c r="G882" s="5">
        <v>2</v>
      </c>
      <c r="H882" s="7" t="s">
        <v>84</v>
      </c>
      <c r="I882" s="8" t="e">
        <f t="shared" si="105"/>
        <v>#VALUE!</v>
      </c>
      <c r="J882" s="8">
        <f t="shared" si="106"/>
        <v>-444.5</v>
      </c>
      <c r="K882" s="8" t="e">
        <f t="shared" si="107"/>
        <v>#DIV/0!</v>
      </c>
      <c r="L882" s="6" t="s">
        <v>383</v>
      </c>
      <c r="M882" s="5" t="s">
        <v>39</v>
      </c>
      <c r="N882" s="5" t="s">
        <v>40</v>
      </c>
      <c r="O882" s="5" t="s">
        <v>41</v>
      </c>
      <c r="P882" s="5" t="s">
        <v>73</v>
      </c>
      <c r="Q882" s="9">
        <v>44877</v>
      </c>
      <c r="R882" s="5" t="s">
        <v>32</v>
      </c>
      <c r="S882" s="5">
        <v>2020</v>
      </c>
      <c r="T882" s="5">
        <v>3</v>
      </c>
      <c r="U882" s="5">
        <v>7</v>
      </c>
      <c r="V882" s="5">
        <v>2021</v>
      </c>
      <c r="W882" s="5" t="s">
        <v>1181</v>
      </c>
      <c r="X882" s="5" t="s">
        <v>863</v>
      </c>
      <c r="Y882" s="5">
        <v>3</v>
      </c>
      <c r="Z882" s="10" t="s">
        <v>136</v>
      </c>
      <c r="AA882" s="10" t="s">
        <v>73</v>
      </c>
      <c r="AB882" s="10" t="s">
        <v>41</v>
      </c>
      <c r="AC882" s="10">
        <v>2</v>
      </c>
      <c r="AE882" s="10">
        <f t="shared" si="108"/>
        <v>459</v>
      </c>
      <c r="AF882" s="10">
        <f t="shared" si="109"/>
        <v>173.78344907407407</v>
      </c>
      <c r="AG882" s="10">
        <f t="shared" si="110"/>
        <v>612</v>
      </c>
      <c r="AH882" s="9">
        <v>44877</v>
      </c>
      <c r="AI882">
        <f t="shared" si="111"/>
        <v>918</v>
      </c>
      <c r="AK882" s="10" t="s">
        <v>40</v>
      </c>
      <c r="AL882">
        <v>918</v>
      </c>
    </row>
    <row r="883" spans="1:38" ht="15.75" customHeight="1" x14ac:dyDescent="0.35">
      <c r="A883" s="5">
        <v>882</v>
      </c>
      <c r="B883" s="5" t="s">
        <v>68</v>
      </c>
      <c r="C883" s="5" t="s">
        <v>88</v>
      </c>
      <c r="D883" s="5" t="s">
        <v>95</v>
      </c>
      <c r="E883" s="5">
        <f t="shared" si="104"/>
        <v>868</v>
      </c>
      <c r="F883" s="6" t="s">
        <v>1697</v>
      </c>
      <c r="G883" s="5">
        <v>1</v>
      </c>
      <c r="H883" s="7" t="s">
        <v>515</v>
      </c>
      <c r="I883" s="8" t="e">
        <f t="shared" si="105"/>
        <v>#VALUE!</v>
      </c>
      <c r="J883" s="8">
        <f t="shared" si="106"/>
        <v>-444.5</v>
      </c>
      <c r="K883" s="8" t="e">
        <f t="shared" si="107"/>
        <v>#DIV/0!</v>
      </c>
      <c r="L883" s="6" t="s">
        <v>212</v>
      </c>
      <c r="M883" s="5" t="s">
        <v>28</v>
      </c>
      <c r="N883" s="5" t="s">
        <v>29</v>
      </c>
      <c r="O883" s="5" t="s">
        <v>30</v>
      </c>
      <c r="P883" s="5" t="s">
        <v>139</v>
      </c>
      <c r="Q883" s="9">
        <v>44878</v>
      </c>
      <c r="R883" s="5" t="s">
        <v>32</v>
      </c>
      <c r="S883" s="5">
        <v>2021</v>
      </c>
      <c r="T883" s="5">
        <v>5</v>
      </c>
      <c r="U883" s="5">
        <v>4</v>
      </c>
      <c r="V883" s="5">
        <v>2022</v>
      </c>
      <c r="W883" s="5" t="s">
        <v>800</v>
      </c>
      <c r="X883" s="5" t="s">
        <v>193</v>
      </c>
      <c r="Y883" s="5">
        <v>5</v>
      </c>
      <c r="Z883" s="10" t="s">
        <v>68</v>
      </c>
      <c r="AA883" s="10" t="s">
        <v>139</v>
      </c>
      <c r="AB883" s="10" t="s">
        <v>30</v>
      </c>
      <c r="AC883" s="10">
        <v>1</v>
      </c>
      <c r="AE883" s="10">
        <f t="shared" si="108"/>
        <v>868</v>
      </c>
      <c r="AF883" s="10">
        <f t="shared" si="109"/>
        <v>171.38667133520073</v>
      </c>
      <c r="AG883" s="10">
        <f t="shared" si="110"/>
        <v>610</v>
      </c>
      <c r="AH883" s="9">
        <v>44878</v>
      </c>
      <c r="AI883">
        <f t="shared" si="111"/>
        <v>868</v>
      </c>
      <c r="AK883" s="10" t="s">
        <v>29</v>
      </c>
      <c r="AL883">
        <v>868</v>
      </c>
    </row>
    <row r="884" spans="1:38" ht="15.75" customHeight="1" x14ac:dyDescent="0.35">
      <c r="A884" s="5">
        <v>883</v>
      </c>
      <c r="B884" s="5" t="s">
        <v>35</v>
      </c>
      <c r="C884" s="5" t="s">
        <v>23</v>
      </c>
      <c r="D884" s="5" t="s">
        <v>24</v>
      </c>
      <c r="E884" s="5">
        <f t="shared" si="104"/>
        <v>666</v>
      </c>
      <c r="F884" s="6" t="s">
        <v>1450</v>
      </c>
      <c r="G884" s="5">
        <v>8</v>
      </c>
      <c r="H884" s="7" t="s">
        <v>144</v>
      </c>
      <c r="I884" s="8" t="e">
        <f t="shared" si="105"/>
        <v>#VALUE!</v>
      </c>
      <c r="J884" s="8">
        <f t="shared" si="106"/>
        <v>-444.5</v>
      </c>
      <c r="K884" s="8" t="e">
        <f t="shared" si="107"/>
        <v>#DIV/0!</v>
      </c>
      <c r="L884" s="6" t="s">
        <v>318</v>
      </c>
      <c r="M884" s="5" t="s">
        <v>39</v>
      </c>
      <c r="N884" s="5" t="s">
        <v>50</v>
      </c>
      <c r="O884" s="5" t="s">
        <v>138</v>
      </c>
      <c r="P884" s="5" t="s">
        <v>31</v>
      </c>
      <c r="Q884" s="9">
        <v>44879</v>
      </c>
      <c r="R884" s="5" t="s">
        <v>65</v>
      </c>
      <c r="S884" s="5">
        <v>2020</v>
      </c>
      <c r="T884" s="5">
        <v>28</v>
      </c>
      <c r="U884" s="5">
        <v>12</v>
      </c>
      <c r="V884" s="5">
        <v>2022</v>
      </c>
      <c r="W884" s="5" t="s">
        <v>1698</v>
      </c>
      <c r="X884" s="5" t="s">
        <v>922</v>
      </c>
      <c r="Y884" s="5">
        <v>6</v>
      </c>
      <c r="Z884" s="10" t="s">
        <v>35</v>
      </c>
      <c r="AA884" s="10" t="s">
        <v>31</v>
      </c>
      <c r="AB884" s="10" t="s">
        <v>138</v>
      </c>
      <c r="AC884" s="10">
        <v>8</v>
      </c>
      <c r="AE884" s="10">
        <f t="shared" si="108"/>
        <v>83.25</v>
      </c>
      <c r="AF884" s="10">
        <f t="shared" si="109"/>
        <v>165.48316854990583</v>
      </c>
      <c r="AG884" s="10">
        <f t="shared" si="110"/>
        <v>609</v>
      </c>
      <c r="AH884" s="9">
        <v>44879</v>
      </c>
      <c r="AI884">
        <f t="shared" si="111"/>
        <v>666</v>
      </c>
      <c r="AK884" s="10" t="s">
        <v>50</v>
      </c>
      <c r="AL884">
        <v>666</v>
      </c>
    </row>
    <row r="885" spans="1:38" ht="15.75" customHeight="1" x14ac:dyDescent="0.35">
      <c r="A885" s="5">
        <v>884</v>
      </c>
      <c r="B885" s="5" t="s">
        <v>124</v>
      </c>
      <c r="C885" s="5" t="s">
        <v>46</v>
      </c>
      <c r="D885" s="5" t="s">
        <v>69</v>
      </c>
      <c r="E885" s="5">
        <f t="shared" si="104"/>
        <v>154</v>
      </c>
      <c r="F885" s="6" t="s">
        <v>541</v>
      </c>
      <c r="G885" s="5">
        <v>9</v>
      </c>
      <c r="H885" s="7" t="s">
        <v>108</v>
      </c>
      <c r="I885" s="8" t="e">
        <f t="shared" si="105"/>
        <v>#VALUE!</v>
      </c>
      <c r="J885" s="8">
        <f t="shared" si="106"/>
        <v>-444.5</v>
      </c>
      <c r="K885" s="8" t="e">
        <f t="shared" si="107"/>
        <v>#DIV/0!</v>
      </c>
      <c r="L885" s="6" t="s">
        <v>452</v>
      </c>
      <c r="M885" s="5" t="s">
        <v>28</v>
      </c>
      <c r="N885" s="5" t="s">
        <v>40</v>
      </c>
      <c r="O885" s="5" t="s">
        <v>138</v>
      </c>
      <c r="P885" s="5" t="s">
        <v>42</v>
      </c>
      <c r="Q885" s="9">
        <v>44880</v>
      </c>
      <c r="R885" s="5" t="s">
        <v>32</v>
      </c>
      <c r="S885" s="5">
        <v>2022</v>
      </c>
      <c r="T885" s="5">
        <v>22</v>
      </c>
      <c r="U885" s="5">
        <v>8</v>
      </c>
      <c r="V885" s="5">
        <v>2020</v>
      </c>
      <c r="W885" s="5" t="s">
        <v>1699</v>
      </c>
      <c r="X885" s="5" t="s">
        <v>1292</v>
      </c>
      <c r="Y885" s="5">
        <v>2</v>
      </c>
      <c r="Z885" s="10" t="s">
        <v>124</v>
      </c>
      <c r="AA885" s="10" t="s">
        <v>42</v>
      </c>
      <c r="AB885" s="10" t="s">
        <v>138</v>
      </c>
      <c r="AC885" s="10">
        <v>9</v>
      </c>
      <c r="AE885" s="10">
        <f t="shared" si="108"/>
        <v>17.111111111111111</v>
      </c>
      <c r="AF885" s="10">
        <f t="shared" si="109"/>
        <v>166.18601614434948</v>
      </c>
      <c r="AG885" s="10">
        <f t="shared" si="110"/>
        <v>601</v>
      </c>
      <c r="AH885" s="9">
        <v>44880</v>
      </c>
      <c r="AI885">
        <f t="shared" si="111"/>
        <v>154</v>
      </c>
      <c r="AK885" s="10" t="s">
        <v>40</v>
      </c>
      <c r="AL885">
        <v>154</v>
      </c>
    </row>
    <row r="886" spans="1:38" ht="15.75" customHeight="1" x14ac:dyDescent="0.35">
      <c r="A886" s="5">
        <v>885</v>
      </c>
      <c r="B886" s="5" t="s">
        <v>53</v>
      </c>
      <c r="C886" s="5" t="s">
        <v>54</v>
      </c>
      <c r="D886" s="5" t="s">
        <v>95</v>
      </c>
      <c r="E886" s="5">
        <f t="shared" si="104"/>
        <v>723</v>
      </c>
      <c r="F886" s="6" t="s">
        <v>543</v>
      </c>
      <c r="G886" s="5">
        <v>3</v>
      </c>
      <c r="H886" s="7" t="s">
        <v>278</v>
      </c>
      <c r="I886" s="8" t="e">
        <f t="shared" si="105"/>
        <v>#VALUE!</v>
      </c>
      <c r="J886" s="8">
        <f t="shared" si="106"/>
        <v>-444.5</v>
      </c>
      <c r="K886" s="8" t="e">
        <f t="shared" si="107"/>
        <v>#DIV/0!</v>
      </c>
      <c r="L886" s="6" t="s">
        <v>522</v>
      </c>
      <c r="M886" s="5" t="s">
        <v>39</v>
      </c>
      <c r="N886" s="5" t="s">
        <v>29</v>
      </c>
      <c r="O886" s="5" t="s">
        <v>59</v>
      </c>
      <c r="P886" s="5" t="s">
        <v>139</v>
      </c>
      <c r="Q886" s="9">
        <v>44881</v>
      </c>
      <c r="R886" s="5" t="s">
        <v>65</v>
      </c>
      <c r="S886" s="5">
        <v>2020</v>
      </c>
      <c r="T886" s="5">
        <v>16</v>
      </c>
      <c r="U886" s="5">
        <v>1</v>
      </c>
      <c r="V886" s="5">
        <v>2020</v>
      </c>
      <c r="W886" s="5" t="s">
        <v>1700</v>
      </c>
      <c r="X886" s="5" t="s">
        <v>1701</v>
      </c>
      <c r="Y886" s="5">
        <v>1</v>
      </c>
      <c r="Z886" s="10" t="s">
        <v>53</v>
      </c>
      <c r="AA886" s="10" t="s">
        <v>139</v>
      </c>
      <c r="AB886" s="10" t="s">
        <v>59</v>
      </c>
      <c r="AC886" s="10">
        <v>3</v>
      </c>
      <c r="AE886" s="10">
        <f t="shared" si="108"/>
        <v>241</v>
      </c>
      <c r="AF886" s="10">
        <f t="shared" si="109"/>
        <v>167.47114463601531</v>
      </c>
      <c r="AG886" s="10">
        <f t="shared" si="110"/>
        <v>592</v>
      </c>
      <c r="AH886" s="9">
        <v>44881</v>
      </c>
      <c r="AI886">
        <f t="shared" si="111"/>
        <v>723</v>
      </c>
      <c r="AK886" s="10" t="s">
        <v>29</v>
      </c>
      <c r="AL886">
        <v>723</v>
      </c>
    </row>
    <row r="887" spans="1:38" ht="15.75" customHeight="1" x14ac:dyDescent="0.35">
      <c r="A887" s="5">
        <v>886</v>
      </c>
      <c r="B887" s="5" t="s">
        <v>68</v>
      </c>
      <c r="C887" s="5" t="s">
        <v>101</v>
      </c>
      <c r="D887" s="5" t="s">
        <v>95</v>
      </c>
      <c r="E887" s="5">
        <f t="shared" si="104"/>
        <v>955</v>
      </c>
      <c r="F887" s="6" t="s">
        <v>1447</v>
      </c>
      <c r="G887" s="5">
        <v>9</v>
      </c>
      <c r="H887" s="7" t="s">
        <v>231</v>
      </c>
      <c r="I887" s="8" t="e">
        <f t="shared" si="105"/>
        <v>#VALUE!</v>
      </c>
      <c r="J887" s="8">
        <f t="shared" si="106"/>
        <v>-444.5</v>
      </c>
      <c r="K887" s="8" t="e">
        <f t="shared" si="107"/>
        <v>#DIV/0!</v>
      </c>
      <c r="L887" s="6" t="s">
        <v>490</v>
      </c>
      <c r="M887" s="5" t="s">
        <v>28</v>
      </c>
      <c r="N887" s="5" t="s">
        <v>50</v>
      </c>
      <c r="O887" s="5" t="s">
        <v>41</v>
      </c>
      <c r="P887" s="5" t="s">
        <v>42</v>
      </c>
      <c r="Q887" s="9">
        <v>44882</v>
      </c>
      <c r="R887" s="5" t="s">
        <v>32</v>
      </c>
      <c r="S887" s="5">
        <v>2021</v>
      </c>
      <c r="T887" s="5">
        <v>28</v>
      </c>
      <c r="U887" s="5">
        <v>8</v>
      </c>
      <c r="V887" s="5">
        <v>2020</v>
      </c>
      <c r="W887" s="5" t="s">
        <v>1702</v>
      </c>
      <c r="X887" s="5" t="s">
        <v>675</v>
      </c>
      <c r="Y887" s="5">
        <v>6</v>
      </c>
      <c r="Z887" s="10" t="s">
        <v>68</v>
      </c>
      <c r="AA887" s="10" t="s">
        <v>42</v>
      </c>
      <c r="AB887" s="10" t="s">
        <v>41</v>
      </c>
      <c r="AC887" s="10">
        <v>9</v>
      </c>
      <c r="AE887" s="10">
        <f t="shared" si="108"/>
        <v>106.11111111111111</v>
      </c>
      <c r="AF887" s="10">
        <f t="shared" si="109"/>
        <v>166.83176328502415</v>
      </c>
      <c r="AG887" s="10">
        <f t="shared" si="110"/>
        <v>589</v>
      </c>
      <c r="AH887" s="9">
        <v>44882</v>
      </c>
      <c r="AI887">
        <f t="shared" si="111"/>
        <v>955</v>
      </c>
      <c r="AK887" s="10" t="s">
        <v>50</v>
      </c>
      <c r="AL887">
        <v>955</v>
      </c>
    </row>
    <row r="888" spans="1:38" ht="15.75" customHeight="1" x14ac:dyDescent="0.35">
      <c r="A888" s="5">
        <v>887</v>
      </c>
      <c r="B888" s="5" t="s">
        <v>68</v>
      </c>
      <c r="C888" s="5" t="s">
        <v>23</v>
      </c>
      <c r="D888" s="5" t="s">
        <v>24</v>
      </c>
      <c r="E888" s="5">
        <f t="shared" si="104"/>
        <v>811</v>
      </c>
      <c r="F888" s="6" t="s">
        <v>1703</v>
      </c>
      <c r="G888" s="5">
        <v>6</v>
      </c>
      <c r="H888" s="7" t="s">
        <v>84</v>
      </c>
      <c r="I888" s="8" t="e">
        <f t="shared" si="105"/>
        <v>#VALUE!</v>
      </c>
      <c r="J888" s="8">
        <f t="shared" si="106"/>
        <v>-444.5</v>
      </c>
      <c r="K888" s="8" t="e">
        <f t="shared" si="107"/>
        <v>#DIV/0!</v>
      </c>
      <c r="L888" s="6" t="s">
        <v>196</v>
      </c>
      <c r="M888" s="5" t="s">
        <v>28</v>
      </c>
      <c r="N888" s="5" t="s">
        <v>50</v>
      </c>
      <c r="O888" s="5" t="s">
        <v>59</v>
      </c>
      <c r="P888" s="5" t="s">
        <v>31</v>
      </c>
      <c r="Q888" s="9">
        <v>44883</v>
      </c>
      <c r="R888" s="5" t="s">
        <v>32</v>
      </c>
      <c r="S888" s="5">
        <v>2021</v>
      </c>
      <c r="T888" s="5">
        <v>6</v>
      </c>
      <c r="U888" s="5">
        <v>1</v>
      </c>
      <c r="V888" s="5">
        <v>2022</v>
      </c>
      <c r="W888" s="5" t="s">
        <v>1704</v>
      </c>
      <c r="X888" s="5" t="s">
        <v>1705</v>
      </c>
      <c r="Y888" s="5">
        <v>6</v>
      </c>
      <c r="Z888" s="10" t="s">
        <v>68</v>
      </c>
      <c r="AA888" s="10" t="s">
        <v>31</v>
      </c>
      <c r="AB888" s="10" t="s">
        <v>59</v>
      </c>
      <c r="AC888" s="10">
        <v>6</v>
      </c>
      <c r="AE888" s="10">
        <f t="shared" si="108"/>
        <v>135.16666666666666</v>
      </c>
      <c r="AF888" s="10">
        <f t="shared" si="109"/>
        <v>167.36440058479533</v>
      </c>
      <c r="AG888" s="10">
        <f t="shared" si="110"/>
        <v>580</v>
      </c>
      <c r="AH888" s="9">
        <v>44883</v>
      </c>
      <c r="AI888">
        <f t="shared" si="111"/>
        <v>811</v>
      </c>
      <c r="AK888" s="10" t="s">
        <v>50</v>
      </c>
      <c r="AL888">
        <v>811</v>
      </c>
    </row>
    <row r="889" spans="1:38" ht="15.75" customHeight="1" x14ac:dyDescent="0.35">
      <c r="A889" s="5">
        <v>888</v>
      </c>
      <c r="B889" s="5" t="s">
        <v>82</v>
      </c>
      <c r="C889" s="5" t="s">
        <v>23</v>
      </c>
      <c r="D889" s="5" t="s">
        <v>55</v>
      </c>
      <c r="E889" s="5">
        <f t="shared" si="104"/>
        <v>799</v>
      </c>
      <c r="F889" s="6" t="s">
        <v>1692</v>
      </c>
      <c r="G889" s="5">
        <v>4</v>
      </c>
      <c r="H889" s="7" t="s">
        <v>38</v>
      </c>
      <c r="I889" s="8" t="e">
        <f t="shared" si="105"/>
        <v>#VALUE!</v>
      </c>
      <c r="J889" s="8">
        <f t="shared" si="106"/>
        <v>-444.5</v>
      </c>
      <c r="K889" s="8" t="e">
        <f t="shared" si="107"/>
        <v>#DIV/0!</v>
      </c>
      <c r="L889" s="6" t="s">
        <v>1101</v>
      </c>
      <c r="M889" s="5" t="s">
        <v>28</v>
      </c>
      <c r="N889" s="5" t="s">
        <v>50</v>
      </c>
      <c r="O889" s="5" t="s">
        <v>30</v>
      </c>
      <c r="P889" s="5" t="s">
        <v>139</v>
      </c>
      <c r="Q889" s="9">
        <v>44884</v>
      </c>
      <c r="R889" s="5" t="s">
        <v>32</v>
      </c>
      <c r="S889" s="5">
        <v>2020</v>
      </c>
      <c r="T889" s="5">
        <v>15</v>
      </c>
      <c r="U889" s="5">
        <v>9</v>
      </c>
      <c r="V889" s="5">
        <v>2022</v>
      </c>
      <c r="W889" s="5" t="s">
        <v>269</v>
      </c>
      <c r="X889" s="5" t="s">
        <v>273</v>
      </c>
      <c r="Y889" s="5">
        <v>1</v>
      </c>
      <c r="Z889" s="10" t="s">
        <v>82</v>
      </c>
      <c r="AA889" s="10" t="s">
        <v>139</v>
      </c>
      <c r="AB889" s="10" t="s">
        <v>30</v>
      </c>
      <c r="AC889" s="10">
        <v>4</v>
      </c>
      <c r="AE889" s="10">
        <f t="shared" si="108"/>
        <v>199.75</v>
      </c>
      <c r="AF889" s="10">
        <f t="shared" si="109"/>
        <v>167.64933628318587</v>
      </c>
      <c r="AG889" s="10">
        <f t="shared" si="110"/>
        <v>574</v>
      </c>
      <c r="AH889" s="9">
        <v>44884</v>
      </c>
      <c r="AI889">
        <f t="shared" si="111"/>
        <v>799</v>
      </c>
      <c r="AK889" s="10" t="s">
        <v>50</v>
      </c>
      <c r="AL889">
        <v>799</v>
      </c>
    </row>
    <row r="890" spans="1:38" ht="15.75" customHeight="1" x14ac:dyDescent="0.35">
      <c r="A890" s="5">
        <v>889</v>
      </c>
      <c r="B890" s="5" t="s">
        <v>100</v>
      </c>
      <c r="C890" s="5" t="s">
        <v>23</v>
      </c>
      <c r="D890" s="5" t="s">
        <v>95</v>
      </c>
      <c r="E890" s="5">
        <f t="shared" si="104"/>
        <v>421</v>
      </c>
      <c r="F890" s="6" t="s">
        <v>1430</v>
      </c>
      <c r="G890" s="5">
        <v>3</v>
      </c>
      <c r="H890" s="7" t="s">
        <v>187</v>
      </c>
      <c r="I890" s="8" t="e">
        <f t="shared" si="105"/>
        <v>#VALUE!</v>
      </c>
      <c r="J890" s="8">
        <f t="shared" si="106"/>
        <v>-444.5</v>
      </c>
      <c r="K890" s="8" t="e">
        <f t="shared" si="107"/>
        <v>#DIV/0!</v>
      </c>
      <c r="L890" s="6" t="s">
        <v>493</v>
      </c>
      <c r="M890" s="5" t="s">
        <v>39</v>
      </c>
      <c r="N890" s="5" t="s">
        <v>40</v>
      </c>
      <c r="O890" s="5" t="s">
        <v>138</v>
      </c>
      <c r="P890" s="5" t="s">
        <v>42</v>
      </c>
      <c r="Q890" s="9">
        <v>44885</v>
      </c>
      <c r="R890" s="5" t="s">
        <v>65</v>
      </c>
      <c r="S890" s="5">
        <v>2020</v>
      </c>
      <c r="T890" s="5">
        <v>29</v>
      </c>
      <c r="U890" s="5">
        <v>10</v>
      </c>
      <c r="V890" s="5">
        <v>2022</v>
      </c>
      <c r="W890" s="5" t="s">
        <v>1706</v>
      </c>
      <c r="X890" s="5" t="s">
        <v>1136</v>
      </c>
      <c r="Y890" s="5">
        <v>2</v>
      </c>
      <c r="Z890" s="10" t="s">
        <v>100</v>
      </c>
      <c r="AA890" s="10" t="s">
        <v>42</v>
      </c>
      <c r="AB890" s="10" t="s">
        <v>138</v>
      </c>
      <c r="AC890" s="10">
        <v>3</v>
      </c>
      <c r="AE890" s="10">
        <f t="shared" si="108"/>
        <v>140.33333333333334</v>
      </c>
      <c r="AF890" s="10">
        <f t="shared" si="109"/>
        <v>167.36272321428575</v>
      </c>
      <c r="AG890" s="10">
        <f t="shared" si="110"/>
        <v>570</v>
      </c>
      <c r="AH890" s="9">
        <v>44885</v>
      </c>
      <c r="AI890">
        <f t="shared" si="111"/>
        <v>421</v>
      </c>
      <c r="AK890" s="10" t="s">
        <v>40</v>
      </c>
      <c r="AL890">
        <v>421</v>
      </c>
    </row>
    <row r="891" spans="1:38" ht="15.75" customHeight="1" x14ac:dyDescent="0.35">
      <c r="A891" s="5">
        <v>890</v>
      </c>
      <c r="B891" s="5" t="s">
        <v>82</v>
      </c>
      <c r="C891" s="5" t="s">
        <v>54</v>
      </c>
      <c r="D891" s="5" t="s">
        <v>55</v>
      </c>
      <c r="E891" s="5">
        <f t="shared" si="104"/>
        <v>582</v>
      </c>
      <c r="F891" s="6" t="s">
        <v>1530</v>
      </c>
      <c r="G891" s="5">
        <v>3</v>
      </c>
      <c r="H891" s="7" t="s">
        <v>71</v>
      </c>
      <c r="I891" s="8" t="e">
        <f t="shared" si="105"/>
        <v>#VALUE!</v>
      </c>
      <c r="J891" s="8">
        <f t="shared" si="106"/>
        <v>-444.5</v>
      </c>
      <c r="K891" s="8" t="e">
        <f t="shared" si="107"/>
        <v>#DIV/0!</v>
      </c>
      <c r="L891" s="6" t="s">
        <v>1258</v>
      </c>
      <c r="M891" s="5" t="s">
        <v>39</v>
      </c>
      <c r="N891" s="5" t="s">
        <v>29</v>
      </c>
      <c r="O891" s="5" t="s">
        <v>41</v>
      </c>
      <c r="P891" s="5" t="s">
        <v>31</v>
      </c>
      <c r="Q891" s="9">
        <v>44886</v>
      </c>
      <c r="R891" s="5" t="s">
        <v>65</v>
      </c>
      <c r="S891" s="5">
        <v>2021</v>
      </c>
      <c r="T891" s="5">
        <v>28</v>
      </c>
      <c r="U891" s="5">
        <v>2</v>
      </c>
      <c r="V891" s="5">
        <v>2020</v>
      </c>
      <c r="W891" s="5" t="s">
        <v>1707</v>
      </c>
      <c r="X891" s="5" t="s">
        <v>922</v>
      </c>
      <c r="Y891" s="5">
        <v>6</v>
      </c>
      <c r="Z891" s="10" t="s">
        <v>82</v>
      </c>
      <c r="AA891" s="10" t="s">
        <v>31</v>
      </c>
      <c r="AB891" s="10" t="s">
        <v>41</v>
      </c>
      <c r="AC891" s="10">
        <v>3</v>
      </c>
      <c r="AE891" s="10">
        <f t="shared" si="108"/>
        <v>194</v>
      </c>
      <c r="AF891" s="10">
        <f t="shared" si="109"/>
        <v>167.60623123123125</v>
      </c>
      <c r="AG891" s="10">
        <f t="shared" si="110"/>
        <v>567</v>
      </c>
      <c r="AH891" s="9">
        <v>44886</v>
      </c>
      <c r="AI891">
        <f t="shared" si="111"/>
        <v>582</v>
      </c>
      <c r="AK891" s="10" t="s">
        <v>29</v>
      </c>
      <c r="AL891">
        <v>582</v>
      </c>
    </row>
    <row r="892" spans="1:38" ht="15.75" customHeight="1" x14ac:dyDescent="0.35">
      <c r="A892" s="5">
        <v>891</v>
      </c>
      <c r="B892" s="5" t="s">
        <v>130</v>
      </c>
      <c r="C892" s="5" t="s">
        <v>94</v>
      </c>
      <c r="D892" s="5" t="s">
        <v>95</v>
      </c>
      <c r="E892" s="5">
        <f t="shared" si="104"/>
        <v>881</v>
      </c>
      <c r="F892" s="6" t="s">
        <v>878</v>
      </c>
      <c r="G892" s="5">
        <v>7</v>
      </c>
      <c r="H892" s="7" t="s">
        <v>26</v>
      </c>
      <c r="I892" s="8" t="e">
        <f t="shared" si="105"/>
        <v>#VALUE!</v>
      </c>
      <c r="J892" s="8">
        <f t="shared" si="106"/>
        <v>-444.5</v>
      </c>
      <c r="K892" s="8" t="e">
        <f t="shared" si="107"/>
        <v>#DIV/0!</v>
      </c>
      <c r="L892" s="6" t="s">
        <v>461</v>
      </c>
      <c r="M892" s="5" t="s">
        <v>39</v>
      </c>
      <c r="N892" s="5" t="s">
        <v>40</v>
      </c>
      <c r="O892" s="5" t="s">
        <v>41</v>
      </c>
      <c r="P892" s="5" t="s">
        <v>31</v>
      </c>
      <c r="Q892" s="9">
        <v>44887</v>
      </c>
      <c r="R892" s="5" t="s">
        <v>65</v>
      </c>
      <c r="S892" s="5">
        <v>2021</v>
      </c>
      <c r="T892" s="5">
        <v>22</v>
      </c>
      <c r="U892" s="5">
        <v>1</v>
      </c>
      <c r="V892" s="5">
        <v>2020</v>
      </c>
      <c r="W892" s="5" t="s">
        <v>1708</v>
      </c>
      <c r="X892" s="5" t="s">
        <v>1709</v>
      </c>
      <c r="Y892" s="5">
        <v>5</v>
      </c>
      <c r="Z892" s="10" t="s">
        <v>130</v>
      </c>
      <c r="AA892" s="10" t="s">
        <v>31</v>
      </c>
      <c r="AB892" s="10" t="s">
        <v>41</v>
      </c>
      <c r="AC892" s="10">
        <v>7</v>
      </c>
      <c r="AE892" s="10">
        <f t="shared" si="108"/>
        <v>125.85714285714286</v>
      </c>
      <c r="AF892" s="10">
        <f t="shared" si="109"/>
        <v>167.36628787878789</v>
      </c>
      <c r="AG892" s="10">
        <f t="shared" si="110"/>
        <v>564</v>
      </c>
      <c r="AH892" s="9">
        <v>44887</v>
      </c>
      <c r="AI892">
        <f t="shared" si="111"/>
        <v>881</v>
      </c>
      <c r="AK892" s="10" t="s">
        <v>40</v>
      </c>
      <c r="AL892">
        <v>881</v>
      </c>
    </row>
    <row r="893" spans="1:38" ht="15.75" customHeight="1" x14ac:dyDescent="0.35">
      <c r="A893" s="5">
        <v>892</v>
      </c>
      <c r="B893" s="5" t="s">
        <v>247</v>
      </c>
      <c r="C893" s="5" t="s">
        <v>23</v>
      </c>
      <c r="D893" s="5" t="s">
        <v>69</v>
      </c>
      <c r="E893" s="5">
        <f t="shared" si="104"/>
        <v>130</v>
      </c>
      <c r="F893" s="6" t="s">
        <v>1258</v>
      </c>
      <c r="G893" s="5">
        <v>9</v>
      </c>
      <c r="H893" s="7" t="s">
        <v>165</v>
      </c>
      <c r="I893" s="8" t="e">
        <f t="shared" si="105"/>
        <v>#VALUE!</v>
      </c>
      <c r="J893" s="8">
        <f t="shared" si="106"/>
        <v>-444.5</v>
      </c>
      <c r="K893" s="8" t="e">
        <f t="shared" si="107"/>
        <v>#DIV/0!</v>
      </c>
      <c r="L893" s="6" t="s">
        <v>160</v>
      </c>
      <c r="M893" s="5" t="s">
        <v>28</v>
      </c>
      <c r="N893" s="5" t="s">
        <v>40</v>
      </c>
      <c r="O893" s="5" t="s">
        <v>41</v>
      </c>
      <c r="P893" s="5" t="s">
        <v>139</v>
      </c>
      <c r="Q893" s="9">
        <v>44888</v>
      </c>
      <c r="R893" s="5" t="s">
        <v>32</v>
      </c>
      <c r="S893" s="5">
        <v>2020</v>
      </c>
      <c r="T893" s="5">
        <v>28</v>
      </c>
      <c r="U893" s="5">
        <v>5</v>
      </c>
      <c r="V893" s="5">
        <v>2021</v>
      </c>
      <c r="W893" s="5" t="s">
        <v>1137</v>
      </c>
      <c r="X893" s="5" t="s">
        <v>234</v>
      </c>
      <c r="Y893" s="5">
        <v>3</v>
      </c>
      <c r="Z893" s="10" t="s">
        <v>247</v>
      </c>
      <c r="AA893" s="10" t="s">
        <v>139</v>
      </c>
      <c r="AB893" s="10" t="s">
        <v>41</v>
      </c>
      <c r="AC893" s="10">
        <v>9</v>
      </c>
      <c r="AE893" s="10">
        <f t="shared" si="108"/>
        <v>14.444444444444445</v>
      </c>
      <c r="AF893" s="10">
        <f t="shared" si="109"/>
        <v>167.74710572302317</v>
      </c>
      <c r="AG893" s="10">
        <f t="shared" si="110"/>
        <v>557</v>
      </c>
      <c r="AH893" s="9">
        <v>44888</v>
      </c>
      <c r="AI893">
        <f t="shared" si="111"/>
        <v>130</v>
      </c>
      <c r="AK893" s="10" t="s">
        <v>40</v>
      </c>
      <c r="AL893">
        <v>130</v>
      </c>
    </row>
    <row r="894" spans="1:38" ht="15.75" customHeight="1" x14ac:dyDescent="0.35">
      <c r="A894" s="5">
        <v>893</v>
      </c>
      <c r="B894" s="5" t="s">
        <v>53</v>
      </c>
      <c r="C894" s="5" t="s">
        <v>23</v>
      </c>
      <c r="D894" s="5" t="s">
        <v>47</v>
      </c>
      <c r="E894" s="5">
        <f t="shared" si="104"/>
        <v>441</v>
      </c>
      <c r="F894" s="6" t="s">
        <v>343</v>
      </c>
      <c r="G894" s="5">
        <v>2</v>
      </c>
      <c r="H894" s="7" t="s">
        <v>113</v>
      </c>
      <c r="I894" s="8" t="e">
        <f t="shared" si="105"/>
        <v>#VALUE!</v>
      </c>
      <c r="J894" s="8">
        <f t="shared" si="106"/>
        <v>-444.5</v>
      </c>
      <c r="K894" s="8" t="e">
        <f t="shared" si="107"/>
        <v>#DIV/0!</v>
      </c>
      <c r="L894" s="6" t="s">
        <v>169</v>
      </c>
      <c r="M894" s="5" t="s">
        <v>28</v>
      </c>
      <c r="N894" s="5" t="s">
        <v>58</v>
      </c>
      <c r="O894" s="5" t="s">
        <v>59</v>
      </c>
      <c r="P894" s="5" t="s">
        <v>139</v>
      </c>
      <c r="Q894" s="9">
        <v>44889</v>
      </c>
      <c r="R894" s="5" t="s">
        <v>65</v>
      </c>
      <c r="S894" s="5">
        <v>2022</v>
      </c>
      <c r="T894" s="5">
        <v>17</v>
      </c>
      <c r="U894" s="5">
        <v>5</v>
      </c>
      <c r="V894" s="5">
        <v>2021</v>
      </c>
      <c r="W894" s="5" t="s">
        <v>1307</v>
      </c>
      <c r="X894" s="5" t="s">
        <v>1145</v>
      </c>
      <c r="Y894" s="5">
        <v>3</v>
      </c>
      <c r="Z894" s="10" t="s">
        <v>53</v>
      </c>
      <c r="AA894" s="10" t="s">
        <v>139</v>
      </c>
      <c r="AB894" s="10" t="s">
        <v>59</v>
      </c>
      <c r="AC894" s="10">
        <v>2</v>
      </c>
      <c r="AE894" s="10">
        <f t="shared" si="108"/>
        <v>220.5</v>
      </c>
      <c r="AF894" s="10">
        <f t="shared" si="109"/>
        <v>169.16657480893593</v>
      </c>
      <c r="AG894" s="10">
        <f t="shared" si="110"/>
        <v>548</v>
      </c>
      <c r="AH894" s="9">
        <v>44889</v>
      </c>
      <c r="AI894">
        <f t="shared" si="111"/>
        <v>441</v>
      </c>
      <c r="AK894" s="10" t="s">
        <v>58</v>
      </c>
      <c r="AL894">
        <v>441</v>
      </c>
    </row>
    <row r="895" spans="1:38" ht="15.75" customHeight="1" x14ac:dyDescent="0.35">
      <c r="A895" s="5">
        <v>894</v>
      </c>
      <c r="B895" s="5" t="s">
        <v>142</v>
      </c>
      <c r="C895" s="5" t="s">
        <v>54</v>
      </c>
      <c r="D895" s="5" t="s">
        <v>36</v>
      </c>
      <c r="E895" s="5">
        <f t="shared" si="104"/>
        <v>693</v>
      </c>
      <c r="F895" s="6" t="s">
        <v>1710</v>
      </c>
      <c r="G895" s="5">
        <v>5</v>
      </c>
      <c r="H895" s="7" t="s">
        <v>216</v>
      </c>
      <c r="I895" s="8" t="e">
        <f t="shared" si="105"/>
        <v>#VALUE!</v>
      </c>
      <c r="J895" s="8">
        <f t="shared" si="106"/>
        <v>-444.5</v>
      </c>
      <c r="K895" s="8" t="e">
        <f t="shared" si="107"/>
        <v>#DIV/0!</v>
      </c>
      <c r="L895" s="6" t="s">
        <v>418</v>
      </c>
      <c r="M895" s="5" t="s">
        <v>39</v>
      </c>
      <c r="N895" s="5" t="s">
        <v>58</v>
      </c>
      <c r="O895" s="5" t="s">
        <v>30</v>
      </c>
      <c r="P895" s="5" t="s">
        <v>73</v>
      </c>
      <c r="Q895" s="9">
        <v>44890</v>
      </c>
      <c r="R895" s="5" t="s">
        <v>32</v>
      </c>
      <c r="S895" s="5">
        <v>2021</v>
      </c>
      <c r="T895" s="5">
        <v>19</v>
      </c>
      <c r="U895" s="5">
        <v>12</v>
      </c>
      <c r="V895" s="5">
        <v>2021</v>
      </c>
      <c r="W895" s="5" t="s">
        <v>1711</v>
      </c>
      <c r="X895" s="5" t="s">
        <v>1712</v>
      </c>
      <c r="Y895" s="5">
        <v>3</v>
      </c>
      <c r="Z895" s="10" t="s">
        <v>142</v>
      </c>
      <c r="AA895" s="10" t="s">
        <v>73</v>
      </c>
      <c r="AB895" s="10" t="s">
        <v>30</v>
      </c>
      <c r="AC895" s="10">
        <v>5</v>
      </c>
      <c r="AE895" s="10">
        <f t="shared" si="108"/>
        <v>138.6</v>
      </c>
      <c r="AF895" s="10">
        <f t="shared" si="109"/>
        <v>168.68682317163626</v>
      </c>
      <c r="AG895" s="10">
        <f t="shared" si="110"/>
        <v>546</v>
      </c>
      <c r="AH895" s="9">
        <v>44890</v>
      </c>
      <c r="AI895">
        <f t="shared" si="111"/>
        <v>693</v>
      </c>
      <c r="AK895" s="10" t="s">
        <v>58</v>
      </c>
      <c r="AL895">
        <v>693</v>
      </c>
    </row>
    <row r="896" spans="1:38" ht="15.75" customHeight="1" x14ac:dyDescent="0.35">
      <c r="A896" s="5">
        <v>895</v>
      </c>
      <c r="B896" s="5" t="s">
        <v>93</v>
      </c>
      <c r="C896" s="5" t="s">
        <v>101</v>
      </c>
      <c r="D896" s="5" t="s">
        <v>55</v>
      </c>
      <c r="E896" s="5">
        <f t="shared" si="104"/>
        <v>763</v>
      </c>
      <c r="F896" s="6" t="s">
        <v>1713</v>
      </c>
      <c r="G896" s="5">
        <v>2</v>
      </c>
      <c r="H896" s="7" t="s">
        <v>113</v>
      </c>
      <c r="I896" s="8" t="e">
        <f t="shared" si="105"/>
        <v>#VALUE!</v>
      </c>
      <c r="J896" s="8">
        <f t="shared" si="106"/>
        <v>-444.5</v>
      </c>
      <c r="K896" s="8" t="e">
        <f t="shared" si="107"/>
        <v>#DIV/0!</v>
      </c>
      <c r="L896" s="6" t="s">
        <v>375</v>
      </c>
      <c r="M896" s="5" t="s">
        <v>39</v>
      </c>
      <c r="N896" s="5" t="s">
        <v>50</v>
      </c>
      <c r="O896" s="5" t="s">
        <v>59</v>
      </c>
      <c r="P896" s="5" t="s">
        <v>42</v>
      </c>
      <c r="Q896" s="9">
        <v>44891</v>
      </c>
      <c r="R896" s="5" t="s">
        <v>32</v>
      </c>
      <c r="S896" s="5">
        <v>2020</v>
      </c>
      <c r="T896" s="5">
        <v>4</v>
      </c>
      <c r="U896" s="5">
        <v>5</v>
      </c>
      <c r="V896" s="5">
        <v>2020</v>
      </c>
      <c r="W896" s="5" t="s">
        <v>1417</v>
      </c>
      <c r="X896" s="5" t="s">
        <v>918</v>
      </c>
      <c r="Y896" s="5">
        <v>6</v>
      </c>
      <c r="Z896" s="10" t="s">
        <v>93</v>
      </c>
      <c r="AA896" s="10" t="s">
        <v>42</v>
      </c>
      <c r="AB896" s="10" t="s">
        <v>59</v>
      </c>
      <c r="AC896" s="10">
        <v>2</v>
      </c>
      <c r="AE896" s="10">
        <f t="shared" si="108"/>
        <v>381.5</v>
      </c>
      <c r="AF896" s="10">
        <f t="shared" si="109"/>
        <v>168.97066112608567</v>
      </c>
      <c r="AG896" s="10">
        <f t="shared" si="110"/>
        <v>541</v>
      </c>
      <c r="AH896" s="9">
        <v>44891</v>
      </c>
      <c r="AI896">
        <f t="shared" si="111"/>
        <v>763</v>
      </c>
      <c r="AK896" s="10" t="s">
        <v>50</v>
      </c>
      <c r="AL896">
        <v>763</v>
      </c>
    </row>
    <row r="897" spans="1:38" ht="15.75" customHeight="1" x14ac:dyDescent="0.35">
      <c r="A897" s="5">
        <v>896</v>
      </c>
      <c r="B897" s="5" t="s">
        <v>82</v>
      </c>
      <c r="C897" s="5" t="s">
        <v>88</v>
      </c>
      <c r="D897" s="5" t="s">
        <v>55</v>
      </c>
      <c r="E897" s="5">
        <f t="shared" si="104"/>
        <v>124</v>
      </c>
      <c r="F897" s="6" t="s">
        <v>588</v>
      </c>
      <c r="G897" s="5">
        <v>4</v>
      </c>
      <c r="H897" s="7" t="s">
        <v>200</v>
      </c>
      <c r="I897" s="8" t="e">
        <f t="shared" si="105"/>
        <v>#VALUE!</v>
      </c>
      <c r="J897" s="8">
        <f t="shared" si="106"/>
        <v>-444.5</v>
      </c>
      <c r="K897" s="8" t="e">
        <f t="shared" si="107"/>
        <v>#DIV/0!</v>
      </c>
      <c r="L897" s="6" t="s">
        <v>318</v>
      </c>
      <c r="M897" s="5" t="s">
        <v>39</v>
      </c>
      <c r="N897" s="5" t="s">
        <v>29</v>
      </c>
      <c r="O897" s="5" t="s">
        <v>138</v>
      </c>
      <c r="P897" s="5" t="s">
        <v>42</v>
      </c>
      <c r="Q897" s="9">
        <v>44892</v>
      </c>
      <c r="R897" s="5" t="s">
        <v>65</v>
      </c>
      <c r="S897" s="5">
        <v>2021</v>
      </c>
      <c r="T897" s="5">
        <v>11</v>
      </c>
      <c r="U897" s="5">
        <v>7</v>
      </c>
      <c r="V897" s="5">
        <v>2020</v>
      </c>
      <c r="W897" s="5" t="s">
        <v>1714</v>
      </c>
      <c r="X897" s="5" t="s">
        <v>1715</v>
      </c>
      <c r="Y897" s="5">
        <v>6</v>
      </c>
      <c r="Z897" s="10" t="s">
        <v>82</v>
      </c>
      <c r="AA897" s="10" t="s">
        <v>42</v>
      </c>
      <c r="AB897" s="10" t="s">
        <v>138</v>
      </c>
      <c r="AC897" s="10">
        <v>4</v>
      </c>
      <c r="AE897" s="10">
        <f t="shared" si="108"/>
        <v>31</v>
      </c>
      <c r="AF897" s="10">
        <f t="shared" si="109"/>
        <v>166.94657218442936</v>
      </c>
      <c r="AG897" s="10">
        <f t="shared" si="110"/>
        <v>539</v>
      </c>
      <c r="AH897" s="9">
        <v>44892</v>
      </c>
      <c r="AI897">
        <f t="shared" si="111"/>
        <v>124</v>
      </c>
      <c r="AK897" s="10" t="s">
        <v>29</v>
      </c>
      <c r="AL897">
        <v>124</v>
      </c>
    </row>
    <row r="898" spans="1:38" ht="15.75" customHeight="1" x14ac:dyDescent="0.35">
      <c r="A898" s="5">
        <v>897</v>
      </c>
      <c r="B898" s="5" t="s">
        <v>100</v>
      </c>
      <c r="C898" s="5" t="s">
        <v>94</v>
      </c>
      <c r="D898" s="5" t="s">
        <v>95</v>
      </c>
      <c r="E898" s="5">
        <f t="shared" ref="E898:E961" si="112">VALUE(SUBSTITUTE(F898, "Rs", " "))</f>
        <v>134</v>
      </c>
      <c r="F898" s="6" t="s">
        <v>127</v>
      </c>
      <c r="G898" s="5">
        <v>8</v>
      </c>
      <c r="H898" s="7" t="s">
        <v>144</v>
      </c>
      <c r="I898" s="8" t="e">
        <f t="shared" ref="I898:I961" si="113">VALUE(SUBSTITUTE(L898,"RS",""))</f>
        <v>#VALUE!</v>
      </c>
      <c r="J898" s="8">
        <f t="shared" ref="J898:J961" si="114">IF(ISERROR(I898), $K$2, I898)</f>
        <v>-444.5</v>
      </c>
      <c r="K898" s="8" t="e">
        <f t="shared" ref="K898:K961" si="115">_xlfn.AGGREGATE(1,6, I898:I1897)</f>
        <v>#DIV/0!</v>
      </c>
      <c r="L898" s="6" t="s">
        <v>741</v>
      </c>
      <c r="M898" s="5" t="s">
        <v>28</v>
      </c>
      <c r="N898" s="5" t="s">
        <v>50</v>
      </c>
      <c r="O898" s="5" t="s">
        <v>30</v>
      </c>
      <c r="P898" s="5" t="s">
        <v>73</v>
      </c>
      <c r="Q898" s="9">
        <v>44893</v>
      </c>
      <c r="R898" s="5" t="s">
        <v>65</v>
      </c>
      <c r="S898" s="5">
        <v>2021</v>
      </c>
      <c r="T898" s="5">
        <v>1</v>
      </c>
      <c r="U898" s="5">
        <v>11</v>
      </c>
      <c r="V898" s="5">
        <v>2021</v>
      </c>
      <c r="W898" s="5" t="s">
        <v>356</v>
      </c>
      <c r="X898" s="5" t="s">
        <v>659</v>
      </c>
      <c r="Y898" s="5">
        <v>6</v>
      </c>
      <c r="Z898" s="10" t="s">
        <v>100</v>
      </c>
      <c r="AA898" s="10" t="s">
        <v>73</v>
      </c>
      <c r="AB898" s="10" t="s">
        <v>30</v>
      </c>
      <c r="AC898" s="10">
        <v>8</v>
      </c>
      <c r="AE898" s="10">
        <f t="shared" ref="AE898:AE961" si="116">E898/AC898</f>
        <v>16.75</v>
      </c>
      <c r="AF898" s="10">
        <f t="shared" si="109"/>
        <v>168.25375076312579</v>
      </c>
      <c r="AG898" s="10">
        <f t="shared" si="110"/>
        <v>535</v>
      </c>
      <c r="AH898" s="9">
        <v>44893</v>
      </c>
      <c r="AI898">
        <f t="shared" si="111"/>
        <v>134</v>
      </c>
      <c r="AK898" s="10" t="s">
        <v>50</v>
      </c>
      <c r="AL898">
        <v>134</v>
      </c>
    </row>
    <row r="899" spans="1:38" ht="15.75" customHeight="1" x14ac:dyDescent="0.35">
      <c r="A899" s="5">
        <v>898</v>
      </c>
      <c r="B899" s="5" t="s">
        <v>247</v>
      </c>
      <c r="C899" s="5" t="s">
        <v>101</v>
      </c>
      <c r="D899" s="5" t="s">
        <v>69</v>
      </c>
      <c r="E899" s="5">
        <f t="shared" si="112"/>
        <v>716</v>
      </c>
      <c r="F899" s="6" t="s">
        <v>667</v>
      </c>
      <c r="G899" s="5">
        <v>4</v>
      </c>
      <c r="H899" s="7" t="s">
        <v>90</v>
      </c>
      <c r="I899" s="8" t="e">
        <f t="shared" si="113"/>
        <v>#VALUE!</v>
      </c>
      <c r="J899" s="8">
        <f t="shared" si="114"/>
        <v>-444.5</v>
      </c>
      <c r="K899" s="8" t="e">
        <f t="shared" si="115"/>
        <v>#DIV/0!</v>
      </c>
      <c r="L899" s="6" t="s">
        <v>249</v>
      </c>
      <c r="M899" s="5" t="s">
        <v>39</v>
      </c>
      <c r="N899" s="5" t="s">
        <v>50</v>
      </c>
      <c r="O899" s="5" t="s">
        <v>41</v>
      </c>
      <c r="P899" s="5" t="s">
        <v>139</v>
      </c>
      <c r="Q899" s="9">
        <v>44894</v>
      </c>
      <c r="R899" s="5" t="s">
        <v>65</v>
      </c>
      <c r="S899" s="5">
        <v>2022</v>
      </c>
      <c r="T899" s="5">
        <v>13</v>
      </c>
      <c r="U899" s="5">
        <v>12</v>
      </c>
      <c r="V899" s="5">
        <v>2022</v>
      </c>
      <c r="W899" s="5" t="s">
        <v>1716</v>
      </c>
      <c r="X899" s="5" t="s">
        <v>1717</v>
      </c>
      <c r="Y899" s="5">
        <v>5</v>
      </c>
      <c r="Z899" s="10" t="s">
        <v>247</v>
      </c>
      <c r="AA899" s="10" t="s">
        <v>139</v>
      </c>
      <c r="AB899" s="10" t="s">
        <v>41</v>
      </c>
      <c r="AC899" s="10">
        <v>4</v>
      </c>
      <c r="AE899" s="10">
        <f t="shared" si="116"/>
        <v>179</v>
      </c>
      <c r="AF899" s="10">
        <f t="shared" ref="AF899:AF962" si="117">AVERAGE(AE899:AE1898)</f>
        <v>169.72466096470953</v>
      </c>
      <c r="AG899" s="10">
        <f t="shared" ref="AG899:AG962" si="118">SUM(AC899:AC1898)</f>
        <v>527</v>
      </c>
      <c r="AH899" s="9">
        <v>44894</v>
      </c>
      <c r="AI899">
        <f t="shared" ref="AI899:AI962" si="119">AC899*AE899</f>
        <v>716</v>
      </c>
      <c r="AK899" s="10" t="s">
        <v>50</v>
      </c>
      <c r="AL899">
        <v>716</v>
      </c>
    </row>
    <row r="900" spans="1:38" ht="15.75" customHeight="1" x14ac:dyDescent="0.35">
      <c r="A900" s="5">
        <v>899</v>
      </c>
      <c r="B900" s="5" t="s">
        <v>124</v>
      </c>
      <c r="C900" s="5" t="s">
        <v>54</v>
      </c>
      <c r="D900" s="5" t="s">
        <v>55</v>
      </c>
      <c r="E900" s="5">
        <f t="shared" si="112"/>
        <v>541</v>
      </c>
      <c r="F900" s="6" t="s">
        <v>1718</v>
      </c>
      <c r="G900" s="5">
        <v>1</v>
      </c>
      <c r="H900" s="7" t="s">
        <v>126</v>
      </c>
      <c r="I900" s="8" t="e">
        <f t="shared" si="113"/>
        <v>#VALUE!</v>
      </c>
      <c r="J900" s="8">
        <f t="shared" si="114"/>
        <v>-444.5</v>
      </c>
      <c r="K900" s="8" t="e">
        <f t="shared" si="115"/>
        <v>#DIV/0!</v>
      </c>
      <c r="L900" s="6" t="s">
        <v>353</v>
      </c>
      <c r="M900" s="5" t="s">
        <v>39</v>
      </c>
      <c r="N900" s="5" t="s">
        <v>50</v>
      </c>
      <c r="O900" s="5" t="s">
        <v>59</v>
      </c>
      <c r="P900" s="5" t="s">
        <v>139</v>
      </c>
      <c r="Q900" s="9">
        <v>44895</v>
      </c>
      <c r="R900" s="5" t="s">
        <v>65</v>
      </c>
      <c r="S900" s="5">
        <v>2021</v>
      </c>
      <c r="T900" s="5">
        <v>8</v>
      </c>
      <c r="U900" s="5">
        <v>9</v>
      </c>
      <c r="V900" s="5">
        <v>2021</v>
      </c>
      <c r="W900" s="5" t="s">
        <v>1719</v>
      </c>
      <c r="X900" s="5" t="s">
        <v>1295</v>
      </c>
      <c r="Y900" s="5">
        <v>2</v>
      </c>
      <c r="Z900" s="10" t="s">
        <v>124</v>
      </c>
      <c r="AA900" s="10" t="s">
        <v>139</v>
      </c>
      <c r="AB900" s="10" t="s">
        <v>59</v>
      </c>
      <c r="AC900" s="10">
        <v>1</v>
      </c>
      <c r="AE900" s="10">
        <f t="shared" si="116"/>
        <v>541</v>
      </c>
      <c r="AF900" s="10">
        <f t="shared" si="117"/>
        <v>169.6337262682851</v>
      </c>
      <c r="AG900" s="10">
        <f t="shared" si="118"/>
        <v>523</v>
      </c>
      <c r="AH900" s="9">
        <v>44895</v>
      </c>
      <c r="AI900">
        <f t="shared" si="119"/>
        <v>541</v>
      </c>
      <c r="AK900" s="10" t="s">
        <v>50</v>
      </c>
      <c r="AL900">
        <v>541</v>
      </c>
    </row>
    <row r="901" spans="1:38" ht="15.75" customHeight="1" x14ac:dyDescent="0.35">
      <c r="A901" s="5">
        <v>900</v>
      </c>
      <c r="B901" s="5" t="s">
        <v>87</v>
      </c>
      <c r="C901" s="5" t="s">
        <v>101</v>
      </c>
      <c r="D901" s="5" t="s">
        <v>36</v>
      </c>
      <c r="E901" s="5">
        <f t="shared" si="112"/>
        <v>458</v>
      </c>
      <c r="F901" s="6" t="s">
        <v>1347</v>
      </c>
      <c r="G901" s="5">
        <v>8</v>
      </c>
      <c r="H901" s="7" t="s">
        <v>515</v>
      </c>
      <c r="I901" s="8" t="e">
        <f t="shared" si="113"/>
        <v>#VALUE!</v>
      </c>
      <c r="J901" s="8">
        <f t="shared" si="114"/>
        <v>-444.5</v>
      </c>
      <c r="K901" s="8" t="e">
        <f t="shared" si="115"/>
        <v>#DIV/0!</v>
      </c>
      <c r="L901" s="6" t="s">
        <v>594</v>
      </c>
      <c r="M901" s="5" t="s">
        <v>28</v>
      </c>
      <c r="N901" s="5" t="s">
        <v>50</v>
      </c>
      <c r="O901" s="5" t="s">
        <v>138</v>
      </c>
      <c r="P901" s="5" t="s">
        <v>139</v>
      </c>
      <c r="Q901" s="9">
        <v>44896</v>
      </c>
      <c r="R901" s="5" t="s">
        <v>65</v>
      </c>
      <c r="S901" s="5">
        <v>2021</v>
      </c>
      <c r="T901" s="5">
        <v>27</v>
      </c>
      <c r="U901" s="5">
        <v>9</v>
      </c>
      <c r="V901" s="5">
        <v>2020</v>
      </c>
      <c r="W901" s="5" t="s">
        <v>1720</v>
      </c>
      <c r="X901" s="5" t="s">
        <v>659</v>
      </c>
      <c r="Y901" s="5">
        <v>6</v>
      </c>
      <c r="Z901" s="10" t="s">
        <v>87</v>
      </c>
      <c r="AA901" s="10" t="s">
        <v>139</v>
      </c>
      <c r="AB901" s="10" t="s">
        <v>138</v>
      </c>
      <c r="AC901" s="10">
        <v>8</v>
      </c>
      <c r="AE901" s="10">
        <f t="shared" si="116"/>
        <v>57.25</v>
      </c>
      <c r="AF901" s="10">
        <f t="shared" si="117"/>
        <v>165.95683246896121</v>
      </c>
      <c r="AG901" s="10">
        <f t="shared" si="118"/>
        <v>522</v>
      </c>
      <c r="AH901" s="9">
        <v>44896</v>
      </c>
      <c r="AI901">
        <f t="shared" si="119"/>
        <v>458</v>
      </c>
      <c r="AK901" s="10" t="s">
        <v>50</v>
      </c>
      <c r="AL901">
        <v>458</v>
      </c>
    </row>
    <row r="902" spans="1:38" ht="15.75" customHeight="1" x14ac:dyDescent="0.35">
      <c r="A902" s="5">
        <v>901</v>
      </c>
      <c r="B902" s="5" t="s">
        <v>22</v>
      </c>
      <c r="C902" s="5" t="s">
        <v>23</v>
      </c>
      <c r="D902" s="5" t="s">
        <v>69</v>
      </c>
      <c r="E902" s="5">
        <f t="shared" si="112"/>
        <v>557</v>
      </c>
      <c r="F902" s="6" t="s">
        <v>1721</v>
      </c>
      <c r="G902" s="5">
        <v>4</v>
      </c>
      <c r="H902" s="7" t="s">
        <v>132</v>
      </c>
      <c r="I902" s="8" t="e">
        <f t="shared" si="113"/>
        <v>#VALUE!</v>
      </c>
      <c r="J902" s="8">
        <f t="shared" si="114"/>
        <v>-444.5</v>
      </c>
      <c r="K902" s="8" t="e">
        <f t="shared" si="115"/>
        <v>#DIV/0!</v>
      </c>
      <c r="L902" s="6" t="s">
        <v>936</v>
      </c>
      <c r="M902" s="5" t="s">
        <v>28</v>
      </c>
      <c r="N902" s="5" t="s">
        <v>58</v>
      </c>
      <c r="O902" s="5" t="s">
        <v>138</v>
      </c>
      <c r="P902" s="5" t="s">
        <v>42</v>
      </c>
      <c r="Q902" s="9">
        <v>44897</v>
      </c>
      <c r="R902" s="5" t="s">
        <v>32</v>
      </c>
      <c r="S902" s="5">
        <v>2022</v>
      </c>
      <c r="T902" s="5">
        <v>17</v>
      </c>
      <c r="U902" s="5">
        <v>5</v>
      </c>
      <c r="V902" s="5">
        <v>2020</v>
      </c>
      <c r="W902" s="5" t="s">
        <v>1722</v>
      </c>
      <c r="X902" s="5" t="s">
        <v>897</v>
      </c>
      <c r="Y902" s="5">
        <v>2</v>
      </c>
      <c r="Z902" s="10" t="s">
        <v>22</v>
      </c>
      <c r="AA902" s="10" t="s">
        <v>42</v>
      </c>
      <c r="AB902" s="10" t="s">
        <v>138</v>
      </c>
      <c r="AC902" s="10">
        <v>4</v>
      </c>
      <c r="AE902" s="10">
        <f t="shared" si="116"/>
        <v>139.25</v>
      </c>
      <c r="AF902" s="10">
        <f t="shared" si="117"/>
        <v>167.04390079365083</v>
      </c>
      <c r="AG902" s="10">
        <f t="shared" si="118"/>
        <v>514</v>
      </c>
      <c r="AH902" s="9">
        <v>44897</v>
      </c>
      <c r="AI902">
        <f t="shared" si="119"/>
        <v>557</v>
      </c>
      <c r="AK902" s="10" t="s">
        <v>58</v>
      </c>
      <c r="AL902">
        <v>557</v>
      </c>
    </row>
    <row r="903" spans="1:38" ht="15.75" customHeight="1" x14ac:dyDescent="0.35">
      <c r="A903" s="5">
        <v>902</v>
      </c>
      <c r="B903" s="5" t="s">
        <v>53</v>
      </c>
      <c r="C903" s="5" t="s">
        <v>94</v>
      </c>
      <c r="D903" s="5" t="s">
        <v>24</v>
      </c>
      <c r="E903" s="5">
        <f t="shared" si="112"/>
        <v>764</v>
      </c>
      <c r="F903" s="6" t="s">
        <v>1166</v>
      </c>
      <c r="G903" s="5">
        <v>1</v>
      </c>
      <c r="H903" s="7" t="s">
        <v>113</v>
      </c>
      <c r="I903" s="8" t="e">
        <f t="shared" si="113"/>
        <v>#VALUE!</v>
      </c>
      <c r="J903" s="8">
        <f t="shared" si="114"/>
        <v>-444.5</v>
      </c>
      <c r="K903" s="8" t="e">
        <f t="shared" si="115"/>
        <v>#DIV/0!</v>
      </c>
      <c r="L903" s="6" t="s">
        <v>486</v>
      </c>
      <c r="M903" s="5" t="s">
        <v>28</v>
      </c>
      <c r="N903" s="5" t="s">
        <v>50</v>
      </c>
      <c r="O903" s="5" t="s">
        <v>138</v>
      </c>
      <c r="P903" s="5" t="s">
        <v>31</v>
      </c>
      <c r="Q903" s="9">
        <v>44898</v>
      </c>
      <c r="R903" s="5" t="s">
        <v>65</v>
      </c>
      <c r="S903" s="5">
        <v>2020</v>
      </c>
      <c r="T903" s="5">
        <v>25</v>
      </c>
      <c r="U903" s="5">
        <v>1</v>
      </c>
      <c r="V903" s="5">
        <v>2021</v>
      </c>
      <c r="W903" s="5" t="s">
        <v>1501</v>
      </c>
      <c r="X903" s="5" t="s">
        <v>351</v>
      </c>
      <c r="Y903" s="5">
        <v>2</v>
      </c>
      <c r="Z903" s="10" t="s">
        <v>53</v>
      </c>
      <c r="AA903" s="10" t="s">
        <v>31</v>
      </c>
      <c r="AB903" s="10" t="s">
        <v>138</v>
      </c>
      <c r="AC903" s="10">
        <v>1</v>
      </c>
      <c r="AE903" s="10">
        <f t="shared" si="116"/>
        <v>764</v>
      </c>
      <c r="AF903" s="10">
        <f t="shared" si="117"/>
        <v>167.32464726631397</v>
      </c>
      <c r="AG903" s="10">
        <f t="shared" si="118"/>
        <v>510</v>
      </c>
      <c r="AH903" s="9">
        <v>44898</v>
      </c>
      <c r="AI903">
        <f t="shared" si="119"/>
        <v>764</v>
      </c>
      <c r="AK903" s="10" t="s">
        <v>50</v>
      </c>
      <c r="AL903">
        <v>764</v>
      </c>
    </row>
    <row r="904" spans="1:38" ht="15.75" customHeight="1" x14ac:dyDescent="0.35">
      <c r="A904" s="5">
        <v>903</v>
      </c>
      <c r="B904" s="5" t="s">
        <v>136</v>
      </c>
      <c r="C904" s="5" t="s">
        <v>88</v>
      </c>
      <c r="D904" s="5" t="s">
        <v>24</v>
      </c>
      <c r="E904" s="5">
        <f t="shared" si="112"/>
        <v>833</v>
      </c>
      <c r="F904" s="6" t="s">
        <v>1723</v>
      </c>
      <c r="G904" s="5">
        <v>9</v>
      </c>
      <c r="H904" s="7" t="s">
        <v>460</v>
      </c>
      <c r="I904" s="8" t="e">
        <f t="shared" si="113"/>
        <v>#VALUE!</v>
      </c>
      <c r="J904" s="8">
        <f t="shared" si="114"/>
        <v>-444.5</v>
      </c>
      <c r="K904" s="8" t="e">
        <f t="shared" si="115"/>
        <v>#DIV/0!</v>
      </c>
      <c r="L904" s="6" t="s">
        <v>268</v>
      </c>
      <c r="M904" s="5" t="s">
        <v>39</v>
      </c>
      <c r="N904" s="5" t="s">
        <v>58</v>
      </c>
      <c r="O904" s="5" t="s">
        <v>138</v>
      </c>
      <c r="P904" s="5" t="s">
        <v>139</v>
      </c>
      <c r="Q904" s="9">
        <v>44899</v>
      </c>
      <c r="R904" s="5" t="s">
        <v>32</v>
      </c>
      <c r="S904" s="5">
        <v>2021</v>
      </c>
      <c r="T904" s="5">
        <v>1</v>
      </c>
      <c r="U904" s="5">
        <v>8</v>
      </c>
      <c r="V904" s="5">
        <v>2022</v>
      </c>
      <c r="W904" s="5" t="s">
        <v>43</v>
      </c>
      <c r="X904" s="5" t="s">
        <v>308</v>
      </c>
      <c r="Y904" s="5">
        <v>5</v>
      </c>
      <c r="Z904" s="10" t="s">
        <v>136</v>
      </c>
      <c r="AA904" s="10" t="s">
        <v>139</v>
      </c>
      <c r="AB904" s="10" t="s">
        <v>138</v>
      </c>
      <c r="AC904" s="10">
        <v>9</v>
      </c>
      <c r="AE904" s="10">
        <f t="shared" si="116"/>
        <v>92.555555555555557</v>
      </c>
      <c r="AF904" s="10">
        <f t="shared" si="117"/>
        <v>161.23612325882735</v>
      </c>
      <c r="AG904" s="10">
        <f t="shared" si="118"/>
        <v>509</v>
      </c>
      <c r="AH904" s="9">
        <v>44899</v>
      </c>
      <c r="AI904">
        <f t="shared" si="119"/>
        <v>833</v>
      </c>
      <c r="AK904" s="10" t="s">
        <v>58</v>
      </c>
      <c r="AL904">
        <v>833</v>
      </c>
    </row>
    <row r="905" spans="1:38" ht="15.75" customHeight="1" x14ac:dyDescent="0.35">
      <c r="A905" s="5">
        <v>904</v>
      </c>
      <c r="B905" s="5" t="s">
        <v>68</v>
      </c>
      <c r="C905" s="5" t="s">
        <v>88</v>
      </c>
      <c r="D905" s="5" t="s">
        <v>24</v>
      </c>
      <c r="E905" s="5">
        <f t="shared" si="112"/>
        <v>617</v>
      </c>
      <c r="F905" s="6" t="s">
        <v>1724</v>
      </c>
      <c r="G905" s="5">
        <v>4</v>
      </c>
      <c r="H905" s="7" t="s">
        <v>296</v>
      </c>
      <c r="I905" s="8" t="e">
        <f t="shared" si="113"/>
        <v>#VALUE!</v>
      </c>
      <c r="J905" s="8">
        <f t="shared" si="114"/>
        <v>-444.5</v>
      </c>
      <c r="K905" s="8" t="e">
        <f t="shared" si="115"/>
        <v>#DIV/0!</v>
      </c>
      <c r="L905" s="6" t="s">
        <v>591</v>
      </c>
      <c r="M905" s="5" t="s">
        <v>28</v>
      </c>
      <c r="N905" s="5" t="s">
        <v>29</v>
      </c>
      <c r="O905" s="5" t="s">
        <v>41</v>
      </c>
      <c r="P905" s="5" t="s">
        <v>139</v>
      </c>
      <c r="Q905" s="9">
        <v>44900</v>
      </c>
      <c r="R905" s="5" t="s">
        <v>32</v>
      </c>
      <c r="S905" s="5">
        <v>2022</v>
      </c>
      <c r="T905" s="5">
        <v>24</v>
      </c>
      <c r="U905" s="5">
        <v>9</v>
      </c>
      <c r="V905" s="5">
        <v>2021</v>
      </c>
      <c r="W905" s="5" t="s">
        <v>1725</v>
      </c>
      <c r="X905" s="5" t="s">
        <v>458</v>
      </c>
      <c r="Y905" s="5">
        <v>6</v>
      </c>
      <c r="Z905" s="10" t="s">
        <v>68</v>
      </c>
      <c r="AA905" s="10" t="s">
        <v>139</v>
      </c>
      <c r="AB905" s="10" t="s">
        <v>41</v>
      </c>
      <c r="AC905" s="10">
        <v>4</v>
      </c>
      <c r="AE905" s="10">
        <f t="shared" si="116"/>
        <v>154.25</v>
      </c>
      <c r="AF905" s="10">
        <f t="shared" si="117"/>
        <v>161.94417034855181</v>
      </c>
      <c r="AG905" s="10">
        <f t="shared" si="118"/>
        <v>500</v>
      </c>
      <c r="AH905" s="9">
        <v>44900</v>
      </c>
      <c r="AI905">
        <f t="shared" si="119"/>
        <v>617</v>
      </c>
      <c r="AK905" s="10" t="s">
        <v>29</v>
      </c>
      <c r="AL905">
        <v>617</v>
      </c>
    </row>
    <row r="906" spans="1:38" ht="15.75" customHeight="1" x14ac:dyDescent="0.35">
      <c r="A906" s="5">
        <v>905</v>
      </c>
      <c r="B906" s="5" t="s">
        <v>124</v>
      </c>
      <c r="C906" s="5" t="s">
        <v>101</v>
      </c>
      <c r="D906" s="5" t="s">
        <v>36</v>
      </c>
      <c r="E906" s="5">
        <f t="shared" si="112"/>
        <v>340</v>
      </c>
      <c r="F906" s="6" t="s">
        <v>1403</v>
      </c>
      <c r="G906" s="5">
        <v>8</v>
      </c>
      <c r="H906" s="7" t="s">
        <v>400</v>
      </c>
      <c r="I906" s="8" t="e">
        <f t="shared" si="113"/>
        <v>#VALUE!</v>
      </c>
      <c r="J906" s="8">
        <f t="shared" si="114"/>
        <v>-444.5</v>
      </c>
      <c r="K906" s="8" t="e">
        <f t="shared" si="115"/>
        <v>#DIV/0!</v>
      </c>
      <c r="L906" s="6" t="s">
        <v>196</v>
      </c>
      <c r="M906" s="5" t="s">
        <v>28</v>
      </c>
      <c r="N906" s="5" t="s">
        <v>58</v>
      </c>
      <c r="O906" s="5" t="s">
        <v>30</v>
      </c>
      <c r="P906" s="5" t="s">
        <v>139</v>
      </c>
      <c r="Q906" s="9">
        <v>44901</v>
      </c>
      <c r="R906" s="5" t="s">
        <v>65</v>
      </c>
      <c r="S906" s="5">
        <v>2022</v>
      </c>
      <c r="T906" s="5">
        <v>27</v>
      </c>
      <c r="U906" s="5">
        <v>5</v>
      </c>
      <c r="V906" s="5">
        <v>2020</v>
      </c>
      <c r="W906" s="5" t="s">
        <v>607</v>
      </c>
      <c r="X906" s="5" t="s">
        <v>555</v>
      </c>
      <c r="Y906" s="5">
        <v>1</v>
      </c>
      <c r="Z906" s="10" t="s">
        <v>124</v>
      </c>
      <c r="AA906" s="10" t="s">
        <v>139</v>
      </c>
      <c r="AB906" s="10" t="s">
        <v>30</v>
      </c>
      <c r="AC906" s="10">
        <v>8</v>
      </c>
      <c r="AE906" s="10">
        <f t="shared" si="116"/>
        <v>42.5</v>
      </c>
      <c r="AF906" s="10">
        <f t="shared" si="117"/>
        <v>162.02431795634922</v>
      </c>
      <c r="AG906" s="10">
        <f t="shared" si="118"/>
        <v>496</v>
      </c>
      <c r="AH906" s="9">
        <v>44901</v>
      </c>
      <c r="AI906">
        <f t="shared" si="119"/>
        <v>340</v>
      </c>
      <c r="AK906" s="10" t="s">
        <v>58</v>
      </c>
      <c r="AL906">
        <v>340</v>
      </c>
    </row>
    <row r="907" spans="1:38" ht="15.75" customHeight="1" x14ac:dyDescent="0.35">
      <c r="A907" s="5">
        <v>906</v>
      </c>
      <c r="B907" s="5" t="s">
        <v>247</v>
      </c>
      <c r="C907" s="5" t="s">
        <v>94</v>
      </c>
      <c r="D907" s="5" t="s">
        <v>47</v>
      </c>
      <c r="E907" s="5">
        <f t="shared" si="112"/>
        <v>552</v>
      </c>
      <c r="F907" s="6" t="s">
        <v>1726</v>
      </c>
      <c r="G907" s="5">
        <v>5</v>
      </c>
      <c r="H907" s="7" t="s">
        <v>26</v>
      </c>
      <c r="I907" s="8" t="e">
        <f t="shared" si="113"/>
        <v>#VALUE!</v>
      </c>
      <c r="J907" s="8">
        <f t="shared" si="114"/>
        <v>-444.5</v>
      </c>
      <c r="K907" s="8" t="e">
        <f t="shared" si="115"/>
        <v>#DIV/0!</v>
      </c>
      <c r="L907" s="6" t="s">
        <v>526</v>
      </c>
      <c r="M907" s="5" t="s">
        <v>28</v>
      </c>
      <c r="N907" s="5" t="s">
        <v>50</v>
      </c>
      <c r="O907" s="5" t="s">
        <v>138</v>
      </c>
      <c r="P907" s="5" t="s">
        <v>31</v>
      </c>
      <c r="Q907" s="9">
        <v>44902</v>
      </c>
      <c r="R907" s="5" t="s">
        <v>65</v>
      </c>
      <c r="S907" s="5">
        <v>2022</v>
      </c>
      <c r="T907" s="5">
        <v>16</v>
      </c>
      <c r="U907" s="5">
        <v>7</v>
      </c>
      <c r="V907" s="5">
        <v>2022</v>
      </c>
      <c r="W907" s="5" t="s">
        <v>1727</v>
      </c>
      <c r="X907" s="5" t="s">
        <v>86</v>
      </c>
      <c r="Y907" s="5">
        <v>3</v>
      </c>
      <c r="Z907" s="10" t="s">
        <v>247</v>
      </c>
      <c r="AA907" s="10" t="s">
        <v>31</v>
      </c>
      <c r="AB907" s="10" t="s">
        <v>138</v>
      </c>
      <c r="AC907" s="10">
        <v>5</v>
      </c>
      <c r="AE907" s="10">
        <f t="shared" si="116"/>
        <v>110.4</v>
      </c>
      <c r="AF907" s="10">
        <f t="shared" si="117"/>
        <v>163.28246867167923</v>
      </c>
      <c r="AG907" s="10">
        <f t="shared" si="118"/>
        <v>488</v>
      </c>
      <c r="AH907" s="9">
        <v>44902</v>
      </c>
      <c r="AI907">
        <f t="shared" si="119"/>
        <v>552</v>
      </c>
      <c r="AK907" s="10" t="s">
        <v>50</v>
      </c>
      <c r="AL907">
        <v>552</v>
      </c>
    </row>
    <row r="908" spans="1:38" ht="15.75" customHeight="1" x14ac:dyDescent="0.35">
      <c r="A908" s="5">
        <v>907</v>
      </c>
      <c r="B908" s="5" t="s">
        <v>76</v>
      </c>
      <c r="C908" s="5" t="s">
        <v>101</v>
      </c>
      <c r="D908" s="5" t="s">
        <v>55</v>
      </c>
      <c r="E908" s="5">
        <f t="shared" si="112"/>
        <v>850</v>
      </c>
      <c r="F908" s="6" t="s">
        <v>1728</v>
      </c>
      <c r="G908" s="5">
        <v>2</v>
      </c>
      <c r="H908" s="7" t="s">
        <v>278</v>
      </c>
      <c r="I908" s="8" t="e">
        <f t="shared" si="113"/>
        <v>#VALUE!</v>
      </c>
      <c r="J908" s="8">
        <f t="shared" si="114"/>
        <v>-444.5</v>
      </c>
      <c r="K908" s="8" t="e">
        <f t="shared" si="115"/>
        <v>#DIV/0!</v>
      </c>
      <c r="L908" s="6" t="s">
        <v>230</v>
      </c>
      <c r="M908" s="5" t="s">
        <v>39</v>
      </c>
      <c r="N908" s="5" t="s">
        <v>40</v>
      </c>
      <c r="O908" s="5" t="s">
        <v>59</v>
      </c>
      <c r="P908" s="5" t="s">
        <v>31</v>
      </c>
      <c r="Q908" s="9">
        <v>44903</v>
      </c>
      <c r="R908" s="5" t="s">
        <v>32</v>
      </c>
      <c r="S908" s="5">
        <v>2020</v>
      </c>
      <c r="T908" s="5">
        <v>26</v>
      </c>
      <c r="U908" s="5">
        <v>7</v>
      </c>
      <c r="V908" s="5">
        <v>2021</v>
      </c>
      <c r="W908" s="5" t="s">
        <v>567</v>
      </c>
      <c r="X908" s="5" t="s">
        <v>193</v>
      </c>
      <c r="Y908" s="5">
        <v>6</v>
      </c>
      <c r="Z908" s="10" t="s">
        <v>76</v>
      </c>
      <c r="AA908" s="10" t="s">
        <v>31</v>
      </c>
      <c r="AB908" s="10" t="s">
        <v>59</v>
      </c>
      <c r="AC908" s="10">
        <v>2</v>
      </c>
      <c r="AE908" s="10">
        <f t="shared" si="116"/>
        <v>425</v>
      </c>
      <c r="AF908" s="10">
        <f t="shared" si="117"/>
        <v>163.84504812563327</v>
      </c>
      <c r="AG908" s="10">
        <f t="shared" si="118"/>
        <v>483</v>
      </c>
      <c r="AH908" s="9">
        <v>44903</v>
      </c>
      <c r="AI908">
        <f t="shared" si="119"/>
        <v>850</v>
      </c>
      <c r="AK908" s="10" t="s">
        <v>40</v>
      </c>
      <c r="AL908">
        <v>850</v>
      </c>
    </row>
    <row r="909" spans="1:38" ht="15.75" customHeight="1" x14ac:dyDescent="0.35">
      <c r="A909" s="5">
        <v>908</v>
      </c>
      <c r="B909" s="5" t="s">
        <v>247</v>
      </c>
      <c r="C909" s="5" t="s">
        <v>54</v>
      </c>
      <c r="D909" s="5" t="s">
        <v>36</v>
      </c>
      <c r="E909" s="5">
        <f t="shared" si="112"/>
        <v>138</v>
      </c>
      <c r="F909" s="6" t="s">
        <v>522</v>
      </c>
      <c r="G909" s="5">
        <v>7</v>
      </c>
      <c r="H909" s="7" t="s">
        <v>117</v>
      </c>
      <c r="I909" s="8" t="e">
        <f t="shared" si="113"/>
        <v>#VALUE!</v>
      </c>
      <c r="J909" s="8">
        <f t="shared" si="114"/>
        <v>-444.5</v>
      </c>
      <c r="K909" s="8" t="e">
        <f t="shared" si="115"/>
        <v>#DIV/0!</v>
      </c>
      <c r="L909" s="6" t="s">
        <v>145</v>
      </c>
      <c r="M909" s="5" t="s">
        <v>39</v>
      </c>
      <c r="N909" s="5" t="s">
        <v>29</v>
      </c>
      <c r="O909" s="5" t="s">
        <v>41</v>
      </c>
      <c r="P909" s="5" t="s">
        <v>31</v>
      </c>
      <c r="Q909" s="9">
        <v>44904</v>
      </c>
      <c r="R909" s="5" t="s">
        <v>32</v>
      </c>
      <c r="S909" s="5">
        <v>2020</v>
      </c>
      <c r="T909" s="5">
        <v>12</v>
      </c>
      <c r="U909" s="5">
        <v>5</v>
      </c>
      <c r="V909" s="5">
        <v>2021</v>
      </c>
      <c r="W909" s="5" t="s">
        <v>1616</v>
      </c>
      <c r="X909" s="5" t="s">
        <v>918</v>
      </c>
      <c r="Y909" s="5">
        <v>2</v>
      </c>
      <c r="Z909" s="10" t="s">
        <v>247</v>
      </c>
      <c r="AA909" s="10" t="s">
        <v>31</v>
      </c>
      <c r="AB909" s="10" t="s">
        <v>41</v>
      </c>
      <c r="AC909" s="10">
        <v>7</v>
      </c>
      <c r="AE909" s="10">
        <f t="shared" si="116"/>
        <v>19.714285714285715</v>
      </c>
      <c r="AF909" s="10">
        <f t="shared" si="117"/>
        <v>161.03693036354329</v>
      </c>
      <c r="AG909" s="10">
        <f t="shared" si="118"/>
        <v>481</v>
      </c>
      <c r="AH909" s="9">
        <v>44904</v>
      </c>
      <c r="AI909">
        <f t="shared" si="119"/>
        <v>138</v>
      </c>
      <c r="AK909" s="10" t="s">
        <v>29</v>
      </c>
      <c r="AL909">
        <v>138</v>
      </c>
    </row>
    <row r="910" spans="1:38" ht="15.75" customHeight="1" x14ac:dyDescent="0.35">
      <c r="A910" s="5">
        <v>909</v>
      </c>
      <c r="B910" s="5" t="s">
        <v>163</v>
      </c>
      <c r="C910" s="5" t="s">
        <v>101</v>
      </c>
      <c r="D910" s="5" t="s">
        <v>47</v>
      </c>
      <c r="E910" s="5">
        <f t="shared" si="112"/>
        <v>484</v>
      </c>
      <c r="F910" s="6" t="s">
        <v>917</v>
      </c>
      <c r="G910" s="5">
        <v>5</v>
      </c>
      <c r="H910" s="7" t="s">
        <v>78</v>
      </c>
      <c r="I910" s="8" t="e">
        <f t="shared" si="113"/>
        <v>#VALUE!</v>
      </c>
      <c r="J910" s="8">
        <f t="shared" si="114"/>
        <v>-444.5</v>
      </c>
      <c r="K910" s="8" t="e">
        <f t="shared" si="115"/>
        <v>#DIV/0!</v>
      </c>
      <c r="L910" s="6" t="s">
        <v>941</v>
      </c>
      <c r="M910" s="5" t="s">
        <v>28</v>
      </c>
      <c r="N910" s="5" t="s">
        <v>58</v>
      </c>
      <c r="O910" s="5" t="s">
        <v>41</v>
      </c>
      <c r="P910" s="5" t="s">
        <v>73</v>
      </c>
      <c r="Q910" s="9">
        <v>44905</v>
      </c>
      <c r="R910" s="5" t="s">
        <v>32</v>
      </c>
      <c r="S910" s="5">
        <v>2022</v>
      </c>
      <c r="T910" s="5">
        <v>30</v>
      </c>
      <c r="U910" s="5">
        <v>7</v>
      </c>
      <c r="V910" s="5">
        <v>2022</v>
      </c>
      <c r="W910" s="5" t="s">
        <v>1729</v>
      </c>
      <c r="X910" s="5" t="s">
        <v>1644</v>
      </c>
      <c r="Y910" s="5">
        <v>6</v>
      </c>
      <c r="Z910" s="10" t="s">
        <v>163</v>
      </c>
      <c r="AA910" s="10" t="s">
        <v>73</v>
      </c>
      <c r="AB910" s="10" t="s">
        <v>41</v>
      </c>
      <c r="AC910" s="10">
        <v>5</v>
      </c>
      <c r="AE910" s="10">
        <f t="shared" si="116"/>
        <v>96.8</v>
      </c>
      <c r="AF910" s="10">
        <f t="shared" si="117"/>
        <v>162.5730460662526</v>
      </c>
      <c r="AG910" s="10">
        <f t="shared" si="118"/>
        <v>474</v>
      </c>
      <c r="AH910" s="9">
        <v>44905</v>
      </c>
      <c r="AI910">
        <f t="shared" si="119"/>
        <v>484</v>
      </c>
      <c r="AK910" s="10" t="s">
        <v>58</v>
      </c>
      <c r="AL910">
        <v>484</v>
      </c>
    </row>
    <row r="911" spans="1:38" ht="15.75" customHeight="1" x14ac:dyDescent="0.35">
      <c r="A911" s="5">
        <v>910</v>
      </c>
      <c r="B911" s="5" t="s">
        <v>68</v>
      </c>
      <c r="C911" s="5" t="s">
        <v>88</v>
      </c>
      <c r="D911" s="5" t="s">
        <v>69</v>
      </c>
      <c r="E911" s="5">
        <f t="shared" si="112"/>
        <v>415</v>
      </c>
      <c r="F911" s="6" t="s">
        <v>1483</v>
      </c>
      <c r="G911" s="5">
        <v>4</v>
      </c>
      <c r="H911" s="7" t="s">
        <v>49</v>
      </c>
      <c r="I911" s="8" t="e">
        <f t="shared" si="113"/>
        <v>#VALUE!</v>
      </c>
      <c r="J911" s="8">
        <f t="shared" si="114"/>
        <v>-444.5</v>
      </c>
      <c r="K911" s="8" t="e">
        <f t="shared" si="115"/>
        <v>#DIV/0!</v>
      </c>
      <c r="L911" s="6" t="s">
        <v>283</v>
      </c>
      <c r="M911" s="5" t="s">
        <v>28</v>
      </c>
      <c r="N911" s="5" t="s">
        <v>58</v>
      </c>
      <c r="O911" s="5" t="s">
        <v>41</v>
      </c>
      <c r="P911" s="5" t="s">
        <v>42</v>
      </c>
      <c r="Q911" s="9">
        <v>44906</v>
      </c>
      <c r="R911" s="5" t="s">
        <v>32</v>
      </c>
      <c r="S911" s="5">
        <v>2021</v>
      </c>
      <c r="T911" s="5">
        <v>25</v>
      </c>
      <c r="U911" s="5">
        <v>9</v>
      </c>
      <c r="V911" s="5">
        <v>2020</v>
      </c>
      <c r="W911" s="5" t="s">
        <v>1361</v>
      </c>
      <c r="X911" s="5" t="s">
        <v>1701</v>
      </c>
      <c r="Y911" s="5">
        <v>1</v>
      </c>
      <c r="Z911" s="10" t="s">
        <v>68</v>
      </c>
      <c r="AA911" s="10" t="s">
        <v>42</v>
      </c>
      <c r="AB911" s="10" t="s">
        <v>41</v>
      </c>
      <c r="AC911" s="10">
        <v>4</v>
      </c>
      <c r="AE911" s="10">
        <f t="shared" si="116"/>
        <v>103.75</v>
      </c>
      <c r="AF911" s="10">
        <f t="shared" si="117"/>
        <v>163.29582679225538</v>
      </c>
      <c r="AG911" s="10">
        <f t="shared" si="118"/>
        <v>469</v>
      </c>
      <c r="AH911" s="9">
        <v>44906</v>
      </c>
      <c r="AI911">
        <f t="shared" si="119"/>
        <v>415</v>
      </c>
      <c r="AK911" s="10" t="s">
        <v>58</v>
      </c>
      <c r="AL911">
        <v>415</v>
      </c>
    </row>
    <row r="912" spans="1:38" ht="15.75" customHeight="1" x14ac:dyDescent="0.35">
      <c r="A912" s="5">
        <v>911</v>
      </c>
      <c r="B912" s="5" t="s">
        <v>62</v>
      </c>
      <c r="C912" s="5" t="s">
        <v>88</v>
      </c>
      <c r="D912" s="5" t="s">
        <v>36</v>
      </c>
      <c r="E912" s="5">
        <f t="shared" si="112"/>
        <v>306</v>
      </c>
      <c r="F912" s="6" t="s">
        <v>1621</v>
      </c>
      <c r="G912" s="5">
        <v>7</v>
      </c>
      <c r="H912" s="7" t="s">
        <v>400</v>
      </c>
      <c r="I912" s="8" t="e">
        <f t="shared" si="113"/>
        <v>#VALUE!</v>
      </c>
      <c r="J912" s="8">
        <f t="shared" si="114"/>
        <v>-444.5</v>
      </c>
      <c r="K912" s="8" t="e">
        <f t="shared" si="115"/>
        <v>#DIV/0!</v>
      </c>
      <c r="L912" s="6" t="s">
        <v>230</v>
      </c>
      <c r="M912" s="5" t="s">
        <v>28</v>
      </c>
      <c r="N912" s="5" t="s">
        <v>40</v>
      </c>
      <c r="O912" s="5" t="s">
        <v>41</v>
      </c>
      <c r="P912" s="5" t="s">
        <v>42</v>
      </c>
      <c r="Q912" s="9">
        <v>44907</v>
      </c>
      <c r="R912" s="5" t="s">
        <v>32</v>
      </c>
      <c r="S912" s="5">
        <v>2022</v>
      </c>
      <c r="T912" s="5">
        <v>7</v>
      </c>
      <c r="U912" s="5">
        <v>11</v>
      </c>
      <c r="V912" s="5">
        <v>2021</v>
      </c>
      <c r="W912" s="5" t="s">
        <v>1544</v>
      </c>
      <c r="X912" s="5" t="s">
        <v>445</v>
      </c>
      <c r="Y912" s="5">
        <v>5</v>
      </c>
      <c r="Z912" s="10" t="s">
        <v>62</v>
      </c>
      <c r="AA912" s="10" t="s">
        <v>42</v>
      </c>
      <c r="AB912" s="10" t="s">
        <v>41</v>
      </c>
      <c r="AC912" s="10">
        <v>7</v>
      </c>
      <c r="AE912" s="10">
        <f t="shared" si="116"/>
        <v>43.714285714285715</v>
      </c>
      <c r="AF912" s="10">
        <f t="shared" si="117"/>
        <v>163.9574470899471</v>
      </c>
      <c r="AG912" s="10">
        <f t="shared" si="118"/>
        <v>465</v>
      </c>
      <c r="AH912" s="9">
        <v>44907</v>
      </c>
      <c r="AI912">
        <f t="shared" si="119"/>
        <v>306</v>
      </c>
      <c r="AK912" s="10" t="s">
        <v>40</v>
      </c>
      <c r="AL912">
        <v>306</v>
      </c>
    </row>
    <row r="913" spans="1:38" ht="15.75" customHeight="1" x14ac:dyDescent="0.35">
      <c r="A913" s="5">
        <v>912</v>
      </c>
      <c r="B913" s="5" t="s">
        <v>87</v>
      </c>
      <c r="C913" s="5" t="s">
        <v>101</v>
      </c>
      <c r="D913" s="5" t="s">
        <v>69</v>
      </c>
      <c r="E913" s="5">
        <f t="shared" si="112"/>
        <v>173</v>
      </c>
      <c r="F913" s="6" t="s">
        <v>486</v>
      </c>
      <c r="G913" s="5">
        <v>7</v>
      </c>
      <c r="H913" s="7" t="s">
        <v>216</v>
      </c>
      <c r="I913" s="8" t="e">
        <f t="shared" si="113"/>
        <v>#VALUE!</v>
      </c>
      <c r="J913" s="8">
        <f t="shared" si="114"/>
        <v>-444.5</v>
      </c>
      <c r="K913" s="8" t="e">
        <f t="shared" si="115"/>
        <v>#DIV/0!</v>
      </c>
      <c r="L913" s="6" t="s">
        <v>261</v>
      </c>
      <c r="M913" s="5" t="s">
        <v>39</v>
      </c>
      <c r="N913" s="5" t="s">
        <v>58</v>
      </c>
      <c r="O913" s="5" t="s">
        <v>30</v>
      </c>
      <c r="P913" s="5" t="s">
        <v>31</v>
      </c>
      <c r="Q913" s="9">
        <v>44908</v>
      </c>
      <c r="R913" s="5" t="s">
        <v>65</v>
      </c>
      <c r="S913" s="5">
        <v>2020</v>
      </c>
      <c r="T913" s="5">
        <v>13</v>
      </c>
      <c r="U913" s="5">
        <v>12</v>
      </c>
      <c r="V913" s="5">
        <v>2022</v>
      </c>
      <c r="W913" s="5" t="s">
        <v>1516</v>
      </c>
      <c r="X913" s="5" t="s">
        <v>463</v>
      </c>
      <c r="Y913" s="5">
        <v>5</v>
      </c>
      <c r="Z913" s="10" t="s">
        <v>87</v>
      </c>
      <c r="AA913" s="10" t="s">
        <v>31</v>
      </c>
      <c r="AB913" s="10" t="s">
        <v>30</v>
      </c>
      <c r="AC913" s="10">
        <v>7</v>
      </c>
      <c r="AE913" s="10">
        <f t="shared" si="116"/>
        <v>24.714285714285715</v>
      </c>
      <c r="AF913" s="10">
        <f t="shared" si="117"/>
        <v>165.308493846977</v>
      </c>
      <c r="AG913" s="10">
        <f t="shared" si="118"/>
        <v>458</v>
      </c>
      <c r="AH913" s="9">
        <v>44908</v>
      </c>
      <c r="AI913">
        <f t="shared" si="119"/>
        <v>173</v>
      </c>
      <c r="AK913" s="10" t="s">
        <v>58</v>
      </c>
      <c r="AL913">
        <v>173</v>
      </c>
    </row>
    <row r="914" spans="1:38" ht="15.75" customHeight="1" x14ac:dyDescent="0.35">
      <c r="A914" s="5">
        <v>913</v>
      </c>
      <c r="B914" s="5" t="s">
        <v>45</v>
      </c>
      <c r="C914" s="5" t="s">
        <v>88</v>
      </c>
      <c r="D914" s="5" t="s">
        <v>47</v>
      </c>
      <c r="E914" s="5">
        <f t="shared" si="112"/>
        <v>328</v>
      </c>
      <c r="F914" s="6" t="s">
        <v>1730</v>
      </c>
      <c r="G914" s="5">
        <v>5</v>
      </c>
      <c r="H914" s="7" t="s">
        <v>362</v>
      </c>
      <c r="I914" s="8" t="e">
        <f t="shared" si="113"/>
        <v>#VALUE!</v>
      </c>
      <c r="J914" s="8">
        <f t="shared" si="114"/>
        <v>-444.5</v>
      </c>
      <c r="K914" s="8" t="e">
        <f t="shared" si="115"/>
        <v>#DIV/0!</v>
      </c>
      <c r="L914" s="6" t="s">
        <v>1112</v>
      </c>
      <c r="M914" s="5" t="s">
        <v>39</v>
      </c>
      <c r="N914" s="5" t="s">
        <v>40</v>
      </c>
      <c r="O914" s="5" t="s">
        <v>138</v>
      </c>
      <c r="P914" s="5" t="s">
        <v>31</v>
      </c>
      <c r="Q914" s="9">
        <v>44909</v>
      </c>
      <c r="R914" s="5" t="s">
        <v>65</v>
      </c>
      <c r="S914" s="5">
        <v>2020</v>
      </c>
      <c r="T914" s="5">
        <v>10</v>
      </c>
      <c r="U914" s="5">
        <v>11</v>
      </c>
      <c r="V914" s="5">
        <v>2022</v>
      </c>
      <c r="W914" s="5" t="s">
        <v>1622</v>
      </c>
      <c r="X914" s="5" t="s">
        <v>501</v>
      </c>
      <c r="Y914" s="5">
        <v>6</v>
      </c>
      <c r="Z914" s="10" t="s">
        <v>45</v>
      </c>
      <c r="AA914" s="10" t="s">
        <v>31</v>
      </c>
      <c r="AB914" s="10" t="s">
        <v>138</v>
      </c>
      <c r="AC914" s="10">
        <v>5</v>
      </c>
      <c r="AE914" s="10">
        <f t="shared" si="116"/>
        <v>65.599999999999994</v>
      </c>
      <c r="AF914" s="10">
        <f t="shared" si="117"/>
        <v>166.90615530303032</v>
      </c>
      <c r="AG914" s="10">
        <f t="shared" si="118"/>
        <v>451</v>
      </c>
      <c r="AH914" s="9">
        <v>44909</v>
      </c>
      <c r="AI914">
        <f t="shared" si="119"/>
        <v>328</v>
      </c>
      <c r="AK914" s="10" t="s">
        <v>40</v>
      </c>
      <c r="AL914">
        <v>328</v>
      </c>
    </row>
    <row r="915" spans="1:38" ht="15.75" customHeight="1" x14ac:dyDescent="0.35">
      <c r="A915" s="5">
        <v>914</v>
      </c>
      <c r="B915" s="5" t="s">
        <v>76</v>
      </c>
      <c r="C915" s="5" t="s">
        <v>54</v>
      </c>
      <c r="D915" s="5" t="s">
        <v>36</v>
      </c>
      <c r="E915" s="5">
        <f t="shared" si="112"/>
        <v>595</v>
      </c>
      <c r="F915" s="6" t="s">
        <v>1731</v>
      </c>
      <c r="G915" s="5">
        <v>3</v>
      </c>
      <c r="H915" s="7" t="s">
        <v>296</v>
      </c>
      <c r="I915" s="8" t="e">
        <f t="shared" si="113"/>
        <v>#VALUE!</v>
      </c>
      <c r="J915" s="8">
        <f t="shared" si="114"/>
        <v>-444.5</v>
      </c>
      <c r="K915" s="8" t="e">
        <f t="shared" si="115"/>
        <v>#DIV/0!</v>
      </c>
      <c r="L915" s="6" t="s">
        <v>563</v>
      </c>
      <c r="M915" s="5" t="s">
        <v>39</v>
      </c>
      <c r="N915" s="5" t="s">
        <v>50</v>
      </c>
      <c r="O915" s="5" t="s">
        <v>30</v>
      </c>
      <c r="P915" s="5" t="s">
        <v>73</v>
      </c>
      <c r="Q915" s="9">
        <v>44910</v>
      </c>
      <c r="R915" s="5" t="s">
        <v>65</v>
      </c>
      <c r="S915" s="5">
        <v>2020</v>
      </c>
      <c r="T915" s="5">
        <v>2</v>
      </c>
      <c r="U915" s="5">
        <v>5</v>
      </c>
      <c r="V915" s="5">
        <v>2021</v>
      </c>
      <c r="W915" s="5" t="s">
        <v>1732</v>
      </c>
      <c r="X915" s="5" t="s">
        <v>292</v>
      </c>
      <c r="Y915" s="5">
        <v>6</v>
      </c>
      <c r="Z915" s="10" t="s">
        <v>76</v>
      </c>
      <c r="AA915" s="10" t="s">
        <v>73</v>
      </c>
      <c r="AB915" s="10" t="s">
        <v>30</v>
      </c>
      <c r="AC915" s="10">
        <v>3</v>
      </c>
      <c r="AE915" s="10">
        <f t="shared" si="116"/>
        <v>198.33333333333334</v>
      </c>
      <c r="AF915" s="10">
        <f t="shared" si="117"/>
        <v>168.07059386973179</v>
      </c>
      <c r="AG915" s="10">
        <f t="shared" si="118"/>
        <v>446</v>
      </c>
      <c r="AH915" s="9">
        <v>44910</v>
      </c>
      <c r="AI915">
        <f t="shared" si="119"/>
        <v>595</v>
      </c>
      <c r="AK915" s="10" t="s">
        <v>50</v>
      </c>
      <c r="AL915">
        <v>595</v>
      </c>
    </row>
    <row r="916" spans="1:38" ht="15.75" customHeight="1" x14ac:dyDescent="0.35">
      <c r="A916" s="5">
        <v>915</v>
      </c>
      <c r="B916" s="5" t="s">
        <v>148</v>
      </c>
      <c r="C916" s="5" t="s">
        <v>88</v>
      </c>
      <c r="D916" s="5" t="s">
        <v>55</v>
      </c>
      <c r="E916" s="5">
        <f t="shared" si="112"/>
        <v>128</v>
      </c>
      <c r="F916" s="6" t="s">
        <v>625</v>
      </c>
      <c r="G916" s="5">
        <v>8</v>
      </c>
      <c r="H916" s="7" t="s">
        <v>296</v>
      </c>
      <c r="I916" s="8" t="e">
        <f t="shared" si="113"/>
        <v>#VALUE!</v>
      </c>
      <c r="J916" s="8">
        <f t="shared" si="114"/>
        <v>-444.5</v>
      </c>
      <c r="K916" s="8" t="e">
        <f t="shared" si="115"/>
        <v>#DIV/0!</v>
      </c>
      <c r="L916" s="6" t="s">
        <v>169</v>
      </c>
      <c r="M916" s="5" t="s">
        <v>28</v>
      </c>
      <c r="N916" s="5" t="s">
        <v>50</v>
      </c>
      <c r="O916" s="5" t="s">
        <v>138</v>
      </c>
      <c r="P916" s="5" t="s">
        <v>139</v>
      </c>
      <c r="Q916" s="9">
        <v>44911</v>
      </c>
      <c r="R916" s="5" t="s">
        <v>65</v>
      </c>
      <c r="S916" s="5">
        <v>2022</v>
      </c>
      <c r="T916" s="5">
        <v>9</v>
      </c>
      <c r="U916" s="5">
        <v>4</v>
      </c>
      <c r="V916" s="5">
        <v>2022</v>
      </c>
      <c r="W916" s="5" t="s">
        <v>1409</v>
      </c>
      <c r="X916" s="5" t="s">
        <v>1453</v>
      </c>
      <c r="Y916" s="5">
        <v>6</v>
      </c>
      <c r="Z916" s="10" t="s">
        <v>148</v>
      </c>
      <c r="AA916" s="10" t="s">
        <v>139</v>
      </c>
      <c r="AB916" s="10" t="s">
        <v>138</v>
      </c>
      <c r="AC916" s="10">
        <v>8</v>
      </c>
      <c r="AE916" s="10">
        <f t="shared" si="116"/>
        <v>16</v>
      </c>
      <c r="AF916" s="10">
        <f t="shared" si="117"/>
        <v>167.71870155038761</v>
      </c>
      <c r="AG916" s="10">
        <f t="shared" si="118"/>
        <v>443</v>
      </c>
      <c r="AH916" s="9">
        <v>44911</v>
      </c>
      <c r="AI916">
        <f t="shared" si="119"/>
        <v>128</v>
      </c>
      <c r="AK916" s="10" t="s">
        <v>50</v>
      </c>
      <c r="AL916">
        <v>128</v>
      </c>
    </row>
    <row r="917" spans="1:38" ht="15.75" customHeight="1" x14ac:dyDescent="0.35">
      <c r="A917" s="5">
        <v>916</v>
      </c>
      <c r="B917" s="5" t="s">
        <v>87</v>
      </c>
      <c r="C917" s="5" t="s">
        <v>23</v>
      </c>
      <c r="D917" s="5" t="s">
        <v>47</v>
      </c>
      <c r="E917" s="5">
        <f t="shared" si="112"/>
        <v>499</v>
      </c>
      <c r="F917" s="6" t="s">
        <v>914</v>
      </c>
      <c r="G917" s="5">
        <v>4</v>
      </c>
      <c r="H917" s="7" t="s">
        <v>296</v>
      </c>
      <c r="I917" s="8" t="e">
        <f t="shared" si="113"/>
        <v>#VALUE!</v>
      </c>
      <c r="J917" s="8">
        <f t="shared" si="114"/>
        <v>-444.5</v>
      </c>
      <c r="K917" s="8" t="e">
        <f t="shared" si="115"/>
        <v>#DIV/0!</v>
      </c>
      <c r="L917" s="6" t="s">
        <v>613</v>
      </c>
      <c r="M917" s="5" t="s">
        <v>39</v>
      </c>
      <c r="N917" s="5" t="s">
        <v>50</v>
      </c>
      <c r="O917" s="5" t="s">
        <v>41</v>
      </c>
      <c r="P917" s="5" t="s">
        <v>42</v>
      </c>
      <c r="Q917" s="9">
        <v>44912</v>
      </c>
      <c r="R917" s="5" t="s">
        <v>32</v>
      </c>
      <c r="S917" s="5">
        <v>2022</v>
      </c>
      <c r="T917" s="5">
        <v>29</v>
      </c>
      <c r="U917" s="5">
        <v>3</v>
      </c>
      <c r="V917" s="5">
        <v>2020</v>
      </c>
      <c r="W917" s="5" t="s">
        <v>818</v>
      </c>
      <c r="X917" s="5" t="s">
        <v>1414</v>
      </c>
      <c r="Y917" s="5">
        <v>5</v>
      </c>
      <c r="Z917" s="10" t="s">
        <v>87</v>
      </c>
      <c r="AA917" s="10" t="s">
        <v>42</v>
      </c>
      <c r="AB917" s="10" t="s">
        <v>41</v>
      </c>
      <c r="AC917" s="10">
        <v>4</v>
      </c>
      <c r="AE917" s="10">
        <f t="shared" si="116"/>
        <v>124.75</v>
      </c>
      <c r="AF917" s="10">
        <f t="shared" si="117"/>
        <v>169.50362745098042</v>
      </c>
      <c r="AG917" s="10">
        <f t="shared" si="118"/>
        <v>435</v>
      </c>
      <c r="AH917" s="9">
        <v>44912</v>
      </c>
      <c r="AI917">
        <f t="shared" si="119"/>
        <v>499</v>
      </c>
      <c r="AK917" s="10" t="s">
        <v>50</v>
      </c>
      <c r="AL917">
        <v>499</v>
      </c>
    </row>
    <row r="918" spans="1:38" ht="15.75" customHeight="1" x14ac:dyDescent="0.35">
      <c r="A918" s="5">
        <v>917</v>
      </c>
      <c r="B918" s="5" t="s">
        <v>247</v>
      </c>
      <c r="C918" s="5" t="s">
        <v>23</v>
      </c>
      <c r="D918" s="5" t="s">
        <v>55</v>
      </c>
      <c r="E918" s="5">
        <f t="shared" si="112"/>
        <v>806</v>
      </c>
      <c r="F918" s="6" t="s">
        <v>1733</v>
      </c>
      <c r="G918" s="5">
        <v>2</v>
      </c>
      <c r="H918" s="7" t="s">
        <v>84</v>
      </c>
      <c r="I918" s="8" t="e">
        <f t="shared" si="113"/>
        <v>#VALUE!</v>
      </c>
      <c r="J918" s="8">
        <f t="shared" si="114"/>
        <v>-444.5</v>
      </c>
      <c r="K918" s="8" t="e">
        <f t="shared" si="115"/>
        <v>#DIV/0!</v>
      </c>
      <c r="L918" s="6" t="s">
        <v>107</v>
      </c>
      <c r="M918" s="5" t="s">
        <v>39</v>
      </c>
      <c r="N918" s="5" t="s">
        <v>58</v>
      </c>
      <c r="O918" s="5" t="s">
        <v>30</v>
      </c>
      <c r="P918" s="5" t="s">
        <v>139</v>
      </c>
      <c r="Q918" s="9">
        <v>44913</v>
      </c>
      <c r="R918" s="5" t="s">
        <v>32</v>
      </c>
      <c r="S918" s="5">
        <v>2021</v>
      </c>
      <c r="T918" s="5">
        <v>12</v>
      </c>
      <c r="U918" s="5">
        <v>2</v>
      </c>
      <c r="V918" s="5">
        <v>2020</v>
      </c>
      <c r="W918" s="5" t="s">
        <v>359</v>
      </c>
      <c r="X918" s="5" t="s">
        <v>1734</v>
      </c>
      <c r="Y918" s="5">
        <v>4</v>
      </c>
      <c r="Z918" s="10" t="s">
        <v>247</v>
      </c>
      <c r="AA918" s="10" t="s">
        <v>139</v>
      </c>
      <c r="AB918" s="10" t="s">
        <v>30</v>
      </c>
      <c r="AC918" s="10">
        <v>2</v>
      </c>
      <c r="AE918" s="10">
        <f t="shared" si="116"/>
        <v>403</v>
      </c>
      <c r="AF918" s="10">
        <f t="shared" si="117"/>
        <v>170.03640873015874</v>
      </c>
      <c r="AG918" s="10">
        <f t="shared" si="118"/>
        <v>431</v>
      </c>
      <c r="AH918" s="9">
        <v>44913</v>
      </c>
      <c r="AI918">
        <f t="shared" si="119"/>
        <v>806</v>
      </c>
      <c r="AK918" s="10" t="s">
        <v>58</v>
      </c>
      <c r="AL918">
        <v>806</v>
      </c>
    </row>
    <row r="919" spans="1:38" ht="15.75" customHeight="1" x14ac:dyDescent="0.35">
      <c r="A919" s="5">
        <v>918</v>
      </c>
      <c r="B919" s="5" t="s">
        <v>82</v>
      </c>
      <c r="C919" s="5" t="s">
        <v>46</v>
      </c>
      <c r="D919" s="5" t="s">
        <v>69</v>
      </c>
      <c r="E919" s="5">
        <f t="shared" si="112"/>
        <v>136</v>
      </c>
      <c r="F919" s="6" t="s">
        <v>408</v>
      </c>
      <c r="G919" s="5">
        <v>1</v>
      </c>
      <c r="H919" s="7" t="s">
        <v>103</v>
      </c>
      <c r="I919" s="8" t="e">
        <f t="shared" si="113"/>
        <v>#VALUE!</v>
      </c>
      <c r="J919" s="8">
        <f t="shared" si="114"/>
        <v>-444.5</v>
      </c>
      <c r="K919" s="8" t="e">
        <f t="shared" si="115"/>
        <v>#DIV/0!</v>
      </c>
      <c r="L919" s="6" t="s">
        <v>833</v>
      </c>
      <c r="M919" s="5" t="s">
        <v>39</v>
      </c>
      <c r="N919" s="5" t="s">
        <v>40</v>
      </c>
      <c r="O919" s="5" t="s">
        <v>138</v>
      </c>
      <c r="P919" s="5" t="s">
        <v>139</v>
      </c>
      <c r="Q919" s="9">
        <v>44914</v>
      </c>
      <c r="R919" s="5" t="s">
        <v>65</v>
      </c>
      <c r="S919" s="5">
        <v>2021</v>
      </c>
      <c r="T919" s="5">
        <v>1</v>
      </c>
      <c r="U919" s="5">
        <v>3</v>
      </c>
      <c r="V919" s="5">
        <v>2021</v>
      </c>
      <c r="W919" s="5" t="s">
        <v>1301</v>
      </c>
      <c r="X919" s="5" t="s">
        <v>675</v>
      </c>
      <c r="Y919" s="5">
        <v>5</v>
      </c>
      <c r="Z919" s="10" t="s">
        <v>82</v>
      </c>
      <c r="AA919" s="10" t="s">
        <v>139</v>
      </c>
      <c r="AB919" s="10" t="s">
        <v>138</v>
      </c>
      <c r="AC919" s="10">
        <v>1</v>
      </c>
      <c r="AE919" s="10">
        <f t="shared" si="116"/>
        <v>136</v>
      </c>
      <c r="AF919" s="10">
        <f t="shared" si="117"/>
        <v>167.22961847389558</v>
      </c>
      <c r="AG919" s="10">
        <f t="shared" si="118"/>
        <v>429</v>
      </c>
      <c r="AH919" s="9">
        <v>44914</v>
      </c>
      <c r="AI919">
        <f t="shared" si="119"/>
        <v>136</v>
      </c>
      <c r="AK919" s="10" t="s">
        <v>40</v>
      </c>
      <c r="AL919">
        <v>136</v>
      </c>
    </row>
    <row r="920" spans="1:38" ht="15.75" customHeight="1" x14ac:dyDescent="0.35">
      <c r="A920" s="5">
        <v>919</v>
      </c>
      <c r="B920" s="5" t="s">
        <v>130</v>
      </c>
      <c r="C920" s="5" t="s">
        <v>54</v>
      </c>
      <c r="D920" s="5" t="s">
        <v>55</v>
      </c>
      <c r="E920" s="5">
        <f t="shared" si="112"/>
        <v>747</v>
      </c>
      <c r="F920" s="6" t="s">
        <v>391</v>
      </c>
      <c r="G920" s="5">
        <v>7</v>
      </c>
      <c r="H920" s="7" t="s">
        <v>278</v>
      </c>
      <c r="I920" s="8" t="e">
        <f t="shared" si="113"/>
        <v>#VALUE!</v>
      </c>
      <c r="J920" s="8">
        <f t="shared" si="114"/>
        <v>-444.5</v>
      </c>
      <c r="K920" s="8" t="e">
        <f t="shared" si="115"/>
        <v>#DIV/0!</v>
      </c>
      <c r="L920" s="6" t="s">
        <v>212</v>
      </c>
      <c r="M920" s="5" t="s">
        <v>28</v>
      </c>
      <c r="N920" s="5" t="s">
        <v>29</v>
      </c>
      <c r="O920" s="5" t="s">
        <v>41</v>
      </c>
      <c r="P920" s="5" t="s">
        <v>139</v>
      </c>
      <c r="Q920" s="9">
        <v>44915</v>
      </c>
      <c r="R920" s="5" t="s">
        <v>32</v>
      </c>
      <c r="S920" s="5">
        <v>2021</v>
      </c>
      <c r="T920" s="5">
        <v>14</v>
      </c>
      <c r="U920" s="5">
        <v>8</v>
      </c>
      <c r="V920" s="5">
        <v>2022</v>
      </c>
      <c r="W920" s="5" t="s">
        <v>1735</v>
      </c>
      <c r="X920" s="5" t="s">
        <v>401</v>
      </c>
      <c r="Y920" s="5">
        <v>1</v>
      </c>
      <c r="Z920" s="10" t="s">
        <v>130</v>
      </c>
      <c r="AA920" s="10" t="s">
        <v>139</v>
      </c>
      <c r="AB920" s="10" t="s">
        <v>41</v>
      </c>
      <c r="AC920" s="10">
        <v>7</v>
      </c>
      <c r="AE920" s="10">
        <f t="shared" si="116"/>
        <v>106.71428571428571</v>
      </c>
      <c r="AF920" s="10">
        <f t="shared" si="117"/>
        <v>167.61046747967478</v>
      </c>
      <c r="AG920" s="10">
        <f t="shared" si="118"/>
        <v>428</v>
      </c>
      <c r="AH920" s="9">
        <v>44915</v>
      </c>
      <c r="AI920">
        <f t="shared" si="119"/>
        <v>747</v>
      </c>
      <c r="AK920" s="10" t="s">
        <v>29</v>
      </c>
      <c r="AL920">
        <v>747</v>
      </c>
    </row>
    <row r="921" spans="1:38" ht="15.75" customHeight="1" x14ac:dyDescent="0.35">
      <c r="A921" s="5">
        <v>920</v>
      </c>
      <c r="B921" s="5" t="s">
        <v>35</v>
      </c>
      <c r="C921" s="5" t="s">
        <v>46</v>
      </c>
      <c r="D921" s="5" t="s">
        <v>36</v>
      </c>
      <c r="E921" s="5">
        <f t="shared" si="112"/>
        <v>771</v>
      </c>
      <c r="F921" s="6" t="s">
        <v>1736</v>
      </c>
      <c r="G921" s="5">
        <v>2</v>
      </c>
      <c r="H921" s="7" t="s">
        <v>165</v>
      </c>
      <c r="I921" s="8" t="e">
        <f t="shared" si="113"/>
        <v>#VALUE!</v>
      </c>
      <c r="J921" s="8">
        <f t="shared" si="114"/>
        <v>-444.5</v>
      </c>
      <c r="K921" s="8" t="e">
        <f t="shared" si="115"/>
        <v>#DIV/0!</v>
      </c>
      <c r="L921" s="6" t="s">
        <v>212</v>
      </c>
      <c r="M921" s="5" t="s">
        <v>39</v>
      </c>
      <c r="N921" s="5" t="s">
        <v>40</v>
      </c>
      <c r="O921" s="5" t="s">
        <v>41</v>
      </c>
      <c r="P921" s="5" t="s">
        <v>42</v>
      </c>
      <c r="Q921" s="9">
        <v>44916</v>
      </c>
      <c r="R921" s="5" t="s">
        <v>65</v>
      </c>
      <c r="S921" s="5">
        <v>2020</v>
      </c>
      <c r="T921" s="5">
        <v>19</v>
      </c>
      <c r="U921" s="5">
        <v>7</v>
      </c>
      <c r="V921" s="5">
        <v>2021</v>
      </c>
      <c r="W921" s="5" t="s">
        <v>1110</v>
      </c>
      <c r="X921" s="5" t="s">
        <v>678</v>
      </c>
      <c r="Y921" s="5">
        <v>4</v>
      </c>
      <c r="Z921" s="10" t="s">
        <v>35</v>
      </c>
      <c r="AA921" s="10" t="s">
        <v>42</v>
      </c>
      <c r="AB921" s="10" t="s">
        <v>41</v>
      </c>
      <c r="AC921" s="10">
        <v>2</v>
      </c>
      <c r="AE921" s="10">
        <f t="shared" si="116"/>
        <v>385.5</v>
      </c>
      <c r="AF921" s="10">
        <f t="shared" si="117"/>
        <v>168.36227219282773</v>
      </c>
      <c r="AG921" s="10">
        <f t="shared" si="118"/>
        <v>421</v>
      </c>
      <c r="AH921" s="9">
        <v>44916</v>
      </c>
      <c r="AI921">
        <f t="shared" si="119"/>
        <v>771</v>
      </c>
      <c r="AK921" s="10" t="s">
        <v>40</v>
      </c>
      <c r="AL921">
        <v>771</v>
      </c>
    </row>
    <row r="922" spans="1:38" ht="15.75" customHeight="1" x14ac:dyDescent="0.35">
      <c r="A922" s="5">
        <v>921</v>
      </c>
      <c r="B922" s="5" t="s">
        <v>53</v>
      </c>
      <c r="C922" s="5" t="s">
        <v>101</v>
      </c>
      <c r="D922" s="5" t="s">
        <v>36</v>
      </c>
      <c r="E922" s="5">
        <f t="shared" si="112"/>
        <v>271</v>
      </c>
      <c r="F922" s="6" t="s">
        <v>305</v>
      </c>
      <c r="G922" s="5">
        <v>6</v>
      </c>
      <c r="H922" s="7" t="s">
        <v>187</v>
      </c>
      <c r="I922" s="8" t="e">
        <f t="shared" si="113"/>
        <v>#VALUE!</v>
      </c>
      <c r="J922" s="8">
        <f t="shared" si="114"/>
        <v>-444.5</v>
      </c>
      <c r="K922" s="8" t="e">
        <f t="shared" si="115"/>
        <v>#DIV/0!</v>
      </c>
      <c r="L922" s="6" t="s">
        <v>826</v>
      </c>
      <c r="M922" s="5" t="s">
        <v>28</v>
      </c>
      <c r="N922" s="5" t="s">
        <v>58</v>
      </c>
      <c r="O922" s="5" t="s">
        <v>138</v>
      </c>
      <c r="P922" s="5" t="s">
        <v>31</v>
      </c>
      <c r="Q922" s="9">
        <v>44917</v>
      </c>
      <c r="R922" s="5" t="s">
        <v>65</v>
      </c>
      <c r="S922" s="5">
        <v>2021</v>
      </c>
      <c r="T922" s="5">
        <v>14</v>
      </c>
      <c r="U922" s="5">
        <v>6</v>
      </c>
      <c r="V922" s="5">
        <v>2022</v>
      </c>
      <c r="W922" s="5" t="s">
        <v>1737</v>
      </c>
      <c r="X922" s="5" t="s">
        <v>1362</v>
      </c>
      <c r="Y922" s="5">
        <v>1</v>
      </c>
      <c r="Z922" s="10" t="s">
        <v>53</v>
      </c>
      <c r="AA922" s="10" t="s">
        <v>31</v>
      </c>
      <c r="AB922" s="10" t="s">
        <v>138</v>
      </c>
      <c r="AC922" s="10">
        <v>6</v>
      </c>
      <c r="AE922" s="10">
        <f t="shared" si="116"/>
        <v>45.166666666666664</v>
      </c>
      <c r="AF922" s="10">
        <f t="shared" si="117"/>
        <v>165.64805059523809</v>
      </c>
      <c r="AG922" s="10">
        <f t="shared" si="118"/>
        <v>419</v>
      </c>
      <c r="AH922" s="9">
        <v>44917</v>
      </c>
      <c r="AI922">
        <f t="shared" si="119"/>
        <v>271</v>
      </c>
      <c r="AK922" s="10" t="s">
        <v>58</v>
      </c>
      <c r="AL922">
        <v>271</v>
      </c>
    </row>
    <row r="923" spans="1:38" ht="15.75" customHeight="1" x14ac:dyDescent="0.35">
      <c r="A923" s="5">
        <v>922</v>
      </c>
      <c r="B923" s="5" t="s">
        <v>238</v>
      </c>
      <c r="C923" s="5" t="s">
        <v>101</v>
      </c>
      <c r="D923" s="5" t="s">
        <v>24</v>
      </c>
      <c r="E923" s="5">
        <f t="shared" si="112"/>
        <v>141</v>
      </c>
      <c r="F923" s="6" t="s">
        <v>447</v>
      </c>
      <c r="G923" s="5">
        <v>5</v>
      </c>
      <c r="H923" s="7" t="s">
        <v>362</v>
      </c>
      <c r="I923" s="8" t="e">
        <f t="shared" si="113"/>
        <v>#VALUE!</v>
      </c>
      <c r="J923" s="8">
        <f t="shared" si="114"/>
        <v>-444.5</v>
      </c>
      <c r="K923" s="8" t="e">
        <f t="shared" si="115"/>
        <v>#DIV/0!</v>
      </c>
      <c r="L923" s="6" t="s">
        <v>846</v>
      </c>
      <c r="M923" s="5" t="s">
        <v>28</v>
      </c>
      <c r="N923" s="5" t="s">
        <v>40</v>
      </c>
      <c r="O923" s="5" t="s">
        <v>30</v>
      </c>
      <c r="P923" s="5" t="s">
        <v>42</v>
      </c>
      <c r="Q923" s="9">
        <v>44918</v>
      </c>
      <c r="R923" s="5" t="s">
        <v>65</v>
      </c>
      <c r="S923" s="5">
        <v>2022</v>
      </c>
      <c r="T923" s="5">
        <v>7</v>
      </c>
      <c r="U923" s="5">
        <v>6</v>
      </c>
      <c r="V923" s="5">
        <v>2022</v>
      </c>
      <c r="W923" s="5" t="s">
        <v>1738</v>
      </c>
      <c r="X923" s="5" t="s">
        <v>338</v>
      </c>
      <c r="Y923" s="5">
        <v>4</v>
      </c>
      <c r="Z923" s="10" t="s">
        <v>238</v>
      </c>
      <c r="AA923" s="10" t="s">
        <v>42</v>
      </c>
      <c r="AB923" s="10" t="s">
        <v>30</v>
      </c>
      <c r="AC923" s="10">
        <v>5</v>
      </c>
      <c r="AE923" s="10">
        <f t="shared" si="116"/>
        <v>28.2</v>
      </c>
      <c r="AF923" s="10">
        <f t="shared" si="117"/>
        <v>167.17313140446049</v>
      </c>
      <c r="AG923" s="10">
        <f t="shared" si="118"/>
        <v>413</v>
      </c>
      <c r="AH923" s="9">
        <v>44918</v>
      </c>
      <c r="AI923">
        <f t="shared" si="119"/>
        <v>141</v>
      </c>
      <c r="AK923" s="10" t="s">
        <v>40</v>
      </c>
      <c r="AL923">
        <v>141</v>
      </c>
    </row>
    <row r="924" spans="1:38" ht="15.75" customHeight="1" x14ac:dyDescent="0.35">
      <c r="A924" s="5">
        <v>923</v>
      </c>
      <c r="B924" s="5" t="s">
        <v>124</v>
      </c>
      <c r="C924" s="5" t="s">
        <v>101</v>
      </c>
      <c r="D924" s="5" t="s">
        <v>95</v>
      </c>
      <c r="E924" s="5">
        <f t="shared" si="112"/>
        <v>563</v>
      </c>
      <c r="F924" s="6" t="s">
        <v>1739</v>
      </c>
      <c r="G924" s="5">
        <v>7</v>
      </c>
      <c r="H924" s="7" t="s">
        <v>159</v>
      </c>
      <c r="I924" s="8" t="e">
        <f t="shared" si="113"/>
        <v>#VALUE!</v>
      </c>
      <c r="J924" s="8">
        <f t="shared" si="114"/>
        <v>-444.5</v>
      </c>
      <c r="K924" s="8" t="e">
        <f t="shared" si="115"/>
        <v>#DIV/0!</v>
      </c>
      <c r="L924" s="6" t="s">
        <v>160</v>
      </c>
      <c r="M924" s="5" t="s">
        <v>39</v>
      </c>
      <c r="N924" s="5" t="s">
        <v>58</v>
      </c>
      <c r="O924" s="5" t="s">
        <v>138</v>
      </c>
      <c r="P924" s="5" t="s">
        <v>73</v>
      </c>
      <c r="Q924" s="9">
        <v>44919</v>
      </c>
      <c r="R924" s="5" t="s">
        <v>65</v>
      </c>
      <c r="S924" s="5">
        <v>2020</v>
      </c>
      <c r="T924" s="5">
        <v>19</v>
      </c>
      <c r="U924" s="5">
        <v>9</v>
      </c>
      <c r="V924" s="5">
        <v>2021</v>
      </c>
      <c r="W924" s="5" t="s">
        <v>1550</v>
      </c>
      <c r="X924" s="5" t="s">
        <v>1408</v>
      </c>
      <c r="Y924" s="5">
        <v>3</v>
      </c>
      <c r="Z924" s="10" t="s">
        <v>124</v>
      </c>
      <c r="AA924" s="10" t="s">
        <v>73</v>
      </c>
      <c r="AB924" s="10" t="s">
        <v>138</v>
      </c>
      <c r="AC924" s="10">
        <v>7</v>
      </c>
      <c r="AE924" s="10">
        <f t="shared" si="116"/>
        <v>80.428571428571431</v>
      </c>
      <c r="AF924" s="10">
        <f t="shared" si="117"/>
        <v>168.95483821733819</v>
      </c>
      <c r="AG924" s="10">
        <f t="shared" si="118"/>
        <v>408</v>
      </c>
      <c r="AH924" s="9">
        <v>44919</v>
      </c>
      <c r="AI924">
        <f t="shared" si="119"/>
        <v>563</v>
      </c>
      <c r="AK924" s="10" t="s">
        <v>58</v>
      </c>
      <c r="AL924">
        <v>563</v>
      </c>
    </row>
    <row r="925" spans="1:38" ht="15.75" customHeight="1" x14ac:dyDescent="0.35">
      <c r="A925" s="5">
        <v>924</v>
      </c>
      <c r="B925" s="5" t="s">
        <v>35</v>
      </c>
      <c r="C925" s="5" t="s">
        <v>101</v>
      </c>
      <c r="D925" s="5" t="s">
        <v>55</v>
      </c>
      <c r="E925" s="5">
        <f t="shared" si="112"/>
        <v>896</v>
      </c>
      <c r="F925" s="6" t="s">
        <v>505</v>
      </c>
      <c r="G925" s="5">
        <v>4</v>
      </c>
      <c r="H925" s="7" t="s">
        <v>400</v>
      </c>
      <c r="I925" s="8" t="e">
        <f t="shared" si="113"/>
        <v>#VALUE!</v>
      </c>
      <c r="J925" s="8">
        <f t="shared" si="114"/>
        <v>-444.5</v>
      </c>
      <c r="K925" s="8" t="e">
        <f t="shared" si="115"/>
        <v>#DIV/0!</v>
      </c>
      <c r="L925" s="6" t="s">
        <v>1125</v>
      </c>
      <c r="M925" s="5" t="s">
        <v>28</v>
      </c>
      <c r="N925" s="5" t="s">
        <v>58</v>
      </c>
      <c r="O925" s="5" t="s">
        <v>59</v>
      </c>
      <c r="P925" s="5" t="s">
        <v>31</v>
      </c>
      <c r="Q925" s="9">
        <v>44920</v>
      </c>
      <c r="R925" s="5" t="s">
        <v>32</v>
      </c>
      <c r="S925" s="5">
        <v>2021</v>
      </c>
      <c r="T925" s="5">
        <v>12</v>
      </c>
      <c r="U925" s="5">
        <v>8</v>
      </c>
      <c r="V925" s="5">
        <v>2021</v>
      </c>
      <c r="W925" s="5" t="s">
        <v>1740</v>
      </c>
      <c r="X925" s="5" t="s">
        <v>1615</v>
      </c>
      <c r="Y925" s="5">
        <v>2</v>
      </c>
      <c r="Z925" s="10" t="s">
        <v>35</v>
      </c>
      <c r="AA925" s="10" t="s">
        <v>31</v>
      </c>
      <c r="AB925" s="10" t="s">
        <v>59</v>
      </c>
      <c r="AC925" s="10">
        <v>4</v>
      </c>
      <c r="AE925" s="10">
        <f t="shared" si="116"/>
        <v>224</v>
      </c>
      <c r="AF925" s="10">
        <f t="shared" si="117"/>
        <v>170.10452999381567</v>
      </c>
      <c r="AG925" s="10">
        <f t="shared" si="118"/>
        <v>401</v>
      </c>
      <c r="AH925" s="9">
        <v>44920</v>
      </c>
      <c r="AI925">
        <f t="shared" si="119"/>
        <v>896</v>
      </c>
      <c r="AK925" s="10" t="s">
        <v>58</v>
      </c>
      <c r="AL925">
        <v>896</v>
      </c>
    </row>
    <row r="926" spans="1:38" ht="15.75" customHeight="1" x14ac:dyDescent="0.35">
      <c r="A926" s="5">
        <v>925</v>
      </c>
      <c r="B926" s="5" t="s">
        <v>62</v>
      </c>
      <c r="C926" s="5" t="s">
        <v>88</v>
      </c>
      <c r="D926" s="5" t="s">
        <v>24</v>
      </c>
      <c r="E926" s="5">
        <f t="shared" si="112"/>
        <v>482</v>
      </c>
      <c r="F926" s="6" t="s">
        <v>1741</v>
      </c>
      <c r="G926" s="5">
        <v>2</v>
      </c>
      <c r="H926" s="7" t="s">
        <v>400</v>
      </c>
      <c r="I926" s="8" t="e">
        <f t="shared" si="113"/>
        <v>#VALUE!</v>
      </c>
      <c r="J926" s="8">
        <f t="shared" si="114"/>
        <v>-444.5</v>
      </c>
      <c r="K926" s="8" t="e">
        <f t="shared" si="115"/>
        <v>#DIV/0!</v>
      </c>
      <c r="L926" s="6" t="s">
        <v>56</v>
      </c>
      <c r="M926" s="5" t="s">
        <v>39</v>
      </c>
      <c r="N926" s="5" t="s">
        <v>58</v>
      </c>
      <c r="O926" s="5" t="s">
        <v>138</v>
      </c>
      <c r="P926" s="5" t="s">
        <v>139</v>
      </c>
      <c r="Q926" s="9">
        <v>44921</v>
      </c>
      <c r="R926" s="5" t="s">
        <v>32</v>
      </c>
      <c r="S926" s="5">
        <v>2022</v>
      </c>
      <c r="T926" s="5">
        <v>13</v>
      </c>
      <c r="U926" s="5">
        <v>9</v>
      </c>
      <c r="V926" s="5">
        <v>2021</v>
      </c>
      <c r="W926" s="5" t="s">
        <v>1742</v>
      </c>
      <c r="X926" s="5" t="s">
        <v>1157</v>
      </c>
      <c r="Y926" s="5">
        <v>2</v>
      </c>
      <c r="Z926" s="10" t="s">
        <v>62</v>
      </c>
      <c r="AA926" s="10" t="s">
        <v>139</v>
      </c>
      <c r="AB926" s="10" t="s">
        <v>138</v>
      </c>
      <c r="AC926" s="10">
        <v>2</v>
      </c>
      <c r="AE926" s="10">
        <f t="shared" si="116"/>
        <v>241</v>
      </c>
      <c r="AF926" s="10">
        <f t="shared" si="117"/>
        <v>169.39537907268166</v>
      </c>
      <c r="AG926" s="10">
        <f t="shared" si="118"/>
        <v>397</v>
      </c>
      <c r="AH926" s="9">
        <v>44921</v>
      </c>
      <c r="AI926">
        <f t="shared" si="119"/>
        <v>482</v>
      </c>
      <c r="AK926" s="10" t="s">
        <v>58</v>
      </c>
      <c r="AL926">
        <v>482</v>
      </c>
    </row>
    <row r="927" spans="1:38" ht="15.75" customHeight="1" x14ac:dyDescent="0.35">
      <c r="A927" s="5">
        <v>926</v>
      </c>
      <c r="B927" s="5" t="s">
        <v>22</v>
      </c>
      <c r="C927" s="5" t="s">
        <v>46</v>
      </c>
      <c r="D927" s="5" t="s">
        <v>47</v>
      </c>
      <c r="E927" s="5">
        <f t="shared" si="112"/>
        <v>282</v>
      </c>
      <c r="F927" s="6" t="s">
        <v>1381</v>
      </c>
      <c r="G927" s="5">
        <v>8</v>
      </c>
      <c r="H927" s="7" t="s">
        <v>108</v>
      </c>
      <c r="I927" s="8" t="e">
        <f t="shared" si="113"/>
        <v>#VALUE!</v>
      </c>
      <c r="J927" s="8">
        <f t="shared" si="114"/>
        <v>-444.5</v>
      </c>
      <c r="K927" s="8" t="e">
        <f t="shared" si="115"/>
        <v>#DIV/0!</v>
      </c>
      <c r="L927" s="6" t="s">
        <v>232</v>
      </c>
      <c r="M927" s="5" t="s">
        <v>39</v>
      </c>
      <c r="N927" s="5" t="s">
        <v>29</v>
      </c>
      <c r="O927" s="5" t="s">
        <v>59</v>
      </c>
      <c r="P927" s="5" t="s">
        <v>73</v>
      </c>
      <c r="Q927" s="9">
        <v>44922</v>
      </c>
      <c r="R927" s="5" t="s">
        <v>32</v>
      </c>
      <c r="S927" s="5">
        <v>2020</v>
      </c>
      <c r="T927" s="5">
        <v>16</v>
      </c>
      <c r="U927" s="5">
        <v>9</v>
      </c>
      <c r="V927" s="5">
        <v>2021</v>
      </c>
      <c r="W927" s="5" t="s">
        <v>1743</v>
      </c>
      <c r="X927" s="5" t="s">
        <v>316</v>
      </c>
      <c r="Y927" s="5">
        <v>6</v>
      </c>
      <c r="Z927" s="10" t="s">
        <v>22</v>
      </c>
      <c r="AA927" s="10" t="s">
        <v>73</v>
      </c>
      <c r="AB927" s="10" t="s">
        <v>59</v>
      </c>
      <c r="AC927" s="10">
        <v>8</v>
      </c>
      <c r="AE927" s="10">
        <f t="shared" si="116"/>
        <v>35.25</v>
      </c>
      <c r="AF927" s="10">
        <f t="shared" si="117"/>
        <v>168.44065079365075</v>
      </c>
      <c r="AG927" s="10">
        <f t="shared" si="118"/>
        <v>395</v>
      </c>
      <c r="AH927" s="9">
        <v>44922</v>
      </c>
      <c r="AI927">
        <f t="shared" si="119"/>
        <v>282</v>
      </c>
      <c r="AK927" s="10" t="s">
        <v>29</v>
      </c>
      <c r="AL927">
        <v>282</v>
      </c>
    </row>
    <row r="928" spans="1:38" ht="15.75" customHeight="1" x14ac:dyDescent="0.35">
      <c r="A928" s="5">
        <v>927</v>
      </c>
      <c r="B928" s="5" t="s">
        <v>247</v>
      </c>
      <c r="C928" s="5" t="s">
        <v>101</v>
      </c>
      <c r="D928" s="5" t="s">
        <v>69</v>
      </c>
      <c r="E928" s="5">
        <f t="shared" si="112"/>
        <v>920</v>
      </c>
      <c r="F928" s="6" t="s">
        <v>1224</v>
      </c>
      <c r="G928" s="5">
        <v>8</v>
      </c>
      <c r="H928" s="7" t="s">
        <v>296</v>
      </c>
      <c r="I928" s="8" t="e">
        <f t="shared" si="113"/>
        <v>#VALUE!</v>
      </c>
      <c r="J928" s="8">
        <f t="shared" si="114"/>
        <v>-444.5</v>
      </c>
      <c r="K928" s="8" t="e">
        <f t="shared" si="115"/>
        <v>#DIV/0!</v>
      </c>
      <c r="L928" s="6" t="s">
        <v>236</v>
      </c>
      <c r="M928" s="5" t="s">
        <v>28</v>
      </c>
      <c r="N928" s="5" t="s">
        <v>50</v>
      </c>
      <c r="O928" s="5" t="s">
        <v>59</v>
      </c>
      <c r="P928" s="5" t="s">
        <v>42</v>
      </c>
      <c r="Q928" s="9">
        <v>44923</v>
      </c>
      <c r="R928" s="5" t="s">
        <v>65</v>
      </c>
      <c r="S928" s="5">
        <v>2020</v>
      </c>
      <c r="T928" s="5">
        <v>27</v>
      </c>
      <c r="U928" s="5">
        <v>5</v>
      </c>
      <c r="V928" s="5">
        <v>2020</v>
      </c>
      <c r="W928" s="5" t="s">
        <v>237</v>
      </c>
      <c r="X928" s="5" t="s">
        <v>1508</v>
      </c>
      <c r="Y928" s="5">
        <v>5</v>
      </c>
      <c r="Z928" s="10" t="s">
        <v>247</v>
      </c>
      <c r="AA928" s="10" t="s">
        <v>42</v>
      </c>
      <c r="AB928" s="10" t="s">
        <v>59</v>
      </c>
      <c r="AC928" s="10">
        <v>8</v>
      </c>
      <c r="AE928" s="10">
        <f t="shared" si="116"/>
        <v>115</v>
      </c>
      <c r="AF928" s="10">
        <f t="shared" si="117"/>
        <v>170.24052445302442</v>
      </c>
      <c r="AG928" s="10">
        <f t="shared" si="118"/>
        <v>387</v>
      </c>
      <c r="AH928" s="9">
        <v>44923</v>
      </c>
      <c r="AI928">
        <f t="shared" si="119"/>
        <v>920</v>
      </c>
      <c r="AK928" s="10" t="s">
        <v>50</v>
      </c>
      <c r="AL928">
        <v>920</v>
      </c>
    </row>
    <row r="929" spans="1:38" ht="15.75" customHeight="1" x14ac:dyDescent="0.35">
      <c r="A929" s="5">
        <v>928</v>
      </c>
      <c r="B929" s="5" t="s">
        <v>68</v>
      </c>
      <c r="C929" s="5" t="s">
        <v>23</v>
      </c>
      <c r="D929" s="5" t="s">
        <v>47</v>
      </c>
      <c r="E929" s="5">
        <f t="shared" si="112"/>
        <v>218</v>
      </c>
      <c r="F929" s="6" t="s">
        <v>1428</v>
      </c>
      <c r="G929" s="5">
        <v>9</v>
      </c>
      <c r="H929" s="7" t="s">
        <v>650</v>
      </c>
      <c r="I929" s="8" t="e">
        <f t="shared" si="113"/>
        <v>#VALUE!</v>
      </c>
      <c r="J929" s="8">
        <f t="shared" si="114"/>
        <v>-444.5</v>
      </c>
      <c r="K929" s="8" t="e">
        <f t="shared" si="115"/>
        <v>#DIV/0!</v>
      </c>
      <c r="L929" s="6" t="s">
        <v>169</v>
      </c>
      <c r="M929" s="5" t="s">
        <v>28</v>
      </c>
      <c r="N929" s="5" t="s">
        <v>29</v>
      </c>
      <c r="O929" s="5" t="s">
        <v>41</v>
      </c>
      <c r="P929" s="5" t="s">
        <v>139</v>
      </c>
      <c r="Q929" s="9">
        <v>44924</v>
      </c>
      <c r="R929" s="5" t="s">
        <v>32</v>
      </c>
      <c r="S929" s="5">
        <v>2020</v>
      </c>
      <c r="T929" s="5">
        <v>22</v>
      </c>
      <c r="U929" s="5">
        <v>1</v>
      </c>
      <c r="V929" s="5">
        <v>2021</v>
      </c>
      <c r="W929" s="5" t="s">
        <v>412</v>
      </c>
      <c r="X929" s="5" t="s">
        <v>385</v>
      </c>
      <c r="Y929" s="5">
        <v>4</v>
      </c>
      <c r="Z929" s="10" t="s">
        <v>68</v>
      </c>
      <c r="AA929" s="10" t="s">
        <v>139</v>
      </c>
      <c r="AB929" s="10" t="s">
        <v>41</v>
      </c>
      <c r="AC929" s="10">
        <v>9</v>
      </c>
      <c r="AE929" s="10">
        <f t="shared" si="116"/>
        <v>24.222222222222221</v>
      </c>
      <c r="AF929" s="10">
        <f t="shared" si="117"/>
        <v>170.99724396607954</v>
      </c>
      <c r="AG929" s="10">
        <f t="shared" si="118"/>
        <v>379</v>
      </c>
      <c r="AH929" s="9">
        <v>44924</v>
      </c>
      <c r="AI929">
        <f t="shared" si="119"/>
        <v>218</v>
      </c>
      <c r="AK929" s="10" t="s">
        <v>29</v>
      </c>
      <c r="AL929">
        <v>218</v>
      </c>
    </row>
    <row r="930" spans="1:38" ht="15.75" customHeight="1" x14ac:dyDescent="0.35">
      <c r="A930" s="5">
        <v>929</v>
      </c>
      <c r="B930" s="5" t="s">
        <v>247</v>
      </c>
      <c r="C930" s="5" t="s">
        <v>88</v>
      </c>
      <c r="D930" s="5" t="s">
        <v>95</v>
      </c>
      <c r="E930" s="5">
        <f t="shared" si="112"/>
        <v>782</v>
      </c>
      <c r="F930" s="6" t="s">
        <v>1129</v>
      </c>
      <c r="G930" s="5">
        <v>1</v>
      </c>
      <c r="H930" s="7" t="s">
        <v>78</v>
      </c>
      <c r="I930" s="8" t="e">
        <f t="shared" si="113"/>
        <v>#VALUE!</v>
      </c>
      <c r="J930" s="8">
        <f t="shared" si="114"/>
        <v>-444.5</v>
      </c>
      <c r="K930" s="8" t="e">
        <f t="shared" si="115"/>
        <v>#DIV/0!</v>
      </c>
      <c r="L930" s="6" t="s">
        <v>455</v>
      </c>
      <c r="M930" s="5" t="s">
        <v>28</v>
      </c>
      <c r="N930" s="5" t="s">
        <v>40</v>
      </c>
      <c r="O930" s="5" t="s">
        <v>30</v>
      </c>
      <c r="P930" s="5" t="s">
        <v>31</v>
      </c>
      <c r="Q930" s="9">
        <v>44925</v>
      </c>
      <c r="R930" s="5" t="s">
        <v>32</v>
      </c>
      <c r="S930" s="5">
        <v>2020</v>
      </c>
      <c r="T930" s="5">
        <v>10</v>
      </c>
      <c r="U930" s="5">
        <v>12</v>
      </c>
      <c r="V930" s="5">
        <v>2022</v>
      </c>
      <c r="W930" s="5" t="s">
        <v>1055</v>
      </c>
      <c r="X930" s="5" t="s">
        <v>1709</v>
      </c>
      <c r="Y930" s="5">
        <v>1</v>
      </c>
      <c r="Z930" s="10" t="s">
        <v>247</v>
      </c>
      <c r="AA930" s="10" t="s">
        <v>31</v>
      </c>
      <c r="AB930" s="10" t="s">
        <v>30</v>
      </c>
      <c r="AC930" s="10">
        <v>1</v>
      </c>
      <c r="AE930" s="10">
        <f t="shared" si="116"/>
        <v>782</v>
      </c>
      <c r="AF930" s="10">
        <f t="shared" si="117"/>
        <v>173.03578593474424</v>
      </c>
      <c r="AG930" s="10">
        <f t="shared" si="118"/>
        <v>370</v>
      </c>
      <c r="AH930" s="9">
        <v>44925</v>
      </c>
      <c r="AI930">
        <f t="shared" si="119"/>
        <v>782</v>
      </c>
      <c r="AK930" s="10" t="s">
        <v>40</v>
      </c>
      <c r="AL930">
        <v>782</v>
      </c>
    </row>
    <row r="931" spans="1:38" ht="15.75" customHeight="1" x14ac:dyDescent="0.35">
      <c r="A931" s="5">
        <v>930</v>
      </c>
      <c r="B931" s="5" t="s">
        <v>142</v>
      </c>
      <c r="C931" s="5" t="s">
        <v>46</v>
      </c>
      <c r="D931" s="5" t="s">
        <v>69</v>
      </c>
      <c r="E931" s="5">
        <f t="shared" si="112"/>
        <v>860</v>
      </c>
      <c r="F931" s="6" t="s">
        <v>1744</v>
      </c>
      <c r="G931" s="5">
        <v>1</v>
      </c>
      <c r="H931" s="7" t="s">
        <v>49</v>
      </c>
      <c r="I931" s="8" t="e">
        <f t="shared" si="113"/>
        <v>#VALUE!</v>
      </c>
      <c r="J931" s="8">
        <f t="shared" si="114"/>
        <v>-444.5</v>
      </c>
      <c r="K931" s="8" t="e">
        <f t="shared" si="115"/>
        <v>#DIV/0!</v>
      </c>
      <c r="L931" s="6" t="s">
        <v>283</v>
      </c>
      <c r="M931" s="5" t="s">
        <v>28</v>
      </c>
      <c r="N931" s="5" t="s">
        <v>40</v>
      </c>
      <c r="O931" s="5" t="s">
        <v>138</v>
      </c>
      <c r="P931" s="5" t="s">
        <v>73</v>
      </c>
      <c r="Q931" s="9">
        <v>44926</v>
      </c>
      <c r="R931" s="5" t="s">
        <v>65</v>
      </c>
      <c r="S931" s="5">
        <v>2020</v>
      </c>
      <c r="T931" s="5">
        <v>21</v>
      </c>
      <c r="U931" s="5">
        <v>3</v>
      </c>
      <c r="V931" s="5">
        <v>2021</v>
      </c>
      <c r="W931" s="5" t="s">
        <v>412</v>
      </c>
      <c r="X931" s="5" t="s">
        <v>990</v>
      </c>
      <c r="Y931" s="5">
        <v>2</v>
      </c>
      <c r="Z931" s="10" t="s">
        <v>142</v>
      </c>
      <c r="AA931" s="10" t="s">
        <v>73</v>
      </c>
      <c r="AB931" s="10" t="s">
        <v>138</v>
      </c>
      <c r="AC931" s="10">
        <v>1</v>
      </c>
      <c r="AE931" s="10">
        <f t="shared" si="116"/>
        <v>860</v>
      </c>
      <c r="AF931" s="10">
        <f t="shared" si="117"/>
        <v>164.45882517326177</v>
      </c>
      <c r="AG931" s="10">
        <f t="shared" si="118"/>
        <v>369</v>
      </c>
      <c r="AH931" s="9">
        <v>44926</v>
      </c>
      <c r="AI931">
        <f t="shared" si="119"/>
        <v>860</v>
      </c>
      <c r="AK931" s="10" t="s">
        <v>40</v>
      </c>
      <c r="AL931">
        <v>860</v>
      </c>
    </row>
    <row r="932" spans="1:38" ht="15.75" customHeight="1" x14ac:dyDescent="0.35">
      <c r="A932" s="5">
        <v>931</v>
      </c>
      <c r="B932" s="5" t="s">
        <v>255</v>
      </c>
      <c r="C932" s="5" t="s">
        <v>54</v>
      </c>
      <c r="D932" s="5" t="s">
        <v>95</v>
      </c>
      <c r="E932" s="5">
        <f t="shared" si="112"/>
        <v>515</v>
      </c>
      <c r="F932" s="6" t="s">
        <v>1745</v>
      </c>
      <c r="G932" s="5">
        <v>3</v>
      </c>
      <c r="H932" s="7" t="s">
        <v>97</v>
      </c>
      <c r="I932" s="8" t="e">
        <f t="shared" si="113"/>
        <v>#VALUE!</v>
      </c>
      <c r="J932" s="8">
        <f t="shared" si="114"/>
        <v>-444.5</v>
      </c>
      <c r="K932" s="8" t="e">
        <f t="shared" si="115"/>
        <v>#DIV/0!</v>
      </c>
      <c r="L932" s="6" t="s">
        <v>1112</v>
      </c>
      <c r="M932" s="5" t="s">
        <v>39</v>
      </c>
      <c r="N932" s="5" t="s">
        <v>29</v>
      </c>
      <c r="O932" s="5" t="s">
        <v>30</v>
      </c>
      <c r="P932" s="5" t="s">
        <v>31</v>
      </c>
      <c r="Q932" s="9">
        <v>44927</v>
      </c>
      <c r="R932" s="5" t="s">
        <v>32</v>
      </c>
      <c r="S932" s="5">
        <v>2022</v>
      </c>
      <c r="T932" s="5">
        <v>27</v>
      </c>
      <c r="U932" s="5">
        <v>11</v>
      </c>
      <c r="V932" s="5">
        <v>2020</v>
      </c>
      <c r="W932" s="5" t="s">
        <v>1379</v>
      </c>
      <c r="X932" s="5" t="s">
        <v>1098</v>
      </c>
      <c r="Y932" s="5">
        <v>1</v>
      </c>
      <c r="Z932" s="10" t="s">
        <v>255</v>
      </c>
      <c r="AA932" s="10" t="s">
        <v>31</v>
      </c>
      <c r="AB932" s="10" t="s">
        <v>30</v>
      </c>
      <c r="AC932" s="10">
        <v>3</v>
      </c>
      <c r="AE932" s="10">
        <f t="shared" si="116"/>
        <v>171.66666666666666</v>
      </c>
      <c r="AF932" s="10">
        <f t="shared" si="117"/>
        <v>154.52252267573695</v>
      </c>
      <c r="AG932" s="10">
        <f t="shared" si="118"/>
        <v>368</v>
      </c>
      <c r="AH932" s="9">
        <v>44927</v>
      </c>
      <c r="AI932">
        <f t="shared" si="119"/>
        <v>515</v>
      </c>
      <c r="AK932" s="10" t="s">
        <v>29</v>
      </c>
      <c r="AL932">
        <v>515</v>
      </c>
    </row>
    <row r="933" spans="1:38" ht="15.75" customHeight="1" x14ac:dyDescent="0.35">
      <c r="A933" s="5">
        <v>932</v>
      </c>
      <c r="B933" s="5" t="s">
        <v>62</v>
      </c>
      <c r="C933" s="5" t="s">
        <v>88</v>
      </c>
      <c r="D933" s="5" t="s">
        <v>55</v>
      </c>
      <c r="E933" s="5">
        <f t="shared" si="112"/>
        <v>186</v>
      </c>
      <c r="F933" s="6" t="s">
        <v>133</v>
      </c>
      <c r="G933" s="5">
        <v>7</v>
      </c>
      <c r="H933" s="7" t="s">
        <v>38</v>
      </c>
      <c r="I933" s="8" t="e">
        <f t="shared" si="113"/>
        <v>#VALUE!</v>
      </c>
      <c r="J933" s="8">
        <f t="shared" si="114"/>
        <v>-444.5</v>
      </c>
      <c r="K933" s="8" t="e">
        <f t="shared" si="115"/>
        <v>#DIV/0!</v>
      </c>
      <c r="L933" s="6" t="s">
        <v>1125</v>
      </c>
      <c r="M933" s="5" t="s">
        <v>28</v>
      </c>
      <c r="N933" s="5" t="s">
        <v>29</v>
      </c>
      <c r="O933" s="5" t="s">
        <v>59</v>
      </c>
      <c r="P933" s="5" t="s">
        <v>139</v>
      </c>
      <c r="Q933" s="9">
        <v>44928</v>
      </c>
      <c r="R933" s="5" t="s">
        <v>65</v>
      </c>
      <c r="S933" s="5">
        <v>2021</v>
      </c>
      <c r="T933" s="5">
        <v>18</v>
      </c>
      <c r="U933" s="5">
        <v>5</v>
      </c>
      <c r="V933" s="5">
        <v>2020</v>
      </c>
      <c r="W933" s="5" t="s">
        <v>1681</v>
      </c>
      <c r="X933" s="5" t="s">
        <v>1746</v>
      </c>
      <c r="Y933" s="5">
        <v>1</v>
      </c>
      <c r="Z933" s="10" t="s">
        <v>62</v>
      </c>
      <c r="AA933" s="10" t="s">
        <v>139</v>
      </c>
      <c r="AB933" s="10" t="s">
        <v>59</v>
      </c>
      <c r="AC933" s="10">
        <v>7</v>
      </c>
      <c r="AE933" s="10">
        <f t="shared" si="116"/>
        <v>26.571428571428573</v>
      </c>
      <c r="AF933" s="10">
        <f t="shared" si="117"/>
        <v>154.27405682079595</v>
      </c>
      <c r="AG933" s="10">
        <f t="shared" si="118"/>
        <v>365</v>
      </c>
      <c r="AH933" s="9">
        <v>44928</v>
      </c>
      <c r="AI933">
        <f t="shared" si="119"/>
        <v>186</v>
      </c>
      <c r="AK933" s="10" t="s">
        <v>29</v>
      </c>
      <c r="AL933">
        <v>186</v>
      </c>
    </row>
    <row r="934" spans="1:38" ht="15.75" customHeight="1" x14ac:dyDescent="0.35">
      <c r="A934" s="5">
        <v>933</v>
      </c>
      <c r="B934" s="5" t="s">
        <v>163</v>
      </c>
      <c r="C934" s="5" t="s">
        <v>94</v>
      </c>
      <c r="D934" s="5" t="s">
        <v>36</v>
      </c>
      <c r="E934" s="5">
        <f t="shared" si="112"/>
        <v>669</v>
      </c>
      <c r="F934" s="6" t="s">
        <v>1747</v>
      </c>
      <c r="G934" s="5">
        <v>2</v>
      </c>
      <c r="H934" s="7" t="s">
        <v>132</v>
      </c>
      <c r="I934" s="8" t="e">
        <f t="shared" si="113"/>
        <v>#VALUE!</v>
      </c>
      <c r="J934" s="8">
        <f t="shared" si="114"/>
        <v>-444.5</v>
      </c>
      <c r="K934" s="8" t="e">
        <f t="shared" si="115"/>
        <v>#DIV/0!</v>
      </c>
      <c r="L934" s="6" t="s">
        <v>318</v>
      </c>
      <c r="M934" s="5" t="s">
        <v>28</v>
      </c>
      <c r="N934" s="5" t="s">
        <v>58</v>
      </c>
      <c r="O934" s="5" t="s">
        <v>138</v>
      </c>
      <c r="P934" s="5" t="s">
        <v>139</v>
      </c>
      <c r="Q934" s="9">
        <v>44929</v>
      </c>
      <c r="R934" s="5" t="s">
        <v>65</v>
      </c>
      <c r="S934" s="5">
        <v>2021</v>
      </c>
      <c r="T934" s="5">
        <v>6</v>
      </c>
      <c r="U934" s="5">
        <v>12</v>
      </c>
      <c r="V934" s="5">
        <v>2022</v>
      </c>
      <c r="W934" s="5" t="s">
        <v>422</v>
      </c>
      <c r="X934" s="5" t="s">
        <v>1481</v>
      </c>
      <c r="Y934" s="5">
        <v>1</v>
      </c>
      <c r="Z934" s="10" t="s">
        <v>163</v>
      </c>
      <c r="AA934" s="10" t="s">
        <v>139</v>
      </c>
      <c r="AB934" s="10" t="s">
        <v>138</v>
      </c>
      <c r="AC934" s="10">
        <v>2</v>
      </c>
      <c r="AE934" s="10">
        <f t="shared" si="116"/>
        <v>334.5</v>
      </c>
      <c r="AF934" s="10">
        <f t="shared" si="117"/>
        <v>156.15203664799253</v>
      </c>
      <c r="AG934" s="10">
        <f t="shared" si="118"/>
        <v>358</v>
      </c>
      <c r="AH934" s="9">
        <v>44929</v>
      </c>
      <c r="AI934">
        <f t="shared" si="119"/>
        <v>669</v>
      </c>
      <c r="AK934" s="10" t="s">
        <v>58</v>
      </c>
      <c r="AL934">
        <v>669</v>
      </c>
    </row>
    <row r="935" spans="1:38" ht="15.75" customHeight="1" x14ac:dyDescent="0.35">
      <c r="A935" s="5">
        <v>934</v>
      </c>
      <c r="B935" s="5" t="s">
        <v>62</v>
      </c>
      <c r="C935" s="5" t="s">
        <v>101</v>
      </c>
      <c r="D935" s="5" t="s">
        <v>55</v>
      </c>
      <c r="E935" s="5">
        <f t="shared" si="112"/>
        <v>598</v>
      </c>
      <c r="F935" s="6" t="s">
        <v>1637</v>
      </c>
      <c r="G935" s="5">
        <v>6</v>
      </c>
      <c r="H935" s="7" t="s">
        <v>103</v>
      </c>
      <c r="I935" s="8" t="e">
        <f t="shared" si="113"/>
        <v>#VALUE!</v>
      </c>
      <c r="J935" s="8">
        <f t="shared" si="114"/>
        <v>-444.5</v>
      </c>
      <c r="K935" s="8" t="e">
        <f t="shared" si="115"/>
        <v>#DIV/0!</v>
      </c>
      <c r="L935" s="6" t="s">
        <v>452</v>
      </c>
      <c r="M935" s="5" t="s">
        <v>28</v>
      </c>
      <c r="N935" s="5" t="s">
        <v>50</v>
      </c>
      <c r="O935" s="5" t="s">
        <v>59</v>
      </c>
      <c r="P935" s="5" t="s">
        <v>139</v>
      </c>
      <c r="Q935" s="9">
        <v>44930</v>
      </c>
      <c r="R935" s="5" t="s">
        <v>65</v>
      </c>
      <c r="S935" s="5">
        <v>2021</v>
      </c>
      <c r="T935" s="5">
        <v>29</v>
      </c>
      <c r="U935" s="5">
        <v>8</v>
      </c>
      <c r="V935" s="5">
        <v>2021</v>
      </c>
      <c r="W935" s="5" t="s">
        <v>1748</v>
      </c>
      <c r="X935" s="5" t="s">
        <v>1293</v>
      </c>
      <c r="Y935" s="5">
        <v>6</v>
      </c>
      <c r="Z935" s="10" t="s">
        <v>62</v>
      </c>
      <c r="AA935" s="10" t="s">
        <v>139</v>
      </c>
      <c r="AB935" s="10" t="s">
        <v>59</v>
      </c>
      <c r="AC935" s="10">
        <v>6</v>
      </c>
      <c r="AE935" s="10">
        <f t="shared" si="116"/>
        <v>99.666666666666671</v>
      </c>
      <c r="AF935" s="10">
        <f t="shared" si="117"/>
        <v>153.49012674721629</v>
      </c>
      <c r="AG935" s="10">
        <f t="shared" si="118"/>
        <v>356</v>
      </c>
      <c r="AH935" s="9">
        <v>44930</v>
      </c>
      <c r="AI935">
        <f t="shared" si="119"/>
        <v>598</v>
      </c>
      <c r="AK935" s="10" t="s">
        <v>50</v>
      </c>
      <c r="AL935">
        <v>598</v>
      </c>
    </row>
    <row r="936" spans="1:38" ht="15.75" customHeight="1" x14ac:dyDescent="0.35">
      <c r="A936" s="5">
        <v>935</v>
      </c>
      <c r="B936" s="5" t="s">
        <v>163</v>
      </c>
      <c r="C936" s="5" t="s">
        <v>23</v>
      </c>
      <c r="D936" s="5" t="s">
        <v>69</v>
      </c>
      <c r="E936" s="5">
        <f t="shared" si="112"/>
        <v>123</v>
      </c>
      <c r="F936" s="6" t="s">
        <v>594</v>
      </c>
      <c r="G936" s="5">
        <v>2</v>
      </c>
      <c r="H936" s="7" t="s">
        <v>117</v>
      </c>
      <c r="I936" s="8" t="e">
        <f t="shared" si="113"/>
        <v>#VALUE!</v>
      </c>
      <c r="J936" s="8">
        <f t="shared" si="114"/>
        <v>-444.5</v>
      </c>
      <c r="K936" s="8" t="e">
        <f t="shared" si="115"/>
        <v>#DIV/0!</v>
      </c>
      <c r="L936" s="6" t="s">
        <v>230</v>
      </c>
      <c r="M936" s="5" t="s">
        <v>39</v>
      </c>
      <c r="N936" s="5" t="s">
        <v>58</v>
      </c>
      <c r="O936" s="5" t="s">
        <v>30</v>
      </c>
      <c r="P936" s="5" t="s">
        <v>31</v>
      </c>
      <c r="Q936" s="9">
        <v>44931</v>
      </c>
      <c r="R936" s="5" t="s">
        <v>32</v>
      </c>
      <c r="S936" s="5">
        <v>2021</v>
      </c>
      <c r="T936" s="5">
        <v>1</v>
      </c>
      <c r="U936" s="5">
        <v>4</v>
      </c>
      <c r="V936" s="5">
        <v>2022</v>
      </c>
      <c r="W936" s="5" t="s">
        <v>1749</v>
      </c>
      <c r="X936" s="5" t="s">
        <v>513</v>
      </c>
      <c r="Y936" s="5">
        <v>2</v>
      </c>
      <c r="Z936" s="10" t="s">
        <v>163</v>
      </c>
      <c r="AA936" s="10" t="s">
        <v>31</v>
      </c>
      <c r="AB936" s="10" t="s">
        <v>30</v>
      </c>
      <c r="AC936" s="10">
        <v>2</v>
      </c>
      <c r="AE936" s="10">
        <f t="shared" si="116"/>
        <v>61.5</v>
      </c>
      <c r="AF936" s="10">
        <f t="shared" si="117"/>
        <v>154.30563371813372</v>
      </c>
      <c r="AG936" s="10">
        <f t="shared" si="118"/>
        <v>350</v>
      </c>
      <c r="AH936" s="9">
        <v>44931</v>
      </c>
      <c r="AI936">
        <f t="shared" si="119"/>
        <v>123</v>
      </c>
      <c r="AK936" s="10" t="s">
        <v>58</v>
      </c>
      <c r="AL936">
        <v>123</v>
      </c>
    </row>
    <row r="937" spans="1:38" ht="15.75" customHeight="1" x14ac:dyDescent="0.35">
      <c r="A937" s="5">
        <v>936</v>
      </c>
      <c r="B937" s="5" t="s">
        <v>62</v>
      </c>
      <c r="C937" s="5" t="s">
        <v>54</v>
      </c>
      <c r="D937" s="5" t="s">
        <v>24</v>
      </c>
      <c r="E937" s="5">
        <f t="shared" si="112"/>
        <v>224</v>
      </c>
      <c r="F937" s="6" t="s">
        <v>1305</v>
      </c>
      <c r="G937" s="5">
        <v>8</v>
      </c>
      <c r="H937" s="7" t="s">
        <v>49</v>
      </c>
      <c r="I937" s="8" t="e">
        <f t="shared" si="113"/>
        <v>#VALUE!</v>
      </c>
      <c r="J937" s="8">
        <f t="shared" si="114"/>
        <v>-444.5</v>
      </c>
      <c r="K937" s="8" t="e">
        <f t="shared" si="115"/>
        <v>#DIV/0!</v>
      </c>
      <c r="L937" s="6" t="s">
        <v>1142</v>
      </c>
      <c r="M937" s="5" t="s">
        <v>28</v>
      </c>
      <c r="N937" s="5" t="s">
        <v>58</v>
      </c>
      <c r="O937" s="5" t="s">
        <v>30</v>
      </c>
      <c r="P937" s="5" t="s">
        <v>31</v>
      </c>
      <c r="Q937" s="9">
        <v>44932</v>
      </c>
      <c r="R937" s="5" t="s">
        <v>65</v>
      </c>
      <c r="S937" s="5">
        <v>2022</v>
      </c>
      <c r="T937" s="5">
        <v>24</v>
      </c>
      <c r="U937" s="5">
        <v>4</v>
      </c>
      <c r="V937" s="5">
        <v>2022</v>
      </c>
      <c r="W937" s="5" t="s">
        <v>1750</v>
      </c>
      <c r="X937" s="5" t="s">
        <v>1630</v>
      </c>
      <c r="Y937" s="5">
        <v>4</v>
      </c>
      <c r="Z937" s="10" t="s">
        <v>62</v>
      </c>
      <c r="AA937" s="10" t="s">
        <v>31</v>
      </c>
      <c r="AB937" s="10" t="s">
        <v>30</v>
      </c>
      <c r="AC937" s="10">
        <v>8</v>
      </c>
      <c r="AE937" s="10">
        <f t="shared" si="116"/>
        <v>28</v>
      </c>
      <c r="AF937" s="10">
        <f t="shared" si="117"/>
        <v>155.73341269841268</v>
      </c>
      <c r="AG937" s="10">
        <f t="shared" si="118"/>
        <v>348</v>
      </c>
      <c r="AH937" s="9">
        <v>44932</v>
      </c>
      <c r="AI937">
        <f t="shared" si="119"/>
        <v>224</v>
      </c>
      <c r="AK937" s="10" t="s">
        <v>58</v>
      </c>
      <c r="AL937">
        <v>224</v>
      </c>
    </row>
    <row r="938" spans="1:38" ht="15.75" customHeight="1" x14ac:dyDescent="0.35">
      <c r="A938" s="5">
        <v>937</v>
      </c>
      <c r="B938" s="5" t="s">
        <v>62</v>
      </c>
      <c r="C938" s="5" t="s">
        <v>46</v>
      </c>
      <c r="D938" s="5" t="s">
        <v>69</v>
      </c>
      <c r="E938" s="5">
        <f t="shared" si="112"/>
        <v>936</v>
      </c>
      <c r="F938" s="6" t="s">
        <v>1405</v>
      </c>
      <c r="G938" s="5">
        <v>4</v>
      </c>
      <c r="H938" s="7" t="s">
        <v>460</v>
      </c>
      <c r="I938" s="8" t="e">
        <f t="shared" si="113"/>
        <v>#VALUE!</v>
      </c>
      <c r="J938" s="8">
        <f t="shared" si="114"/>
        <v>-444.5</v>
      </c>
      <c r="K938" s="8" t="e">
        <f t="shared" si="115"/>
        <v>#DIV/0!</v>
      </c>
      <c r="L938" s="6" t="s">
        <v>858</v>
      </c>
      <c r="M938" s="5" t="s">
        <v>28</v>
      </c>
      <c r="N938" s="5" t="s">
        <v>58</v>
      </c>
      <c r="O938" s="5" t="s">
        <v>30</v>
      </c>
      <c r="P938" s="5" t="s">
        <v>73</v>
      </c>
      <c r="Q938" s="9">
        <v>44933</v>
      </c>
      <c r="R938" s="5" t="s">
        <v>32</v>
      </c>
      <c r="S938" s="5">
        <v>2022</v>
      </c>
      <c r="T938" s="5">
        <v>15</v>
      </c>
      <c r="U938" s="5">
        <v>10</v>
      </c>
      <c r="V938" s="5">
        <v>2021</v>
      </c>
      <c r="W938" s="5" t="s">
        <v>1751</v>
      </c>
      <c r="X938" s="5" t="s">
        <v>483</v>
      </c>
      <c r="Y938" s="5">
        <v>6</v>
      </c>
      <c r="Z938" s="10" t="s">
        <v>62</v>
      </c>
      <c r="AA938" s="10" t="s">
        <v>73</v>
      </c>
      <c r="AB938" s="10" t="s">
        <v>30</v>
      </c>
      <c r="AC938" s="10">
        <v>4</v>
      </c>
      <c r="AE938" s="10">
        <f t="shared" si="116"/>
        <v>234</v>
      </c>
      <c r="AF938" s="10">
        <f t="shared" si="117"/>
        <v>157.72924727182539</v>
      </c>
      <c r="AG938" s="10">
        <f t="shared" si="118"/>
        <v>340</v>
      </c>
      <c r="AH938" s="9">
        <v>44933</v>
      </c>
      <c r="AI938">
        <f t="shared" si="119"/>
        <v>936</v>
      </c>
      <c r="AK938" s="10" t="s">
        <v>58</v>
      </c>
      <c r="AL938">
        <v>936</v>
      </c>
    </row>
    <row r="939" spans="1:38" ht="15.75" customHeight="1" x14ac:dyDescent="0.35">
      <c r="A939" s="5">
        <v>938</v>
      </c>
      <c r="B939" s="5" t="s">
        <v>22</v>
      </c>
      <c r="C939" s="5" t="s">
        <v>88</v>
      </c>
      <c r="D939" s="5" t="s">
        <v>24</v>
      </c>
      <c r="E939" s="5">
        <f t="shared" si="112"/>
        <v>676</v>
      </c>
      <c r="F939" s="6" t="s">
        <v>1752</v>
      </c>
      <c r="G939" s="5">
        <v>4</v>
      </c>
      <c r="H939" s="7" t="s">
        <v>126</v>
      </c>
      <c r="I939" s="8" t="e">
        <f t="shared" si="113"/>
        <v>#VALUE!</v>
      </c>
      <c r="J939" s="8">
        <f t="shared" si="114"/>
        <v>-444.5</v>
      </c>
      <c r="K939" s="8" t="e">
        <f t="shared" si="115"/>
        <v>#DIV/0!</v>
      </c>
      <c r="L939" s="6" t="s">
        <v>121</v>
      </c>
      <c r="M939" s="5" t="s">
        <v>28</v>
      </c>
      <c r="N939" s="5" t="s">
        <v>40</v>
      </c>
      <c r="O939" s="5" t="s">
        <v>59</v>
      </c>
      <c r="P939" s="5" t="s">
        <v>31</v>
      </c>
      <c r="Q939" s="9">
        <v>44934</v>
      </c>
      <c r="R939" s="5" t="s">
        <v>65</v>
      </c>
      <c r="S939" s="5">
        <v>2022</v>
      </c>
      <c r="T939" s="5">
        <v>27</v>
      </c>
      <c r="U939" s="5">
        <v>9</v>
      </c>
      <c r="V939" s="5">
        <v>2022</v>
      </c>
      <c r="W939" s="5" t="s">
        <v>602</v>
      </c>
      <c r="X939" s="5" t="s">
        <v>1605</v>
      </c>
      <c r="Y939" s="5">
        <v>4</v>
      </c>
      <c r="Z939" s="10" t="s">
        <v>22</v>
      </c>
      <c r="AA939" s="10" t="s">
        <v>31</v>
      </c>
      <c r="AB939" s="10" t="s">
        <v>59</v>
      </c>
      <c r="AC939" s="10">
        <v>4</v>
      </c>
      <c r="AE939" s="10">
        <f t="shared" si="116"/>
        <v>169</v>
      </c>
      <c r="AF939" s="10">
        <f t="shared" si="117"/>
        <v>156.5186004031242</v>
      </c>
      <c r="AG939" s="10">
        <f t="shared" si="118"/>
        <v>336</v>
      </c>
      <c r="AH939" s="9">
        <v>44934</v>
      </c>
      <c r="AI939">
        <f t="shared" si="119"/>
        <v>676</v>
      </c>
      <c r="AK939" s="10" t="s">
        <v>40</v>
      </c>
      <c r="AL939">
        <v>676</v>
      </c>
    </row>
    <row r="940" spans="1:38" ht="15.75" customHeight="1" x14ac:dyDescent="0.35">
      <c r="A940" s="5">
        <v>939</v>
      </c>
      <c r="B940" s="5" t="s">
        <v>100</v>
      </c>
      <c r="C940" s="5" t="s">
        <v>46</v>
      </c>
      <c r="D940" s="5" t="s">
        <v>47</v>
      </c>
      <c r="E940" s="5">
        <f t="shared" si="112"/>
        <v>298</v>
      </c>
      <c r="F940" s="6" t="s">
        <v>872</v>
      </c>
      <c r="G940" s="5">
        <v>3</v>
      </c>
      <c r="H940" s="7" t="s">
        <v>244</v>
      </c>
      <c r="I940" s="8" t="e">
        <f t="shared" si="113"/>
        <v>#VALUE!</v>
      </c>
      <c r="J940" s="8">
        <f t="shared" si="114"/>
        <v>-444.5</v>
      </c>
      <c r="K940" s="8" t="e">
        <f t="shared" si="115"/>
        <v>#DIV/0!</v>
      </c>
      <c r="L940" s="6" t="s">
        <v>526</v>
      </c>
      <c r="M940" s="5" t="s">
        <v>28</v>
      </c>
      <c r="N940" s="5" t="s">
        <v>29</v>
      </c>
      <c r="O940" s="5" t="s">
        <v>59</v>
      </c>
      <c r="P940" s="5" t="s">
        <v>73</v>
      </c>
      <c r="Q940" s="9">
        <v>44935</v>
      </c>
      <c r="R940" s="5" t="s">
        <v>65</v>
      </c>
      <c r="S940" s="5">
        <v>2022</v>
      </c>
      <c r="T940" s="5">
        <v>13</v>
      </c>
      <c r="U940" s="5">
        <v>10</v>
      </c>
      <c r="V940" s="5">
        <v>2022</v>
      </c>
      <c r="W940" s="5" t="s">
        <v>1281</v>
      </c>
      <c r="X940" s="5" t="s">
        <v>1248</v>
      </c>
      <c r="Y940" s="5">
        <v>1</v>
      </c>
      <c r="Z940" s="10" t="s">
        <v>100</v>
      </c>
      <c r="AA940" s="10" t="s">
        <v>73</v>
      </c>
      <c r="AB940" s="10" t="s">
        <v>59</v>
      </c>
      <c r="AC940" s="10">
        <v>3</v>
      </c>
      <c r="AE940" s="10">
        <f t="shared" si="116"/>
        <v>99.333333333333329</v>
      </c>
      <c r="AF940" s="10">
        <f t="shared" si="117"/>
        <v>156.31728750640039</v>
      </c>
      <c r="AG940" s="10">
        <f t="shared" si="118"/>
        <v>332</v>
      </c>
      <c r="AH940" s="9">
        <v>44935</v>
      </c>
      <c r="AI940">
        <f t="shared" si="119"/>
        <v>298</v>
      </c>
      <c r="AK940" s="10" t="s">
        <v>29</v>
      </c>
      <c r="AL940">
        <v>298</v>
      </c>
    </row>
    <row r="941" spans="1:38" ht="15.75" customHeight="1" x14ac:dyDescent="0.35">
      <c r="A941" s="5">
        <v>940</v>
      </c>
      <c r="B941" s="5" t="s">
        <v>148</v>
      </c>
      <c r="C941" s="5" t="s">
        <v>94</v>
      </c>
      <c r="D941" s="5" t="s">
        <v>36</v>
      </c>
      <c r="E941" s="5">
        <f t="shared" si="112"/>
        <v>168</v>
      </c>
      <c r="F941" s="6" t="s">
        <v>169</v>
      </c>
      <c r="G941" s="5">
        <v>5</v>
      </c>
      <c r="H941" s="7" t="s">
        <v>144</v>
      </c>
      <c r="I941" s="8" t="e">
        <f t="shared" si="113"/>
        <v>#VALUE!</v>
      </c>
      <c r="J941" s="8">
        <f t="shared" si="114"/>
        <v>-444.5</v>
      </c>
      <c r="K941" s="8" t="e">
        <f t="shared" si="115"/>
        <v>#DIV/0!</v>
      </c>
      <c r="L941" s="6" t="s">
        <v>925</v>
      </c>
      <c r="M941" s="5" t="s">
        <v>28</v>
      </c>
      <c r="N941" s="5" t="s">
        <v>40</v>
      </c>
      <c r="O941" s="5" t="s">
        <v>138</v>
      </c>
      <c r="P941" s="5" t="s">
        <v>139</v>
      </c>
      <c r="Q941" s="9">
        <v>44936</v>
      </c>
      <c r="R941" s="5" t="s">
        <v>32</v>
      </c>
      <c r="S941" s="5">
        <v>2022</v>
      </c>
      <c r="T941" s="5">
        <v>13</v>
      </c>
      <c r="U941" s="5">
        <v>7</v>
      </c>
      <c r="V941" s="5">
        <v>2021</v>
      </c>
      <c r="W941" s="5" t="s">
        <v>1415</v>
      </c>
      <c r="X941" s="5" t="s">
        <v>458</v>
      </c>
      <c r="Y941" s="5">
        <v>1</v>
      </c>
      <c r="Z941" s="10" t="s">
        <v>148</v>
      </c>
      <c r="AA941" s="10" t="s">
        <v>139</v>
      </c>
      <c r="AB941" s="10" t="s">
        <v>138</v>
      </c>
      <c r="AC941" s="10">
        <v>5</v>
      </c>
      <c r="AE941" s="10">
        <f t="shared" si="116"/>
        <v>33.6</v>
      </c>
      <c r="AF941" s="10">
        <f t="shared" si="117"/>
        <v>157.25145068956544</v>
      </c>
      <c r="AG941" s="10">
        <f t="shared" si="118"/>
        <v>329</v>
      </c>
      <c r="AH941" s="9">
        <v>44936</v>
      </c>
      <c r="AI941">
        <f t="shared" si="119"/>
        <v>168</v>
      </c>
      <c r="AK941" s="10" t="s">
        <v>40</v>
      </c>
      <c r="AL941">
        <v>168</v>
      </c>
    </row>
    <row r="942" spans="1:38" ht="15.75" customHeight="1" x14ac:dyDescent="0.35">
      <c r="A942" s="5">
        <v>941</v>
      </c>
      <c r="B942" s="5" t="s">
        <v>148</v>
      </c>
      <c r="C942" s="5" t="s">
        <v>23</v>
      </c>
      <c r="D942" s="5" t="s">
        <v>47</v>
      </c>
      <c r="E942" s="5">
        <f t="shared" si="112"/>
        <v>303</v>
      </c>
      <c r="F942" s="6" t="s">
        <v>1512</v>
      </c>
      <c r="G942" s="5">
        <v>6</v>
      </c>
      <c r="H942" s="7" t="s">
        <v>257</v>
      </c>
      <c r="I942" s="8" t="e">
        <f t="shared" si="113"/>
        <v>#VALUE!</v>
      </c>
      <c r="J942" s="8">
        <f t="shared" si="114"/>
        <v>-444.5</v>
      </c>
      <c r="K942" s="8" t="e">
        <f t="shared" si="115"/>
        <v>#DIV/0!</v>
      </c>
      <c r="L942" s="6" t="s">
        <v>598</v>
      </c>
      <c r="M942" s="5" t="s">
        <v>39</v>
      </c>
      <c r="N942" s="5" t="s">
        <v>50</v>
      </c>
      <c r="O942" s="5" t="s">
        <v>41</v>
      </c>
      <c r="P942" s="5" t="s">
        <v>31</v>
      </c>
      <c r="Q942" s="9">
        <v>44937</v>
      </c>
      <c r="R942" s="5" t="s">
        <v>65</v>
      </c>
      <c r="S942" s="5">
        <v>2022</v>
      </c>
      <c r="T942" s="5">
        <v>4</v>
      </c>
      <c r="U942" s="5">
        <v>3</v>
      </c>
      <c r="V942" s="5">
        <v>2022</v>
      </c>
      <c r="W942" s="5" t="s">
        <v>1753</v>
      </c>
      <c r="X942" s="5" t="s">
        <v>92</v>
      </c>
      <c r="Y942" s="5">
        <v>1</v>
      </c>
      <c r="Z942" s="10" t="s">
        <v>148</v>
      </c>
      <c r="AA942" s="10" t="s">
        <v>31</v>
      </c>
      <c r="AB942" s="10" t="s">
        <v>41</v>
      </c>
      <c r="AC942" s="10">
        <v>6</v>
      </c>
      <c r="AE942" s="10">
        <f t="shared" si="116"/>
        <v>50.5</v>
      </c>
      <c r="AF942" s="10">
        <f t="shared" si="117"/>
        <v>159.31230820105822</v>
      </c>
      <c r="AG942" s="10">
        <f t="shared" si="118"/>
        <v>324</v>
      </c>
      <c r="AH942" s="9">
        <v>44937</v>
      </c>
      <c r="AI942">
        <f t="shared" si="119"/>
        <v>303</v>
      </c>
      <c r="AK942" s="10" t="s">
        <v>50</v>
      </c>
      <c r="AL942">
        <v>303</v>
      </c>
    </row>
    <row r="943" spans="1:38" ht="15.75" customHeight="1" x14ac:dyDescent="0.35">
      <c r="A943" s="5">
        <v>942</v>
      </c>
      <c r="B943" s="5" t="s">
        <v>142</v>
      </c>
      <c r="C943" s="5" t="s">
        <v>54</v>
      </c>
      <c r="D943" s="5" t="s">
        <v>55</v>
      </c>
      <c r="E943" s="5">
        <f t="shared" si="112"/>
        <v>308</v>
      </c>
      <c r="F943" s="6" t="s">
        <v>1505</v>
      </c>
      <c r="G943" s="5">
        <v>5</v>
      </c>
      <c r="H943" s="7" t="s">
        <v>195</v>
      </c>
      <c r="I943" s="8" t="e">
        <f t="shared" si="113"/>
        <v>#VALUE!</v>
      </c>
      <c r="J943" s="8">
        <f t="shared" si="114"/>
        <v>-444.5</v>
      </c>
      <c r="K943" s="8" t="e">
        <f t="shared" si="115"/>
        <v>#DIV/0!</v>
      </c>
      <c r="L943" s="6" t="s">
        <v>268</v>
      </c>
      <c r="M943" s="5" t="s">
        <v>28</v>
      </c>
      <c r="N943" s="5" t="s">
        <v>58</v>
      </c>
      <c r="O943" s="5" t="s">
        <v>30</v>
      </c>
      <c r="P943" s="5" t="s">
        <v>42</v>
      </c>
      <c r="Q943" s="9">
        <v>44938</v>
      </c>
      <c r="R943" s="5" t="s">
        <v>32</v>
      </c>
      <c r="S943" s="5">
        <v>2021</v>
      </c>
      <c r="T943" s="5">
        <v>15</v>
      </c>
      <c r="U943" s="5">
        <v>7</v>
      </c>
      <c r="V943" s="5">
        <v>2020</v>
      </c>
      <c r="W943" s="5" t="s">
        <v>1299</v>
      </c>
      <c r="X943" s="5" t="s">
        <v>860</v>
      </c>
      <c r="Y943" s="5">
        <v>2</v>
      </c>
      <c r="Z943" s="10" t="s">
        <v>142</v>
      </c>
      <c r="AA943" s="10" t="s">
        <v>42</v>
      </c>
      <c r="AB943" s="10" t="s">
        <v>30</v>
      </c>
      <c r="AC943" s="10">
        <v>5</v>
      </c>
      <c r="AE943" s="10">
        <f t="shared" si="116"/>
        <v>61.6</v>
      </c>
      <c r="AF943" s="10">
        <f t="shared" si="117"/>
        <v>161.15658461124565</v>
      </c>
      <c r="AG943" s="10">
        <f t="shared" si="118"/>
        <v>318</v>
      </c>
      <c r="AH943" s="9">
        <v>44938</v>
      </c>
      <c r="AI943">
        <f t="shared" si="119"/>
        <v>308</v>
      </c>
      <c r="AK943" s="10" t="s">
        <v>58</v>
      </c>
      <c r="AL943">
        <v>308</v>
      </c>
    </row>
    <row r="944" spans="1:38" ht="15.75" customHeight="1" x14ac:dyDescent="0.35">
      <c r="A944" s="5">
        <v>943</v>
      </c>
      <c r="B944" s="5" t="s">
        <v>238</v>
      </c>
      <c r="C944" s="5" t="s">
        <v>88</v>
      </c>
      <c r="D944" s="5" t="s">
        <v>95</v>
      </c>
      <c r="E944" s="5">
        <f t="shared" si="112"/>
        <v>998</v>
      </c>
      <c r="F944" s="6" t="s">
        <v>1754</v>
      </c>
      <c r="G944" s="5">
        <v>7</v>
      </c>
      <c r="H944" s="7" t="s">
        <v>182</v>
      </c>
      <c r="I944" s="8" t="e">
        <f t="shared" si="113"/>
        <v>#VALUE!</v>
      </c>
      <c r="J944" s="8">
        <f t="shared" si="114"/>
        <v>-444.5</v>
      </c>
      <c r="K944" s="8" t="e">
        <f t="shared" si="115"/>
        <v>#DIV/0!</v>
      </c>
      <c r="L944" s="6" t="s">
        <v>493</v>
      </c>
      <c r="M944" s="5" t="s">
        <v>28</v>
      </c>
      <c r="N944" s="5" t="s">
        <v>58</v>
      </c>
      <c r="O944" s="5" t="s">
        <v>59</v>
      </c>
      <c r="P944" s="5" t="s">
        <v>42</v>
      </c>
      <c r="Q944" s="9">
        <v>44939</v>
      </c>
      <c r="R944" s="5" t="s">
        <v>32</v>
      </c>
      <c r="S944" s="5">
        <v>2022</v>
      </c>
      <c r="T944" s="5">
        <v>15</v>
      </c>
      <c r="U944" s="5">
        <v>12</v>
      </c>
      <c r="V944" s="5">
        <v>2020</v>
      </c>
      <c r="W944" s="5" t="s">
        <v>233</v>
      </c>
      <c r="X944" s="5" t="s">
        <v>1147</v>
      </c>
      <c r="Y944" s="5">
        <v>1</v>
      </c>
      <c r="Z944" s="10" t="s">
        <v>238</v>
      </c>
      <c r="AA944" s="10" t="s">
        <v>42</v>
      </c>
      <c r="AB944" s="10" t="s">
        <v>59</v>
      </c>
      <c r="AC944" s="10">
        <v>7</v>
      </c>
      <c r="AE944" s="10">
        <f t="shared" si="116"/>
        <v>142.57142857142858</v>
      </c>
      <c r="AF944" s="10">
        <f t="shared" si="117"/>
        <v>162.87307744937058</v>
      </c>
      <c r="AG944" s="10">
        <f t="shared" si="118"/>
        <v>313</v>
      </c>
      <c r="AH944" s="9">
        <v>44939</v>
      </c>
      <c r="AI944">
        <f t="shared" si="119"/>
        <v>998.00000000000011</v>
      </c>
      <c r="AK944" s="10" t="s">
        <v>58</v>
      </c>
      <c r="AL944">
        <v>998</v>
      </c>
    </row>
    <row r="945" spans="1:38" ht="15.75" customHeight="1" x14ac:dyDescent="0.35">
      <c r="A945" s="5">
        <v>944</v>
      </c>
      <c r="B945" s="5" t="s">
        <v>82</v>
      </c>
      <c r="C945" s="5" t="s">
        <v>54</v>
      </c>
      <c r="D945" s="5" t="s">
        <v>24</v>
      </c>
      <c r="E945" s="5">
        <f t="shared" si="112"/>
        <v>606</v>
      </c>
      <c r="F945" s="6" t="s">
        <v>358</v>
      </c>
      <c r="G945" s="5">
        <v>9</v>
      </c>
      <c r="H945" s="7" t="s">
        <v>126</v>
      </c>
      <c r="I945" s="8" t="e">
        <f t="shared" si="113"/>
        <v>#VALUE!</v>
      </c>
      <c r="J945" s="8">
        <f t="shared" si="114"/>
        <v>-444.5</v>
      </c>
      <c r="K945" s="8" t="e">
        <f t="shared" si="115"/>
        <v>#DIV/0!</v>
      </c>
      <c r="L945" s="6" t="s">
        <v>851</v>
      </c>
      <c r="M945" s="5" t="s">
        <v>28</v>
      </c>
      <c r="N945" s="5" t="s">
        <v>40</v>
      </c>
      <c r="O945" s="5" t="s">
        <v>30</v>
      </c>
      <c r="P945" s="5" t="s">
        <v>73</v>
      </c>
      <c r="Q945" s="9">
        <v>44940</v>
      </c>
      <c r="R945" s="5" t="s">
        <v>65</v>
      </c>
      <c r="S945" s="5">
        <v>2021</v>
      </c>
      <c r="T945" s="5">
        <v>1</v>
      </c>
      <c r="U945" s="5">
        <v>1</v>
      </c>
      <c r="V945" s="5">
        <v>2022</v>
      </c>
      <c r="W945" s="5" t="s">
        <v>1611</v>
      </c>
      <c r="X945" s="5" t="s">
        <v>611</v>
      </c>
      <c r="Y945" s="5">
        <v>1</v>
      </c>
      <c r="Z945" s="10" t="s">
        <v>82</v>
      </c>
      <c r="AA945" s="10" t="s">
        <v>73</v>
      </c>
      <c r="AB945" s="10" t="s">
        <v>30</v>
      </c>
      <c r="AC945" s="10">
        <v>9</v>
      </c>
      <c r="AE945" s="10">
        <f t="shared" si="116"/>
        <v>67.333333333333329</v>
      </c>
      <c r="AF945" s="10">
        <f t="shared" si="117"/>
        <v>163.22924672793096</v>
      </c>
      <c r="AG945" s="10">
        <f t="shared" si="118"/>
        <v>306</v>
      </c>
      <c r="AH945" s="9">
        <v>44940</v>
      </c>
      <c r="AI945">
        <f t="shared" si="119"/>
        <v>606</v>
      </c>
      <c r="AK945" s="10" t="s">
        <v>40</v>
      </c>
      <c r="AL945">
        <v>606</v>
      </c>
    </row>
    <row r="946" spans="1:38" ht="15.75" customHeight="1" x14ac:dyDescent="0.35">
      <c r="A946" s="5">
        <v>945</v>
      </c>
      <c r="B946" s="5" t="s">
        <v>87</v>
      </c>
      <c r="C946" s="5" t="s">
        <v>94</v>
      </c>
      <c r="D946" s="5" t="s">
        <v>24</v>
      </c>
      <c r="E946" s="5">
        <f t="shared" si="112"/>
        <v>814</v>
      </c>
      <c r="F946" s="6" t="s">
        <v>1298</v>
      </c>
      <c r="G946" s="5">
        <v>1</v>
      </c>
      <c r="H946" s="7" t="s">
        <v>154</v>
      </c>
      <c r="I946" s="8" t="e">
        <f t="shared" si="113"/>
        <v>#VALUE!</v>
      </c>
      <c r="J946" s="8">
        <f t="shared" si="114"/>
        <v>-444.5</v>
      </c>
      <c r="K946" s="8" t="e">
        <f t="shared" si="115"/>
        <v>#DIV/0!</v>
      </c>
      <c r="L946" s="6" t="s">
        <v>109</v>
      </c>
      <c r="M946" s="5" t="s">
        <v>28</v>
      </c>
      <c r="N946" s="5" t="s">
        <v>29</v>
      </c>
      <c r="O946" s="5" t="s">
        <v>59</v>
      </c>
      <c r="P946" s="5" t="s">
        <v>139</v>
      </c>
      <c r="Q946" s="9">
        <v>44941</v>
      </c>
      <c r="R946" s="5" t="s">
        <v>65</v>
      </c>
      <c r="S946" s="5">
        <v>2022</v>
      </c>
      <c r="T946" s="5">
        <v>13</v>
      </c>
      <c r="U946" s="5">
        <v>2</v>
      </c>
      <c r="V946" s="5">
        <v>2022</v>
      </c>
      <c r="W946" s="5" t="s">
        <v>1755</v>
      </c>
      <c r="X946" s="5" t="s">
        <v>976</v>
      </c>
      <c r="Y946" s="5">
        <v>1</v>
      </c>
      <c r="Z946" s="10" t="s">
        <v>87</v>
      </c>
      <c r="AA946" s="10" t="s">
        <v>139</v>
      </c>
      <c r="AB946" s="10" t="s">
        <v>59</v>
      </c>
      <c r="AC946" s="10">
        <v>1</v>
      </c>
      <c r="AE946" s="10">
        <f t="shared" si="116"/>
        <v>814</v>
      </c>
      <c r="AF946" s="10">
        <f t="shared" si="117"/>
        <v>164.9416737528345</v>
      </c>
      <c r="AG946" s="10">
        <f t="shared" si="118"/>
        <v>297</v>
      </c>
      <c r="AH946" s="9">
        <v>44941</v>
      </c>
      <c r="AI946">
        <f t="shared" si="119"/>
        <v>814</v>
      </c>
      <c r="AK946" s="10" t="s">
        <v>29</v>
      </c>
      <c r="AL946">
        <v>814</v>
      </c>
    </row>
    <row r="947" spans="1:38" ht="15.75" customHeight="1" x14ac:dyDescent="0.35">
      <c r="A947" s="5">
        <v>946</v>
      </c>
      <c r="B947" s="5" t="s">
        <v>45</v>
      </c>
      <c r="C947" s="5" t="s">
        <v>23</v>
      </c>
      <c r="D947" s="5" t="s">
        <v>47</v>
      </c>
      <c r="E947" s="5">
        <f t="shared" si="112"/>
        <v>523</v>
      </c>
      <c r="F947" s="6" t="s">
        <v>597</v>
      </c>
      <c r="G947" s="5">
        <v>7</v>
      </c>
      <c r="H947" s="7" t="s">
        <v>216</v>
      </c>
      <c r="I947" s="8" t="e">
        <f t="shared" si="113"/>
        <v>#VALUE!</v>
      </c>
      <c r="J947" s="8">
        <f t="shared" si="114"/>
        <v>-444.5</v>
      </c>
      <c r="K947" s="8" t="e">
        <f t="shared" si="115"/>
        <v>#DIV/0!</v>
      </c>
      <c r="L947" s="6" t="s">
        <v>107</v>
      </c>
      <c r="M947" s="5" t="s">
        <v>28</v>
      </c>
      <c r="N947" s="5" t="s">
        <v>58</v>
      </c>
      <c r="O947" s="5" t="s">
        <v>138</v>
      </c>
      <c r="P947" s="5" t="s">
        <v>42</v>
      </c>
      <c r="Q947" s="9">
        <v>44942</v>
      </c>
      <c r="R947" s="5" t="s">
        <v>65</v>
      </c>
      <c r="S947" s="5">
        <v>2022</v>
      </c>
      <c r="T947" s="5">
        <v>2</v>
      </c>
      <c r="U947" s="5">
        <v>2</v>
      </c>
      <c r="V947" s="5">
        <v>2022</v>
      </c>
      <c r="W947" s="5" t="s">
        <v>1756</v>
      </c>
      <c r="X947" s="5" t="s">
        <v>732</v>
      </c>
      <c r="Y947" s="5">
        <v>5</v>
      </c>
      <c r="Z947" s="10" t="s">
        <v>45</v>
      </c>
      <c r="AA947" s="10" t="s">
        <v>42</v>
      </c>
      <c r="AB947" s="10" t="s">
        <v>138</v>
      </c>
      <c r="AC947" s="10">
        <v>7</v>
      </c>
      <c r="AE947" s="10">
        <f t="shared" si="116"/>
        <v>74.714285714285708</v>
      </c>
      <c r="AF947" s="10">
        <f t="shared" si="117"/>
        <v>153.1406132756133</v>
      </c>
      <c r="AG947" s="10">
        <f t="shared" si="118"/>
        <v>296</v>
      </c>
      <c r="AH947" s="9">
        <v>44942</v>
      </c>
      <c r="AI947">
        <f t="shared" si="119"/>
        <v>523</v>
      </c>
      <c r="AK947" s="10" t="s">
        <v>58</v>
      </c>
      <c r="AL947">
        <v>523</v>
      </c>
    </row>
    <row r="948" spans="1:38" ht="15.75" customHeight="1" x14ac:dyDescent="0.35">
      <c r="A948" s="5">
        <v>947</v>
      </c>
      <c r="B948" s="5" t="s">
        <v>93</v>
      </c>
      <c r="C948" s="5" t="s">
        <v>101</v>
      </c>
      <c r="D948" s="5" t="s">
        <v>36</v>
      </c>
      <c r="E948" s="5">
        <f t="shared" si="112"/>
        <v>610</v>
      </c>
      <c r="F948" s="6" t="s">
        <v>1179</v>
      </c>
      <c r="G948" s="5">
        <v>8</v>
      </c>
      <c r="H948" s="7" t="s">
        <v>159</v>
      </c>
      <c r="I948" s="8" t="e">
        <f t="shared" si="113"/>
        <v>#VALUE!</v>
      </c>
      <c r="J948" s="8">
        <f t="shared" si="114"/>
        <v>-444.5</v>
      </c>
      <c r="K948" s="8" t="e">
        <f t="shared" si="115"/>
        <v>#DIV/0!</v>
      </c>
      <c r="L948" s="6" t="s">
        <v>228</v>
      </c>
      <c r="M948" s="5" t="s">
        <v>39</v>
      </c>
      <c r="N948" s="5" t="s">
        <v>50</v>
      </c>
      <c r="O948" s="5" t="s">
        <v>30</v>
      </c>
      <c r="P948" s="5" t="s">
        <v>73</v>
      </c>
      <c r="Q948" s="9">
        <v>44943</v>
      </c>
      <c r="R948" s="5" t="s">
        <v>32</v>
      </c>
      <c r="S948" s="5">
        <v>2022</v>
      </c>
      <c r="T948" s="5">
        <v>29</v>
      </c>
      <c r="U948" s="5">
        <v>1</v>
      </c>
      <c r="V948" s="5">
        <v>2022</v>
      </c>
      <c r="W948" s="5" t="s">
        <v>1757</v>
      </c>
      <c r="X948" s="5" t="s">
        <v>661</v>
      </c>
      <c r="Y948" s="5">
        <v>2</v>
      </c>
      <c r="Z948" s="10" t="s">
        <v>93</v>
      </c>
      <c r="AA948" s="10" t="s">
        <v>73</v>
      </c>
      <c r="AB948" s="10" t="s">
        <v>30</v>
      </c>
      <c r="AC948" s="10">
        <v>8</v>
      </c>
      <c r="AE948" s="10">
        <f t="shared" si="116"/>
        <v>76.25</v>
      </c>
      <c r="AF948" s="10">
        <f t="shared" si="117"/>
        <v>154.59295267489713</v>
      </c>
      <c r="AG948" s="10">
        <f t="shared" si="118"/>
        <v>289</v>
      </c>
      <c r="AH948" s="9">
        <v>44943</v>
      </c>
      <c r="AI948">
        <f t="shared" si="119"/>
        <v>610</v>
      </c>
      <c r="AK948" s="10" t="s">
        <v>50</v>
      </c>
      <c r="AL948">
        <v>610</v>
      </c>
    </row>
    <row r="949" spans="1:38" ht="15.75" customHeight="1" x14ac:dyDescent="0.35">
      <c r="A949" s="5">
        <v>948</v>
      </c>
      <c r="B949" s="5" t="s">
        <v>45</v>
      </c>
      <c r="C949" s="5" t="s">
        <v>46</v>
      </c>
      <c r="D949" s="5" t="s">
        <v>36</v>
      </c>
      <c r="E949" s="5">
        <f t="shared" si="112"/>
        <v>266</v>
      </c>
      <c r="F949" s="6" t="s">
        <v>1262</v>
      </c>
      <c r="G949" s="5">
        <v>7</v>
      </c>
      <c r="H949" s="7" t="s">
        <v>126</v>
      </c>
      <c r="I949" s="8" t="e">
        <f t="shared" si="113"/>
        <v>#VALUE!</v>
      </c>
      <c r="J949" s="8">
        <f t="shared" si="114"/>
        <v>-444.5</v>
      </c>
      <c r="K949" s="8" t="e">
        <f t="shared" si="115"/>
        <v>#DIV/0!</v>
      </c>
      <c r="L949" s="6" t="s">
        <v>734</v>
      </c>
      <c r="M949" s="5" t="s">
        <v>39</v>
      </c>
      <c r="N949" s="5" t="s">
        <v>50</v>
      </c>
      <c r="O949" s="5" t="s">
        <v>138</v>
      </c>
      <c r="P949" s="5" t="s">
        <v>31</v>
      </c>
      <c r="Q949" s="9">
        <v>44944</v>
      </c>
      <c r="R949" s="5" t="s">
        <v>65</v>
      </c>
      <c r="S949" s="5">
        <v>2021</v>
      </c>
      <c r="T949" s="5">
        <v>14</v>
      </c>
      <c r="U949" s="5">
        <v>6</v>
      </c>
      <c r="V949" s="5">
        <v>2021</v>
      </c>
      <c r="W949" s="5" t="s">
        <v>1568</v>
      </c>
      <c r="X949" s="5" t="s">
        <v>1138</v>
      </c>
      <c r="Y949" s="5">
        <v>6</v>
      </c>
      <c r="Z949" s="10" t="s">
        <v>45</v>
      </c>
      <c r="AA949" s="10" t="s">
        <v>31</v>
      </c>
      <c r="AB949" s="10" t="s">
        <v>138</v>
      </c>
      <c r="AC949" s="10">
        <v>7</v>
      </c>
      <c r="AE949" s="10">
        <f t="shared" si="116"/>
        <v>38</v>
      </c>
      <c r="AF949" s="10">
        <f t="shared" si="117"/>
        <v>156.07112159329142</v>
      </c>
      <c r="AG949" s="10">
        <f t="shared" si="118"/>
        <v>281</v>
      </c>
      <c r="AH949" s="9">
        <v>44944</v>
      </c>
      <c r="AI949">
        <f t="shared" si="119"/>
        <v>266</v>
      </c>
      <c r="AK949" s="10" t="s">
        <v>50</v>
      </c>
      <c r="AL949">
        <v>266</v>
      </c>
    </row>
    <row r="950" spans="1:38" ht="15.75" customHeight="1" x14ac:dyDescent="0.35">
      <c r="A950" s="5">
        <v>949</v>
      </c>
      <c r="B950" s="5" t="s">
        <v>136</v>
      </c>
      <c r="C950" s="5" t="s">
        <v>94</v>
      </c>
      <c r="D950" s="5" t="s">
        <v>47</v>
      </c>
      <c r="E950" s="5">
        <f t="shared" si="112"/>
        <v>538</v>
      </c>
      <c r="F950" s="6" t="s">
        <v>1256</v>
      </c>
      <c r="G950" s="5">
        <v>6</v>
      </c>
      <c r="H950" s="7" t="s">
        <v>216</v>
      </c>
      <c r="I950" s="8" t="e">
        <f t="shared" si="113"/>
        <v>#VALUE!</v>
      </c>
      <c r="J950" s="8">
        <f t="shared" si="114"/>
        <v>-444.5</v>
      </c>
      <c r="K950" s="8" t="e">
        <f t="shared" si="115"/>
        <v>#DIV/0!</v>
      </c>
      <c r="L950" s="6" t="s">
        <v>283</v>
      </c>
      <c r="M950" s="5" t="s">
        <v>28</v>
      </c>
      <c r="N950" s="5" t="s">
        <v>29</v>
      </c>
      <c r="O950" s="5" t="s">
        <v>41</v>
      </c>
      <c r="P950" s="5" t="s">
        <v>42</v>
      </c>
      <c r="Q950" s="9">
        <v>44945</v>
      </c>
      <c r="R950" s="5" t="s">
        <v>65</v>
      </c>
      <c r="S950" s="5">
        <v>2021</v>
      </c>
      <c r="T950" s="5">
        <v>29</v>
      </c>
      <c r="U950" s="5">
        <v>3</v>
      </c>
      <c r="V950" s="5">
        <v>2020</v>
      </c>
      <c r="W950" s="5" t="s">
        <v>1549</v>
      </c>
      <c r="X950" s="5" t="s">
        <v>978</v>
      </c>
      <c r="Y950" s="5">
        <v>4</v>
      </c>
      <c r="Z950" s="10" t="s">
        <v>136</v>
      </c>
      <c r="AA950" s="10" t="s">
        <v>42</v>
      </c>
      <c r="AB950" s="10" t="s">
        <v>41</v>
      </c>
      <c r="AC950" s="10">
        <v>6</v>
      </c>
      <c r="AE950" s="10">
        <f t="shared" si="116"/>
        <v>89.666666666666671</v>
      </c>
      <c r="AF950" s="10">
        <f t="shared" si="117"/>
        <v>158.34172008547012</v>
      </c>
      <c r="AG950" s="10">
        <f t="shared" si="118"/>
        <v>274</v>
      </c>
      <c r="AH950" s="9">
        <v>44945</v>
      </c>
      <c r="AI950">
        <f t="shared" si="119"/>
        <v>538</v>
      </c>
      <c r="AK950" s="10" t="s">
        <v>29</v>
      </c>
      <c r="AL950">
        <v>538</v>
      </c>
    </row>
    <row r="951" spans="1:38" ht="15.75" customHeight="1" x14ac:dyDescent="0.35">
      <c r="A951" s="5">
        <v>950</v>
      </c>
      <c r="B951" s="5" t="s">
        <v>35</v>
      </c>
      <c r="C951" s="5" t="s">
        <v>54</v>
      </c>
      <c r="D951" s="5" t="s">
        <v>36</v>
      </c>
      <c r="E951" s="5">
        <f t="shared" si="112"/>
        <v>864</v>
      </c>
      <c r="F951" s="6" t="s">
        <v>1758</v>
      </c>
      <c r="G951" s="5">
        <v>5</v>
      </c>
      <c r="H951" s="7" t="s">
        <v>103</v>
      </c>
      <c r="I951" s="8" t="e">
        <f t="shared" si="113"/>
        <v>#VALUE!</v>
      </c>
      <c r="J951" s="8">
        <f t="shared" si="114"/>
        <v>-444.5</v>
      </c>
      <c r="K951" s="8" t="e">
        <f t="shared" si="115"/>
        <v>#DIV/0!</v>
      </c>
      <c r="L951" s="6" t="s">
        <v>808</v>
      </c>
      <c r="M951" s="5" t="s">
        <v>28</v>
      </c>
      <c r="N951" s="5" t="s">
        <v>50</v>
      </c>
      <c r="O951" s="5" t="s">
        <v>30</v>
      </c>
      <c r="P951" s="5" t="s">
        <v>31</v>
      </c>
      <c r="Q951" s="9">
        <v>44946</v>
      </c>
      <c r="R951" s="5" t="s">
        <v>32</v>
      </c>
      <c r="S951" s="5">
        <v>2021</v>
      </c>
      <c r="T951" s="5">
        <v>13</v>
      </c>
      <c r="U951" s="5">
        <v>7</v>
      </c>
      <c r="V951" s="5">
        <v>2022</v>
      </c>
      <c r="W951" s="5" t="s">
        <v>1759</v>
      </c>
      <c r="X951" s="5" t="s">
        <v>971</v>
      </c>
      <c r="Y951" s="5">
        <v>2</v>
      </c>
      <c r="Z951" s="10" t="s">
        <v>35</v>
      </c>
      <c r="AA951" s="10" t="s">
        <v>31</v>
      </c>
      <c r="AB951" s="10" t="s">
        <v>30</v>
      </c>
      <c r="AC951" s="10">
        <v>5</v>
      </c>
      <c r="AE951" s="10">
        <f t="shared" si="116"/>
        <v>172.8</v>
      </c>
      <c r="AF951" s="10">
        <f t="shared" si="117"/>
        <v>159.6882897603486</v>
      </c>
      <c r="AG951" s="10">
        <f t="shared" si="118"/>
        <v>268</v>
      </c>
      <c r="AH951" s="9">
        <v>44946</v>
      </c>
      <c r="AI951">
        <f t="shared" si="119"/>
        <v>864</v>
      </c>
      <c r="AK951" s="10" t="s">
        <v>50</v>
      </c>
      <c r="AL951">
        <v>864</v>
      </c>
    </row>
    <row r="952" spans="1:38" ht="15.75" customHeight="1" x14ac:dyDescent="0.35">
      <c r="A952" s="5">
        <v>951</v>
      </c>
      <c r="B952" s="5" t="s">
        <v>82</v>
      </c>
      <c r="C952" s="5" t="s">
        <v>54</v>
      </c>
      <c r="D952" s="5" t="s">
        <v>55</v>
      </c>
      <c r="E952" s="5">
        <f t="shared" si="112"/>
        <v>715</v>
      </c>
      <c r="F952" s="6" t="s">
        <v>1421</v>
      </c>
      <c r="G952" s="5">
        <v>8</v>
      </c>
      <c r="H952" s="7" t="s">
        <v>38</v>
      </c>
      <c r="I952" s="8" t="e">
        <f t="shared" si="113"/>
        <v>#VALUE!</v>
      </c>
      <c r="J952" s="8">
        <f t="shared" si="114"/>
        <v>-444.5</v>
      </c>
      <c r="K952" s="8" t="e">
        <f t="shared" si="115"/>
        <v>#DIV/0!</v>
      </c>
      <c r="L952" s="6" t="s">
        <v>160</v>
      </c>
      <c r="M952" s="5" t="s">
        <v>39</v>
      </c>
      <c r="N952" s="5" t="s">
        <v>58</v>
      </c>
      <c r="O952" s="5" t="s">
        <v>41</v>
      </c>
      <c r="P952" s="5" t="s">
        <v>139</v>
      </c>
      <c r="Q952" s="9">
        <v>44947</v>
      </c>
      <c r="R952" s="5" t="s">
        <v>32</v>
      </c>
      <c r="S952" s="5">
        <v>2022</v>
      </c>
      <c r="T952" s="5">
        <v>16</v>
      </c>
      <c r="U952" s="5">
        <v>1</v>
      </c>
      <c r="V952" s="5">
        <v>2020</v>
      </c>
      <c r="W952" s="5" t="s">
        <v>1204</v>
      </c>
      <c r="X952" s="5" t="s">
        <v>1760</v>
      </c>
      <c r="Y952" s="5">
        <v>5</v>
      </c>
      <c r="Z952" s="10" t="s">
        <v>82</v>
      </c>
      <c r="AA952" s="10" t="s">
        <v>139</v>
      </c>
      <c r="AB952" s="10" t="s">
        <v>41</v>
      </c>
      <c r="AC952" s="10">
        <v>8</v>
      </c>
      <c r="AE952" s="10">
        <f t="shared" si="116"/>
        <v>89.375</v>
      </c>
      <c r="AF952" s="10">
        <f t="shared" si="117"/>
        <v>159.42605555555559</v>
      </c>
      <c r="AG952" s="10">
        <f t="shared" si="118"/>
        <v>263</v>
      </c>
      <c r="AH952" s="9">
        <v>44947</v>
      </c>
      <c r="AI952">
        <f t="shared" si="119"/>
        <v>715</v>
      </c>
      <c r="AK952" s="10" t="s">
        <v>58</v>
      </c>
      <c r="AL952">
        <v>715</v>
      </c>
    </row>
    <row r="953" spans="1:38" ht="15.75" customHeight="1" x14ac:dyDescent="0.35">
      <c r="A953" s="5">
        <v>952</v>
      </c>
      <c r="B953" s="5" t="s">
        <v>35</v>
      </c>
      <c r="C953" s="5" t="s">
        <v>46</v>
      </c>
      <c r="D953" s="5" t="s">
        <v>95</v>
      </c>
      <c r="E953" s="5">
        <f t="shared" si="112"/>
        <v>347</v>
      </c>
      <c r="F953" s="6" t="s">
        <v>1761</v>
      </c>
      <c r="G953" s="5">
        <v>4</v>
      </c>
      <c r="H953" s="7" t="s">
        <v>400</v>
      </c>
      <c r="I953" s="8" t="e">
        <f t="shared" si="113"/>
        <v>#VALUE!</v>
      </c>
      <c r="J953" s="8">
        <f t="shared" si="114"/>
        <v>-444.5</v>
      </c>
      <c r="K953" s="8" t="e">
        <f t="shared" si="115"/>
        <v>#DIV/0!</v>
      </c>
      <c r="L953" s="6" t="s">
        <v>150</v>
      </c>
      <c r="M953" s="5" t="s">
        <v>28</v>
      </c>
      <c r="N953" s="5" t="s">
        <v>40</v>
      </c>
      <c r="O953" s="5" t="s">
        <v>59</v>
      </c>
      <c r="P953" s="5" t="s">
        <v>139</v>
      </c>
      <c r="Q953" s="9">
        <v>44948</v>
      </c>
      <c r="R953" s="5" t="s">
        <v>65</v>
      </c>
      <c r="S953" s="5">
        <v>2021</v>
      </c>
      <c r="T953" s="5">
        <v>13</v>
      </c>
      <c r="U953" s="5">
        <v>11</v>
      </c>
      <c r="V953" s="5">
        <v>2020</v>
      </c>
      <c r="W953" s="5" t="s">
        <v>440</v>
      </c>
      <c r="X953" s="5" t="s">
        <v>545</v>
      </c>
      <c r="Y953" s="5">
        <v>5</v>
      </c>
      <c r="Z953" s="10" t="s">
        <v>35</v>
      </c>
      <c r="AA953" s="10" t="s">
        <v>139</v>
      </c>
      <c r="AB953" s="10" t="s">
        <v>59</v>
      </c>
      <c r="AC953" s="10">
        <v>4</v>
      </c>
      <c r="AE953" s="10">
        <f t="shared" si="116"/>
        <v>86.75</v>
      </c>
      <c r="AF953" s="10">
        <f t="shared" si="117"/>
        <v>160.85566893424041</v>
      </c>
      <c r="AG953" s="10">
        <f t="shared" si="118"/>
        <v>255</v>
      </c>
      <c r="AH953" s="9">
        <v>44948</v>
      </c>
      <c r="AI953">
        <f t="shared" si="119"/>
        <v>347</v>
      </c>
      <c r="AK953" s="10" t="s">
        <v>40</v>
      </c>
      <c r="AL953">
        <v>347</v>
      </c>
    </row>
    <row r="954" spans="1:38" ht="15.75" customHeight="1" x14ac:dyDescent="0.35">
      <c r="A954" s="5">
        <v>953</v>
      </c>
      <c r="B954" s="5" t="s">
        <v>82</v>
      </c>
      <c r="C954" s="5" t="s">
        <v>46</v>
      </c>
      <c r="D954" s="5" t="s">
        <v>69</v>
      </c>
      <c r="E954" s="5">
        <f t="shared" si="112"/>
        <v>228</v>
      </c>
      <c r="F954" s="6" t="s">
        <v>857</v>
      </c>
      <c r="G954" s="5">
        <v>7</v>
      </c>
      <c r="H954" s="7" t="s">
        <v>84</v>
      </c>
      <c r="I954" s="8" t="e">
        <f t="shared" si="113"/>
        <v>#VALUE!</v>
      </c>
      <c r="J954" s="8">
        <f t="shared" si="114"/>
        <v>-444.5</v>
      </c>
      <c r="K954" s="8" t="e">
        <f t="shared" si="115"/>
        <v>#DIV/0!</v>
      </c>
      <c r="L954" s="6" t="s">
        <v>852</v>
      </c>
      <c r="M954" s="5" t="s">
        <v>28</v>
      </c>
      <c r="N954" s="5" t="s">
        <v>40</v>
      </c>
      <c r="O954" s="5" t="s">
        <v>30</v>
      </c>
      <c r="P954" s="5" t="s">
        <v>73</v>
      </c>
      <c r="Q954" s="9">
        <v>44949</v>
      </c>
      <c r="R954" s="5" t="s">
        <v>65</v>
      </c>
      <c r="S954" s="5">
        <v>2021</v>
      </c>
      <c r="T954" s="5">
        <v>24</v>
      </c>
      <c r="U954" s="5">
        <v>12</v>
      </c>
      <c r="V954" s="5">
        <v>2020</v>
      </c>
      <c r="W954" s="5" t="s">
        <v>758</v>
      </c>
      <c r="X954" s="5" t="s">
        <v>728</v>
      </c>
      <c r="Y954" s="5">
        <v>5</v>
      </c>
      <c r="Z954" s="10" t="s">
        <v>82</v>
      </c>
      <c r="AA954" s="10" t="s">
        <v>73</v>
      </c>
      <c r="AB954" s="10" t="s">
        <v>30</v>
      </c>
      <c r="AC954" s="10">
        <v>7</v>
      </c>
      <c r="AE954" s="10">
        <f t="shared" si="116"/>
        <v>32.571428571428569</v>
      </c>
      <c r="AF954" s="10">
        <f t="shared" si="117"/>
        <v>162.39953703703708</v>
      </c>
      <c r="AG954" s="10">
        <f t="shared" si="118"/>
        <v>251</v>
      </c>
      <c r="AH954" s="9">
        <v>44949</v>
      </c>
      <c r="AI954">
        <f t="shared" si="119"/>
        <v>228</v>
      </c>
      <c r="AK954" s="10" t="s">
        <v>40</v>
      </c>
      <c r="AL954">
        <v>228</v>
      </c>
    </row>
    <row r="955" spans="1:38" ht="15.75" customHeight="1" x14ac:dyDescent="0.35">
      <c r="A955" s="5">
        <v>954</v>
      </c>
      <c r="B955" s="5" t="s">
        <v>22</v>
      </c>
      <c r="C955" s="5" t="s">
        <v>94</v>
      </c>
      <c r="D955" s="5" t="s">
        <v>24</v>
      </c>
      <c r="E955" s="5">
        <f t="shared" si="112"/>
        <v>877</v>
      </c>
      <c r="F955" s="6" t="s">
        <v>1552</v>
      </c>
      <c r="G955" s="5">
        <v>4</v>
      </c>
      <c r="H955" s="7" t="s">
        <v>117</v>
      </c>
      <c r="I955" s="8" t="e">
        <f t="shared" si="113"/>
        <v>#VALUE!</v>
      </c>
      <c r="J955" s="8">
        <f t="shared" si="114"/>
        <v>-444.5</v>
      </c>
      <c r="K955" s="8" t="e">
        <f t="shared" si="115"/>
        <v>#DIV/0!</v>
      </c>
      <c r="L955" s="6" t="s">
        <v>372</v>
      </c>
      <c r="M955" s="5" t="s">
        <v>28</v>
      </c>
      <c r="N955" s="5" t="s">
        <v>58</v>
      </c>
      <c r="O955" s="5" t="s">
        <v>59</v>
      </c>
      <c r="P955" s="5" t="s">
        <v>42</v>
      </c>
      <c r="Q955" s="9">
        <v>44950</v>
      </c>
      <c r="R955" s="5" t="s">
        <v>65</v>
      </c>
      <c r="S955" s="5">
        <v>2020</v>
      </c>
      <c r="T955" s="5">
        <v>29</v>
      </c>
      <c r="U955" s="5">
        <v>4</v>
      </c>
      <c r="V955" s="5">
        <v>2020</v>
      </c>
      <c r="W955" s="5" t="s">
        <v>319</v>
      </c>
      <c r="X955" s="5" t="s">
        <v>1243</v>
      </c>
      <c r="Y955" s="5">
        <v>3</v>
      </c>
      <c r="Z955" s="10" t="s">
        <v>22</v>
      </c>
      <c r="AA955" s="10" t="s">
        <v>42</v>
      </c>
      <c r="AB955" s="10" t="s">
        <v>59</v>
      </c>
      <c r="AC955" s="10">
        <v>4</v>
      </c>
      <c r="AE955" s="10">
        <f t="shared" si="116"/>
        <v>219.25</v>
      </c>
      <c r="AF955" s="10">
        <f t="shared" si="117"/>
        <v>165.1618372171564</v>
      </c>
      <c r="AG955" s="10">
        <f t="shared" si="118"/>
        <v>244</v>
      </c>
      <c r="AH955" s="9">
        <v>44950</v>
      </c>
      <c r="AI955">
        <f t="shared" si="119"/>
        <v>877</v>
      </c>
      <c r="AK955" s="10" t="s">
        <v>58</v>
      </c>
      <c r="AL955">
        <v>877</v>
      </c>
    </row>
    <row r="956" spans="1:38" ht="15.75" customHeight="1" x14ac:dyDescent="0.35">
      <c r="A956" s="5">
        <v>955</v>
      </c>
      <c r="B956" s="5" t="s">
        <v>142</v>
      </c>
      <c r="C956" s="5" t="s">
        <v>94</v>
      </c>
      <c r="D956" s="5" t="s">
        <v>95</v>
      </c>
      <c r="E956" s="5">
        <f t="shared" si="112"/>
        <v>687</v>
      </c>
      <c r="F956" s="6" t="s">
        <v>1454</v>
      </c>
      <c r="G956" s="5">
        <v>8</v>
      </c>
      <c r="H956" s="7" t="s">
        <v>650</v>
      </c>
      <c r="I956" s="8" t="e">
        <f t="shared" si="113"/>
        <v>#VALUE!</v>
      </c>
      <c r="J956" s="8">
        <f t="shared" si="114"/>
        <v>-444.5</v>
      </c>
      <c r="K956" s="8" t="e">
        <f t="shared" si="115"/>
        <v>#DIV/0!</v>
      </c>
      <c r="L956" s="6" t="s">
        <v>279</v>
      </c>
      <c r="M956" s="5" t="s">
        <v>39</v>
      </c>
      <c r="N956" s="5" t="s">
        <v>58</v>
      </c>
      <c r="O956" s="5" t="s">
        <v>59</v>
      </c>
      <c r="P956" s="5" t="s">
        <v>139</v>
      </c>
      <c r="Q956" s="9">
        <v>44951</v>
      </c>
      <c r="R956" s="5" t="s">
        <v>65</v>
      </c>
      <c r="S956" s="5">
        <v>2020</v>
      </c>
      <c r="T956" s="5">
        <v>26</v>
      </c>
      <c r="U956" s="5">
        <v>11</v>
      </c>
      <c r="V956" s="5">
        <v>2021</v>
      </c>
      <c r="W956" s="5" t="s">
        <v>792</v>
      </c>
      <c r="X956" s="5" t="s">
        <v>1717</v>
      </c>
      <c r="Y956" s="5">
        <v>6</v>
      </c>
      <c r="Z956" s="10" t="s">
        <v>142</v>
      </c>
      <c r="AA956" s="10" t="s">
        <v>139</v>
      </c>
      <c r="AB956" s="10" t="s">
        <v>59</v>
      </c>
      <c r="AC956" s="10">
        <v>8</v>
      </c>
      <c r="AE956" s="10">
        <f t="shared" si="116"/>
        <v>85.875</v>
      </c>
      <c r="AF956" s="10">
        <f t="shared" si="117"/>
        <v>163.98600759144239</v>
      </c>
      <c r="AG956" s="10">
        <f t="shared" si="118"/>
        <v>240</v>
      </c>
      <c r="AH956" s="9">
        <v>44951</v>
      </c>
      <c r="AI956">
        <f t="shared" si="119"/>
        <v>687</v>
      </c>
      <c r="AK956" s="10" t="s">
        <v>58</v>
      </c>
      <c r="AL956">
        <v>687</v>
      </c>
    </row>
    <row r="957" spans="1:38" ht="15.75" customHeight="1" x14ac:dyDescent="0.35">
      <c r="A957" s="5">
        <v>956</v>
      </c>
      <c r="B957" s="5" t="s">
        <v>238</v>
      </c>
      <c r="C957" s="5" t="s">
        <v>88</v>
      </c>
      <c r="D957" s="5" t="s">
        <v>24</v>
      </c>
      <c r="E957" s="5">
        <f t="shared" si="112"/>
        <v>528</v>
      </c>
      <c r="F957" s="6" t="s">
        <v>709</v>
      </c>
      <c r="G957" s="5">
        <v>9</v>
      </c>
      <c r="H957" s="7" t="s">
        <v>144</v>
      </c>
      <c r="I957" s="8" t="e">
        <f t="shared" si="113"/>
        <v>#VALUE!</v>
      </c>
      <c r="J957" s="8">
        <f t="shared" si="114"/>
        <v>-444.5</v>
      </c>
      <c r="K957" s="8" t="e">
        <f t="shared" si="115"/>
        <v>#DIV/0!</v>
      </c>
      <c r="L957" s="6" t="s">
        <v>569</v>
      </c>
      <c r="M957" s="5" t="s">
        <v>39</v>
      </c>
      <c r="N957" s="5" t="s">
        <v>40</v>
      </c>
      <c r="O957" s="5" t="s">
        <v>30</v>
      </c>
      <c r="P957" s="5" t="s">
        <v>139</v>
      </c>
      <c r="Q957" s="9">
        <v>44952</v>
      </c>
      <c r="R957" s="5" t="s">
        <v>32</v>
      </c>
      <c r="S957" s="5">
        <v>2021</v>
      </c>
      <c r="T957" s="5">
        <v>11</v>
      </c>
      <c r="U957" s="5">
        <v>11</v>
      </c>
      <c r="V957" s="5">
        <v>2022</v>
      </c>
      <c r="W957" s="5" t="s">
        <v>1028</v>
      </c>
      <c r="X957" s="5" t="s">
        <v>385</v>
      </c>
      <c r="Y957" s="5">
        <v>5</v>
      </c>
      <c r="Z957" s="10" t="s">
        <v>238</v>
      </c>
      <c r="AA957" s="10" t="s">
        <v>139</v>
      </c>
      <c r="AB957" s="10" t="s">
        <v>30</v>
      </c>
      <c r="AC957" s="10">
        <v>9</v>
      </c>
      <c r="AE957" s="10">
        <f t="shared" si="116"/>
        <v>58.666666666666664</v>
      </c>
      <c r="AF957" s="10">
        <f t="shared" si="117"/>
        <v>165.72180776014113</v>
      </c>
      <c r="AG957" s="10">
        <f t="shared" si="118"/>
        <v>232</v>
      </c>
      <c r="AH957" s="9">
        <v>44952</v>
      </c>
      <c r="AI957">
        <f t="shared" si="119"/>
        <v>528</v>
      </c>
      <c r="AK957" s="10" t="s">
        <v>40</v>
      </c>
      <c r="AL957">
        <v>528</v>
      </c>
    </row>
    <row r="958" spans="1:38" ht="15.75" customHeight="1" x14ac:dyDescent="0.35">
      <c r="A958" s="5">
        <v>957</v>
      </c>
      <c r="B958" s="5" t="s">
        <v>76</v>
      </c>
      <c r="C958" s="5" t="s">
        <v>23</v>
      </c>
      <c r="D958" s="5" t="s">
        <v>24</v>
      </c>
      <c r="E958" s="5">
        <f t="shared" si="112"/>
        <v>152</v>
      </c>
      <c r="F958" s="6" t="s">
        <v>418</v>
      </c>
      <c r="G958" s="5">
        <v>5</v>
      </c>
      <c r="H958" s="7" t="s">
        <v>113</v>
      </c>
      <c r="I958" s="8" t="e">
        <f t="shared" si="113"/>
        <v>#VALUE!</v>
      </c>
      <c r="J958" s="8">
        <f t="shared" si="114"/>
        <v>-444.5</v>
      </c>
      <c r="K958" s="8" t="e">
        <f t="shared" si="115"/>
        <v>#DIV/0!</v>
      </c>
      <c r="L958" s="6" t="s">
        <v>486</v>
      </c>
      <c r="M958" s="5" t="s">
        <v>28</v>
      </c>
      <c r="N958" s="5" t="s">
        <v>29</v>
      </c>
      <c r="O958" s="5" t="s">
        <v>138</v>
      </c>
      <c r="P958" s="5" t="s">
        <v>73</v>
      </c>
      <c r="Q958" s="9">
        <v>44953</v>
      </c>
      <c r="R958" s="5" t="s">
        <v>65</v>
      </c>
      <c r="S958" s="5">
        <v>2020</v>
      </c>
      <c r="T958" s="5">
        <v>3</v>
      </c>
      <c r="U958" s="5">
        <v>12</v>
      </c>
      <c r="V958" s="5">
        <v>2021</v>
      </c>
      <c r="W958" s="5" t="s">
        <v>380</v>
      </c>
      <c r="X958" s="5" t="s">
        <v>1292</v>
      </c>
      <c r="Y958" s="5">
        <v>6</v>
      </c>
      <c r="Z958" s="10" t="s">
        <v>76</v>
      </c>
      <c r="AA958" s="10" t="s">
        <v>73</v>
      </c>
      <c r="AB958" s="10" t="s">
        <v>138</v>
      </c>
      <c r="AC958" s="10">
        <v>5</v>
      </c>
      <c r="AE958" s="10">
        <f t="shared" si="116"/>
        <v>30.4</v>
      </c>
      <c r="AF958" s="10">
        <f t="shared" si="117"/>
        <v>168.15487914862919</v>
      </c>
      <c r="AG958" s="10">
        <f t="shared" si="118"/>
        <v>223</v>
      </c>
      <c r="AH958" s="9">
        <v>44953</v>
      </c>
      <c r="AI958">
        <f t="shared" si="119"/>
        <v>152</v>
      </c>
      <c r="AK958" s="10" t="s">
        <v>29</v>
      </c>
      <c r="AL958">
        <v>152</v>
      </c>
    </row>
    <row r="959" spans="1:38" ht="15.75" customHeight="1" x14ac:dyDescent="0.35">
      <c r="A959" s="5">
        <v>958</v>
      </c>
      <c r="B959" s="5" t="s">
        <v>163</v>
      </c>
      <c r="C959" s="5" t="s">
        <v>54</v>
      </c>
      <c r="D959" s="5" t="s">
        <v>69</v>
      </c>
      <c r="E959" s="5">
        <f t="shared" si="112"/>
        <v>309</v>
      </c>
      <c r="F959" s="6" t="s">
        <v>1762</v>
      </c>
      <c r="G959" s="5">
        <v>9</v>
      </c>
      <c r="H959" s="7" t="s">
        <v>195</v>
      </c>
      <c r="I959" s="8" t="e">
        <f t="shared" si="113"/>
        <v>#VALUE!</v>
      </c>
      <c r="J959" s="8">
        <f t="shared" si="114"/>
        <v>-444.5</v>
      </c>
      <c r="K959" s="8" t="e">
        <f t="shared" si="115"/>
        <v>#DIV/0!</v>
      </c>
      <c r="L959" s="6" t="s">
        <v>274</v>
      </c>
      <c r="M959" s="5" t="s">
        <v>28</v>
      </c>
      <c r="N959" s="5" t="s">
        <v>29</v>
      </c>
      <c r="O959" s="5" t="s">
        <v>30</v>
      </c>
      <c r="P959" s="5" t="s">
        <v>73</v>
      </c>
      <c r="Q959" s="9">
        <v>44954</v>
      </c>
      <c r="R959" s="5" t="s">
        <v>65</v>
      </c>
      <c r="S959" s="5">
        <v>2020</v>
      </c>
      <c r="T959" s="5">
        <v>27</v>
      </c>
      <c r="U959" s="5">
        <v>12</v>
      </c>
      <c r="V959" s="5">
        <v>2020</v>
      </c>
      <c r="W959" s="5" t="s">
        <v>1763</v>
      </c>
      <c r="X959" s="5" t="s">
        <v>316</v>
      </c>
      <c r="Y959" s="5">
        <v>1</v>
      </c>
      <c r="Z959" s="10" t="s">
        <v>163</v>
      </c>
      <c r="AA959" s="10" t="s">
        <v>73</v>
      </c>
      <c r="AB959" s="10" t="s">
        <v>30</v>
      </c>
      <c r="AC959" s="10">
        <v>9</v>
      </c>
      <c r="AE959" s="10">
        <f t="shared" si="116"/>
        <v>34.333333333333336</v>
      </c>
      <c r="AF959" s="10">
        <f t="shared" si="117"/>
        <v>171.35848098929497</v>
      </c>
      <c r="AG959" s="10">
        <f t="shared" si="118"/>
        <v>218</v>
      </c>
      <c r="AH959" s="9">
        <v>44954</v>
      </c>
      <c r="AI959">
        <f t="shared" si="119"/>
        <v>309</v>
      </c>
      <c r="AK959" s="10" t="s">
        <v>29</v>
      </c>
      <c r="AL959">
        <v>309</v>
      </c>
    </row>
    <row r="960" spans="1:38" ht="15.75" customHeight="1" x14ac:dyDescent="0.35">
      <c r="A960" s="5">
        <v>959</v>
      </c>
      <c r="B960" s="5" t="s">
        <v>100</v>
      </c>
      <c r="C960" s="5" t="s">
        <v>101</v>
      </c>
      <c r="D960" s="5" t="s">
        <v>55</v>
      </c>
      <c r="E960" s="5">
        <f t="shared" si="112"/>
        <v>456</v>
      </c>
      <c r="F960" s="6" t="s">
        <v>77</v>
      </c>
      <c r="G960" s="5">
        <v>3</v>
      </c>
      <c r="H960" s="7" t="s">
        <v>144</v>
      </c>
      <c r="I960" s="8" t="e">
        <f t="shared" si="113"/>
        <v>#VALUE!</v>
      </c>
      <c r="J960" s="8">
        <f t="shared" si="114"/>
        <v>-444.5</v>
      </c>
      <c r="K960" s="8" t="e">
        <f t="shared" si="115"/>
        <v>#DIV/0!</v>
      </c>
      <c r="L960" s="6" t="s">
        <v>720</v>
      </c>
      <c r="M960" s="5" t="s">
        <v>39</v>
      </c>
      <c r="N960" s="5" t="s">
        <v>50</v>
      </c>
      <c r="O960" s="5" t="s">
        <v>138</v>
      </c>
      <c r="P960" s="5" t="s">
        <v>42</v>
      </c>
      <c r="Q960" s="9">
        <v>44955</v>
      </c>
      <c r="R960" s="5" t="s">
        <v>65</v>
      </c>
      <c r="S960" s="5">
        <v>2022</v>
      </c>
      <c r="T960" s="5">
        <v>26</v>
      </c>
      <c r="U960" s="5">
        <v>7</v>
      </c>
      <c r="V960" s="5">
        <v>2020</v>
      </c>
      <c r="W960" s="5" t="s">
        <v>1764</v>
      </c>
      <c r="X960" s="5" t="s">
        <v>611</v>
      </c>
      <c r="Y960" s="5">
        <v>6</v>
      </c>
      <c r="Z960" s="10" t="s">
        <v>100</v>
      </c>
      <c r="AA960" s="10" t="s">
        <v>42</v>
      </c>
      <c r="AB960" s="10" t="s">
        <v>138</v>
      </c>
      <c r="AC960" s="10">
        <v>3</v>
      </c>
      <c r="AE960" s="10">
        <f t="shared" si="116"/>
        <v>152</v>
      </c>
      <c r="AF960" s="10">
        <f t="shared" si="117"/>
        <v>174.62098450491311</v>
      </c>
      <c r="AG960" s="10">
        <f t="shared" si="118"/>
        <v>209</v>
      </c>
      <c r="AH960" s="9">
        <v>44955</v>
      </c>
      <c r="AI960">
        <f t="shared" si="119"/>
        <v>456</v>
      </c>
      <c r="AK960" s="10" t="s">
        <v>50</v>
      </c>
      <c r="AL960">
        <v>456</v>
      </c>
    </row>
    <row r="961" spans="1:38" ht="15.75" customHeight="1" x14ac:dyDescent="0.35">
      <c r="A961" s="5">
        <v>960</v>
      </c>
      <c r="B961" s="5" t="s">
        <v>53</v>
      </c>
      <c r="C961" s="5" t="s">
        <v>23</v>
      </c>
      <c r="D961" s="5" t="s">
        <v>47</v>
      </c>
      <c r="E961" s="5">
        <f t="shared" si="112"/>
        <v>461</v>
      </c>
      <c r="F961" s="6" t="s">
        <v>529</v>
      </c>
      <c r="G961" s="5">
        <v>7</v>
      </c>
      <c r="H961" s="7" t="s">
        <v>340</v>
      </c>
      <c r="I961" s="8" t="e">
        <f t="shared" si="113"/>
        <v>#VALUE!</v>
      </c>
      <c r="J961" s="8">
        <f t="shared" si="114"/>
        <v>-444.5</v>
      </c>
      <c r="K961" s="8" t="e">
        <f t="shared" si="115"/>
        <v>#DIV/0!</v>
      </c>
      <c r="L961" s="6" t="s">
        <v>530</v>
      </c>
      <c r="M961" s="5" t="s">
        <v>39</v>
      </c>
      <c r="N961" s="5" t="s">
        <v>50</v>
      </c>
      <c r="O961" s="5" t="s">
        <v>59</v>
      </c>
      <c r="P961" s="5" t="s">
        <v>42</v>
      </c>
      <c r="Q961" s="9">
        <v>44956</v>
      </c>
      <c r="R961" s="5" t="s">
        <v>32</v>
      </c>
      <c r="S961" s="5">
        <v>2020</v>
      </c>
      <c r="T961" s="5">
        <v>8</v>
      </c>
      <c r="U961" s="5">
        <v>7</v>
      </c>
      <c r="V961" s="5">
        <v>2020</v>
      </c>
      <c r="W961" s="5" t="s">
        <v>398</v>
      </c>
      <c r="X961" s="5" t="s">
        <v>978</v>
      </c>
      <c r="Y961" s="5">
        <v>2</v>
      </c>
      <c r="Z961" s="10" t="s">
        <v>53</v>
      </c>
      <c r="AA961" s="10" t="s">
        <v>42</v>
      </c>
      <c r="AB961" s="10" t="s">
        <v>59</v>
      </c>
      <c r="AC961" s="10">
        <v>7</v>
      </c>
      <c r="AE961" s="10">
        <f t="shared" si="116"/>
        <v>65.857142857142861</v>
      </c>
      <c r="AF961" s="10">
        <f t="shared" si="117"/>
        <v>175.17271583430121</v>
      </c>
      <c r="AG961" s="10">
        <f t="shared" si="118"/>
        <v>206</v>
      </c>
      <c r="AH961" s="9">
        <v>44956</v>
      </c>
      <c r="AI961">
        <f t="shared" si="119"/>
        <v>461</v>
      </c>
      <c r="AK961" s="10" t="s">
        <v>50</v>
      </c>
      <c r="AL961">
        <v>461</v>
      </c>
    </row>
    <row r="962" spans="1:38" ht="15.75" customHeight="1" x14ac:dyDescent="0.35">
      <c r="A962" s="5">
        <v>961</v>
      </c>
      <c r="B962" s="5" t="s">
        <v>163</v>
      </c>
      <c r="C962" s="5" t="s">
        <v>54</v>
      </c>
      <c r="D962" s="5" t="s">
        <v>36</v>
      </c>
      <c r="E962" s="5">
        <f t="shared" ref="E962:E1001" si="120">VALUE(SUBSTITUTE(F962, "Rs", " "))</f>
        <v>787</v>
      </c>
      <c r="F962" s="6" t="s">
        <v>1635</v>
      </c>
      <c r="G962" s="5">
        <v>7</v>
      </c>
      <c r="H962" s="7" t="s">
        <v>26</v>
      </c>
      <c r="I962" s="8" t="e">
        <f t="shared" ref="I962:I1001" si="121">VALUE(SUBSTITUTE(L962,"RS",""))</f>
        <v>#VALUE!</v>
      </c>
      <c r="J962" s="8">
        <f t="shared" ref="J962:J1001" si="122">IF(ISERROR(I962), $K$2, I962)</f>
        <v>-444.5</v>
      </c>
      <c r="K962" s="8" t="e">
        <f t="shared" ref="K962:K1001" si="123">_xlfn.AGGREGATE(1,6, I962:I1961)</f>
        <v>#DIV/0!</v>
      </c>
      <c r="L962" s="6" t="s">
        <v>322</v>
      </c>
      <c r="M962" s="5" t="s">
        <v>28</v>
      </c>
      <c r="N962" s="5" t="s">
        <v>50</v>
      </c>
      <c r="O962" s="5" t="s">
        <v>138</v>
      </c>
      <c r="P962" s="5" t="s">
        <v>73</v>
      </c>
      <c r="Q962" s="9">
        <v>44957</v>
      </c>
      <c r="R962" s="5" t="s">
        <v>65</v>
      </c>
      <c r="S962" s="5">
        <v>2022</v>
      </c>
      <c r="T962" s="5">
        <v>25</v>
      </c>
      <c r="U962" s="5">
        <v>3</v>
      </c>
      <c r="V962" s="5">
        <v>2022</v>
      </c>
      <c r="W962" s="5" t="s">
        <v>1765</v>
      </c>
      <c r="X962" s="5" t="s">
        <v>441</v>
      </c>
      <c r="Y962" s="5">
        <v>3</v>
      </c>
      <c r="Z962" s="10" t="s">
        <v>163</v>
      </c>
      <c r="AA962" s="10" t="s">
        <v>73</v>
      </c>
      <c r="AB962" s="10" t="s">
        <v>138</v>
      </c>
      <c r="AC962" s="10">
        <v>7</v>
      </c>
      <c r="AE962" s="10">
        <f t="shared" ref="AE962:AE1001" si="124">E962/AC962</f>
        <v>112.42857142857143</v>
      </c>
      <c r="AF962" s="10">
        <f t="shared" si="117"/>
        <v>177.9056051587302</v>
      </c>
      <c r="AG962" s="10">
        <f t="shared" si="118"/>
        <v>199</v>
      </c>
      <c r="AH962" s="9">
        <v>44957</v>
      </c>
      <c r="AI962">
        <f t="shared" si="119"/>
        <v>787</v>
      </c>
      <c r="AK962" s="10" t="s">
        <v>50</v>
      </c>
      <c r="AL962">
        <v>787</v>
      </c>
    </row>
    <row r="963" spans="1:38" ht="15.75" customHeight="1" x14ac:dyDescent="0.35">
      <c r="A963" s="5">
        <v>962</v>
      </c>
      <c r="B963" s="5" t="s">
        <v>45</v>
      </c>
      <c r="C963" s="5" t="s">
        <v>54</v>
      </c>
      <c r="D963" s="5" t="s">
        <v>36</v>
      </c>
      <c r="E963" s="5">
        <f t="shared" si="120"/>
        <v>809</v>
      </c>
      <c r="F963" s="6" t="s">
        <v>477</v>
      </c>
      <c r="G963" s="5">
        <v>6</v>
      </c>
      <c r="H963" s="7" t="s">
        <v>296</v>
      </c>
      <c r="I963" s="8" t="e">
        <f t="shared" si="121"/>
        <v>#VALUE!</v>
      </c>
      <c r="J963" s="8">
        <f t="shared" si="122"/>
        <v>-444.5</v>
      </c>
      <c r="K963" s="8" t="e">
        <f t="shared" si="123"/>
        <v>#DIV/0!</v>
      </c>
      <c r="L963" s="6" t="s">
        <v>578</v>
      </c>
      <c r="M963" s="5" t="s">
        <v>39</v>
      </c>
      <c r="N963" s="5" t="s">
        <v>29</v>
      </c>
      <c r="O963" s="5" t="s">
        <v>59</v>
      </c>
      <c r="P963" s="5" t="s">
        <v>42</v>
      </c>
      <c r="Q963" s="9">
        <v>44958</v>
      </c>
      <c r="R963" s="5" t="s">
        <v>32</v>
      </c>
      <c r="S963" s="5">
        <v>2020</v>
      </c>
      <c r="T963" s="5">
        <v>15</v>
      </c>
      <c r="U963" s="5">
        <v>6</v>
      </c>
      <c r="V963" s="5">
        <v>2020</v>
      </c>
      <c r="W963" s="5" t="s">
        <v>653</v>
      </c>
      <c r="X963" s="5" t="s">
        <v>106</v>
      </c>
      <c r="Y963" s="5">
        <v>4</v>
      </c>
      <c r="Z963" s="10" t="s">
        <v>45</v>
      </c>
      <c r="AA963" s="10" t="s">
        <v>42</v>
      </c>
      <c r="AB963" s="10" t="s">
        <v>59</v>
      </c>
      <c r="AC963" s="10">
        <v>6</v>
      </c>
      <c r="AE963" s="10">
        <f t="shared" si="124"/>
        <v>134.83333333333334</v>
      </c>
      <c r="AF963" s="10">
        <f t="shared" ref="AF963:AF1001" si="125">AVERAGE(AE963:AE1962)</f>
        <v>179.58450345950348</v>
      </c>
      <c r="AG963" s="10">
        <f t="shared" ref="AG963:AG1001" si="126">SUM(AC963:AC1962)</f>
        <v>192</v>
      </c>
      <c r="AH963" s="9">
        <v>44958</v>
      </c>
      <c r="AI963">
        <f t="shared" ref="AI963:AI1001" si="127">AC963*AE963</f>
        <v>809</v>
      </c>
      <c r="AK963" s="10" t="s">
        <v>29</v>
      </c>
      <c r="AL963">
        <v>809</v>
      </c>
    </row>
    <row r="964" spans="1:38" ht="15.75" customHeight="1" x14ac:dyDescent="0.35">
      <c r="A964" s="5">
        <v>963</v>
      </c>
      <c r="B964" s="5" t="s">
        <v>62</v>
      </c>
      <c r="C964" s="5" t="s">
        <v>101</v>
      </c>
      <c r="D964" s="5" t="s">
        <v>69</v>
      </c>
      <c r="E964" s="5">
        <f t="shared" si="120"/>
        <v>589</v>
      </c>
      <c r="F964" s="6" t="s">
        <v>1278</v>
      </c>
      <c r="G964" s="5">
        <v>8</v>
      </c>
      <c r="H964" s="7" t="s">
        <v>187</v>
      </c>
      <c r="I964" s="8" t="e">
        <f t="shared" si="121"/>
        <v>#VALUE!</v>
      </c>
      <c r="J964" s="8">
        <f t="shared" si="122"/>
        <v>-444.5</v>
      </c>
      <c r="K964" s="8" t="e">
        <f t="shared" si="123"/>
        <v>#DIV/0!</v>
      </c>
      <c r="L964" s="6" t="s">
        <v>741</v>
      </c>
      <c r="M964" s="5" t="s">
        <v>39</v>
      </c>
      <c r="N964" s="5" t="s">
        <v>50</v>
      </c>
      <c r="O964" s="5" t="s">
        <v>59</v>
      </c>
      <c r="P964" s="5" t="s">
        <v>139</v>
      </c>
      <c r="Q964" s="9">
        <v>44959</v>
      </c>
      <c r="R964" s="5" t="s">
        <v>32</v>
      </c>
      <c r="S964" s="5">
        <v>2020</v>
      </c>
      <c r="T964" s="5">
        <v>9</v>
      </c>
      <c r="U964" s="5">
        <v>8</v>
      </c>
      <c r="V964" s="5">
        <v>2021</v>
      </c>
      <c r="W964" s="5" t="s">
        <v>1766</v>
      </c>
      <c r="X964" s="5" t="s">
        <v>876</v>
      </c>
      <c r="Y964" s="5">
        <v>3</v>
      </c>
      <c r="Z964" s="10" t="s">
        <v>62</v>
      </c>
      <c r="AA964" s="10" t="s">
        <v>139</v>
      </c>
      <c r="AB964" s="10" t="s">
        <v>59</v>
      </c>
      <c r="AC964" s="10">
        <v>8</v>
      </c>
      <c r="AE964" s="10">
        <f t="shared" si="124"/>
        <v>73.625</v>
      </c>
      <c r="AF964" s="10">
        <f t="shared" si="125"/>
        <v>180.76216583124483</v>
      </c>
      <c r="AG964" s="10">
        <f t="shared" si="126"/>
        <v>186</v>
      </c>
      <c r="AH964" s="9">
        <v>44959</v>
      </c>
      <c r="AI964">
        <f t="shared" si="127"/>
        <v>589</v>
      </c>
      <c r="AK964" s="10" t="s">
        <v>50</v>
      </c>
      <c r="AL964">
        <v>589</v>
      </c>
    </row>
    <row r="965" spans="1:38" ht="15.75" customHeight="1" x14ac:dyDescent="0.35">
      <c r="A965" s="5">
        <v>964</v>
      </c>
      <c r="B965" s="5" t="s">
        <v>87</v>
      </c>
      <c r="C965" s="5" t="s">
        <v>101</v>
      </c>
      <c r="D965" s="5" t="s">
        <v>24</v>
      </c>
      <c r="E965" s="5">
        <f t="shared" si="120"/>
        <v>660</v>
      </c>
      <c r="F965" s="6" t="s">
        <v>1767</v>
      </c>
      <c r="G965" s="5">
        <v>9</v>
      </c>
      <c r="H965" s="7" t="s">
        <v>257</v>
      </c>
      <c r="I965" s="8" t="e">
        <f t="shared" si="121"/>
        <v>#VALUE!</v>
      </c>
      <c r="J965" s="8">
        <f t="shared" si="122"/>
        <v>-444.5</v>
      </c>
      <c r="K965" s="8" t="e">
        <f t="shared" si="123"/>
        <v>#DIV/0!</v>
      </c>
      <c r="L965" s="6" t="s">
        <v>1449</v>
      </c>
      <c r="M965" s="5" t="s">
        <v>28</v>
      </c>
      <c r="N965" s="5" t="s">
        <v>29</v>
      </c>
      <c r="O965" s="5" t="s">
        <v>59</v>
      </c>
      <c r="P965" s="5" t="s">
        <v>73</v>
      </c>
      <c r="Q965" s="9">
        <v>44960</v>
      </c>
      <c r="R965" s="5" t="s">
        <v>32</v>
      </c>
      <c r="S965" s="5">
        <v>2021</v>
      </c>
      <c r="T965" s="5">
        <v>13</v>
      </c>
      <c r="U965" s="5">
        <v>4</v>
      </c>
      <c r="V965" s="5">
        <v>2020</v>
      </c>
      <c r="W965" s="5" t="s">
        <v>1670</v>
      </c>
      <c r="X965" s="5" t="s">
        <v>1335</v>
      </c>
      <c r="Y965" s="5">
        <v>5</v>
      </c>
      <c r="Z965" s="10" t="s">
        <v>87</v>
      </c>
      <c r="AA965" s="10" t="s">
        <v>73</v>
      </c>
      <c r="AB965" s="10" t="s">
        <v>59</v>
      </c>
      <c r="AC965" s="10">
        <v>9</v>
      </c>
      <c r="AE965" s="10">
        <f t="shared" si="124"/>
        <v>73.333333333333329</v>
      </c>
      <c r="AF965" s="10">
        <f t="shared" si="125"/>
        <v>183.65776490776494</v>
      </c>
      <c r="AG965" s="10">
        <f t="shared" si="126"/>
        <v>178</v>
      </c>
      <c r="AH965" s="9">
        <v>44960</v>
      </c>
      <c r="AI965">
        <f t="shared" si="127"/>
        <v>660</v>
      </c>
      <c r="AK965" s="10" t="s">
        <v>29</v>
      </c>
      <c r="AL965">
        <v>660</v>
      </c>
    </row>
    <row r="966" spans="1:38" ht="15.75" customHeight="1" x14ac:dyDescent="0.35">
      <c r="A966" s="5">
        <v>965</v>
      </c>
      <c r="B966" s="5" t="s">
        <v>45</v>
      </c>
      <c r="C966" s="5" t="s">
        <v>88</v>
      </c>
      <c r="D966" s="5" t="s">
        <v>36</v>
      </c>
      <c r="E966" s="5">
        <f t="shared" si="120"/>
        <v>522</v>
      </c>
      <c r="F966" s="6" t="s">
        <v>186</v>
      </c>
      <c r="G966" s="5">
        <v>3</v>
      </c>
      <c r="H966" s="7" t="s">
        <v>362</v>
      </c>
      <c r="I966" s="8" t="e">
        <f t="shared" si="121"/>
        <v>#VALUE!</v>
      </c>
      <c r="J966" s="8">
        <f t="shared" si="122"/>
        <v>-444.5</v>
      </c>
      <c r="K966" s="8" t="e">
        <f t="shared" si="123"/>
        <v>#DIV/0!</v>
      </c>
      <c r="L966" s="6" t="s">
        <v>625</v>
      </c>
      <c r="M966" s="5" t="s">
        <v>28</v>
      </c>
      <c r="N966" s="5" t="s">
        <v>29</v>
      </c>
      <c r="O966" s="5" t="s">
        <v>41</v>
      </c>
      <c r="P966" s="5" t="s">
        <v>73</v>
      </c>
      <c r="Q966" s="9">
        <v>44961</v>
      </c>
      <c r="R966" s="5" t="s">
        <v>32</v>
      </c>
      <c r="S966" s="5">
        <v>2022</v>
      </c>
      <c r="T966" s="5">
        <v>2</v>
      </c>
      <c r="U966" s="5">
        <v>2</v>
      </c>
      <c r="V966" s="5">
        <v>2021</v>
      </c>
      <c r="W966" s="5" t="s">
        <v>1768</v>
      </c>
      <c r="X966" s="5" t="s">
        <v>351</v>
      </c>
      <c r="Y966" s="5">
        <v>2</v>
      </c>
      <c r="Z966" s="10" t="s">
        <v>45</v>
      </c>
      <c r="AA966" s="10" t="s">
        <v>73</v>
      </c>
      <c r="AB966" s="10" t="s">
        <v>41</v>
      </c>
      <c r="AC966" s="10">
        <v>3</v>
      </c>
      <c r="AE966" s="10">
        <f t="shared" si="124"/>
        <v>174</v>
      </c>
      <c r="AF966" s="10">
        <f t="shared" si="125"/>
        <v>186.72233245149914</v>
      </c>
      <c r="AG966" s="10">
        <f t="shared" si="126"/>
        <v>169</v>
      </c>
      <c r="AH966" s="9">
        <v>44961</v>
      </c>
      <c r="AI966">
        <f t="shared" si="127"/>
        <v>522</v>
      </c>
      <c r="AK966" s="10" t="s">
        <v>29</v>
      </c>
      <c r="AL966">
        <v>522</v>
      </c>
    </row>
    <row r="967" spans="1:38" ht="15.75" customHeight="1" x14ac:dyDescent="0.35">
      <c r="A967" s="5">
        <v>966</v>
      </c>
      <c r="B967" s="5" t="s">
        <v>247</v>
      </c>
      <c r="C967" s="5" t="s">
        <v>23</v>
      </c>
      <c r="D967" s="5" t="s">
        <v>47</v>
      </c>
      <c r="E967" s="5">
        <f t="shared" si="120"/>
        <v>136</v>
      </c>
      <c r="F967" s="6" t="s">
        <v>408</v>
      </c>
      <c r="G967" s="5">
        <v>3</v>
      </c>
      <c r="H967" s="7" t="s">
        <v>117</v>
      </c>
      <c r="I967" s="8" t="e">
        <f t="shared" si="121"/>
        <v>#VALUE!</v>
      </c>
      <c r="J967" s="8">
        <f t="shared" si="122"/>
        <v>-444.5</v>
      </c>
      <c r="K967" s="8" t="e">
        <f t="shared" si="123"/>
        <v>#DIV/0!</v>
      </c>
      <c r="L967" s="6" t="s">
        <v>418</v>
      </c>
      <c r="M967" s="5" t="s">
        <v>28</v>
      </c>
      <c r="N967" s="5" t="s">
        <v>58</v>
      </c>
      <c r="O967" s="5" t="s">
        <v>41</v>
      </c>
      <c r="P967" s="5" t="s">
        <v>31</v>
      </c>
      <c r="Q967" s="9">
        <v>44962</v>
      </c>
      <c r="R967" s="5" t="s">
        <v>32</v>
      </c>
      <c r="S967" s="5">
        <v>2022</v>
      </c>
      <c r="T967" s="5">
        <v>20</v>
      </c>
      <c r="U967" s="5">
        <v>1</v>
      </c>
      <c r="V967" s="5">
        <v>2021</v>
      </c>
      <c r="W967" s="5" t="s">
        <v>1769</v>
      </c>
      <c r="X967" s="5" t="s">
        <v>816</v>
      </c>
      <c r="Y967" s="5">
        <v>6</v>
      </c>
      <c r="Z967" s="10" t="s">
        <v>247</v>
      </c>
      <c r="AA967" s="10" t="s">
        <v>31</v>
      </c>
      <c r="AB967" s="10" t="s">
        <v>41</v>
      </c>
      <c r="AC967" s="10">
        <v>3</v>
      </c>
      <c r="AE967" s="10">
        <f t="shared" si="124"/>
        <v>45.333333333333336</v>
      </c>
      <c r="AF967" s="10">
        <f t="shared" si="125"/>
        <v>187.08582766439912</v>
      </c>
      <c r="AG967" s="10">
        <f t="shared" si="126"/>
        <v>166</v>
      </c>
      <c r="AH967" s="9">
        <v>44962</v>
      </c>
      <c r="AI967">
        <f t="shared" si="127"/>
        <v>136</v>
      </c>
      <c r="AK967" s="10" t="s">
        <v>58</v>
      </c>
      <c r="AL967">
        <v>136</v>
      </c>
    </row>
    <row r="968" spans="1:38" ht="15.75" customHeight="1" x14ac:dyDescent="0.35">
      <c r="A968" s="5">
        <v>967</v>
      </c>
      <c r="B968" s="5" t="s">
        <v>87</v>
      </c>
      <c r="C968" s="5" t="s">
        <v>94</v>
      </c>
      <c r="D968" s="5" t="s">
        <v>36</v>
      </c>
      <c r="E968" s="5">
        <f t="shared" si="120"/>
        <v>488</v>
      </c>
      <c r="F968" s="6" t="s">
        <v>985</v>
      </c>
      <c r="G968" s="5">
        <v>1</v>
      </c>
      <c r="H968" s="7" t="s">
        <v>182</v>
      </c>
      <c r="I968" s="8" t="e">
        <f t="shared" si="121"/>
        <v>#VALUE!</v>
      </c>
      <c r="J968" s="8">
        <f t="shared" si="122"/>
        <v>-444.5</v>
      </c>
      <c r="K968" s="8" t="e">
        <f t="shared" si="123"/>
        <v>#DIV/0!</v>
      </c>
      <c r="L968" s="6" t="s">
        <v>598</v>
      </c>
      <c r="M968" s="5" t="s">
        <v>39</v>
      </c>
      <c r="N968" s="5" t="s">
        <v>50</v>
      </c>
      <c r="O968" s="5" t="s">
        <v>30</v>
      </c>
      <c r="P968" s="5" t="s">
        <v>31</v>
      </c>
      <c r="Q968" s="9">
        <v>44963</v>
      </c>
      <c r="R968" s="5" t="s">
        <v>32</v>
      </c>
      <c r="S968" s="5">
        <v>2020</v>
      </c>
      <c r="T968" s="5">
        <v>30</v>
      </c>
      <c r="U968" s="5">
        <v>2</v>
      </c>
      <c r="V968" s="5">
        <v>2021</v>
      </c>
      <c r="W968" s="5" t="s">
        <v>1770</v>
      </c>
      <c r="X968" s="5" t="s">
        <v>246</v>
      </c>
      <c r="Y968" s="5">
        <v>3</v>
      </c>
      <c r="Z968" s="10" t="s">
        <v>87</v>
      </c>
      <c r="AA968" s="10" t="s">
        <v>31</v>
      </c>
      <c r="AB968" s="10" t="s">
        <v>30</v>
      </c>
      <c r="AC968" s="10">
        <v>1</v>
      </c>
      <c r="AE968" s="10">
        <f t="shared" si="124"/>
        <v>488</v>
      </c>
      <c r="AF968" s="10">
        <f t="shared" si="125"/>
        <v>191.25501867413635</v>
      </c>
      <c r="AG968" s="10">
        <f t="shared" si="126"/>
        <v>163</v>
      </c>
      <c r="AH968" s="9">
        <v>44963</v>
      </c>
      <c r="AI968">
        <f t="shared" si="127"/>
        <v>488</v>
      </c>
      <c r="AK968" s="10" t="s">
        <v>50</v>
      </c>
      <c r="AL968">
        <v>488</v>
      </c>
    </row>
    <row r="969" spans="1:38" ht="15.75" customHeight="1" x14ac:dyDescent="0.35">
      <c r="A969" s="5">
        <v>968</v>
      </c>
      <c r="B969" s="5" t="s">
        <v>87</v>
      </c>
      <c r="C969" s="5" t="s">
        <v>46</v>
      </c>
      <c r="D969" s="5" t="s">
        <v>24</v>
      </c>
      <c r="E969" s="5">
        <f t="shared" si="120"/>
        <v>863</v>
      </c>
      <c r="F969" s="6" t="s">
        <v>679</v>
      </c>
      <c r="G969" s="5">
        <v>9</v>
      </c>
      <c r="H969" s="7" t="s">
        <v>208</v>
      </c>
      <c r="I969" s="8" t="e">
        <f t="shared" si="121"/>
        <v>#VALUE!</v>
      </c>
      <c r="J969" s="8">
        <f t="shared" si="122"/>
        <v>-444.5</v>
      </c>
      <c r="K969" s="8" t="e">
        <f t="shared" si="123"/>
        <v>#DIV/0!</v>
      </c>
      <c r="L969" s="6" t="s">
        <v>579</v>
      </c>
      <c r="M969" s="5" t="s">
        <v>39</v>
      </c>
      <c r="N969" s="5" t="s">
        <v>40</v>
      </c>
      <c r="O969" s="5" t="s">
        <v>30</v>
      </c>
      <c r="P969" s="5" t="s">
        <v>31</v>
      </c>
      <c r="Q969" s="9">
        <v>44964</v>
      </c>
      <c r="R969" s="5" t="s">
        <v>32</v>
      </c>
      <c r="S969" s="5">
        <v>2020</v>
      </c>
      <c r="T969" s="5">
        <v>6</v>
      </c>
      <c r="U969" s="5">
        <v>1</v>
      </c>
      <c r="V969" s="5">
        <v>2022</v>
      </c>
      <c r="W969" s="5" t="s">
        <v>1385</v>
      </c>
      <c r="X969" s="5" t="s">
        <v>1465</v>
      </c>
      <c r="Y969" s="5">
        <v>4</v>
      </c>
      <c r="Z969" s="10" t="s">
        <v>87</v>
      </c>
      <c r="AA969" s="10" t="s">
        <v>31</v>
      </c>
      <c r="AB969" s="10" t="s">
        <v>30</v>
      </c>
      <c r="AC969" s="10">
        <v>9</v>
      </c>
      <c r="AE969" s="10">
        <f t="shared" si="124"/>
        <v>95.888888888888886</v>
      </c>
      <c r="AF969" s="10">
        <f t="shared" si="125"/>
        <v>182.26274651274656</v>
      </c>
      <c r="AG969" s="10">
        <f t="shared" si="126"/>
        <v>162</v>
      </c>
      <c r="AH969" s="9">
        <v>44964</v>
      </c>
      <c r="AI969">
        <f t="shared" si="127"/>
        <v>863</v>
      </c>
      <c r="AK969" s="10" t="s">
        <v>40</v>
      </c>
      <c r="AL969">
        <v>863</v>
      </c>
    </row>
    <row r="970" spans="1:38" ht="15.75" customHeight="1" x14ac:dyDescent="0.35">
      <c r="A970" s="5">
        <v>969</v>
      </c>
      <c r="B970" s="5" t="s">
        <v>35</v>
      </c>
      <c r="C970" s="5" t="s">
        <v>54</v>
      </c>
      <c r="D970" s="5" t="s">
        <v>95</v>
      </c>
      <c r="E970" s="5">
        <f t="shared" si="120"/>
        <v>303</v>
      </c>
      <c r="F970" s="6" t="s">
        <v>1512</v>
      </c>
      <c r="G970" s="5">
        <v>2</v>
      </c>
      <c r="H970" s="7" t="s">
        <v>515</v>
      </c>
      <c r="I970" s="8" t="e">
        <f t="shared" si="121"/>
        <v>#VALUE!</v>
      </c>
      <c r="J970" s="8">
        <f t="shared" si="122"/>
        <v>-444.5</v>
      </c>
      <c r="K970" s="8" t="e">
        <f t="shared" si="123"/>
        <v>#DIV/0!</v>
      </c>
      <c r="L970" s="6" t="s">
        <v>127</v>
      </c>
      <c r="M970" s="5" t="s">
        <v>28</v>
      </c>
      <c r="N970" s="5" t="s">
        <v>29</v>
      </c>
      <c r="O970" s="5" t="s">
        <v>30</v>
      </c>
      <c r="P970" s="5" t="s">
        <v>139</v>
      </c>
      <c r="Q970" s="9">
        <v>44965</v>
      </c>
      <c r="R970" s="5" t="s">
        <v>32</v>
      </c>
      <c r="S970" s="5">
        <v>2021</v>
      </c>
      <c r="T970" s="5">
        <v>24</v>
      </c>
      <c r="U970" s="5">
        <v>6</v>
      </c>
      <c r="V970" s="5">
        <v>2020</v>
      </c>
      <c r="W970" s="5" t="s">
        <v>1123</v>
      </c>
      <c r="X970" s="5" t="s">
        <v>1771</v>
      </c>
      <c r="Y970" s="5">
        <v>1</v>
      </c>
      <c r="Z970" s="10" t="s">
        <v>35</v>
      </c>
      <c r="AA970" s="10" t="s">
        <v>139</v>
      </c>
      <c r="AB970" s="10" t="s">
        <v>30</v>
      </c>
      <c r="AC970" s="10">
        <v>2</v>
      </c>
      <c r="AE970" s="10">
        <f t="shared" si="124"/>
        <v>151.5</v>
      </c>
      <c r="AF970" s="10">
        <f t="shared" si="125"/>
        <v>184.96192956349208</v>
      </c>
      <c r="AG970" s="10">
        <f t="shared" si="126"/>
        <v>153</v>
      </c>
      <c r="AH970" s="9">
        <v>44965</v>
      </c>
      <c r="AI970">
        <f t="shared" si="127"/>
        <v>303</v>
      </c>
      <c r="AK970" s="10" t="s">
        <v>29</v>
      </c>
      <c r="AL970">
        <v>303</v>
      </c>
    </row>
    <row r="971" spans="1:38" ht="15.75" customHeight="1" x14ac:dyDescent="0.35">
      <c r="A971" s="5">
        <v>970</v>
      </c>
      <c r="B971" s="5" t="s">
        <v>35</v>
      </c>
      <c r="C971" s="5" t="s">
        <v>88</v>
      </c>
      <c r="D971" s="5" t="s">
        <v>47</v>
      </c>
      <c r="E971" s="5">
        <f t="shared" si="120"/>
        <v>139</v>
      </c>
      <c r="F971" s="6" t="s">
        <v>677</v>
      </c>
      <c r="G971" s="5">
        <v>8</v>
      </c>
      <c r="H971" s="7" t="s">
        <v>460</v>
      </c>
      <c r="I971" s="8" t="e">
        <f t="shared" si="121"/>
        <v>#VALUE!</v>
      </c>
      <c r="J971" s="8">
        <f t="shared" si="122"/>
        <v>-444.5</v>
      </c>
      <c r="K971" s="8" t="e">
        <f t="shared" si="123"/>
        <v>#DIV/0!</v>
      </c>
      <c r="L971" s="6" t="s">
        <v>455</v>
      </c>
      <c r="M971" s="5" t="s">
        <v>39</v>
      </c>
      <c r="N971" s="5" t="s">
        <v>40</v>
      </c>
      <c r="O971" s="5" t="s">
        <v>59</v>
      </c>
      <c r="P971" s="5" t="s">
        <v>42</v>
      </c>
      <c r="Q971" s="9">
        <v>44966</v>
      </c>
      <c r="R971" s="5" t="s">
        <v>32</v>
      </c>
      <c r="S971" s="5">
        <v>2022</v>
      </c>
      <c r="T971" s="5">
        <v>23</v>
      </c>
      <c r="U971" s="5">
        <v>2</v>
      </c>
      <c r="V971" s="5">
        <v>2020</v>
      </c>
      <c r="W971" s="5" t="s">
        <v>348</v>
      </c>
      <c r="X971" s="5" t="s">
        <v>756</v>
      </c>
      <c r="Y971" s="5">
        <v>4</v>
      </c>
      <c r="Z971" s="10" t="s">
        <v>35</v>
      </c>
      <c r="AA971" s="10" t="s">
        <v>42</v>
      </c>
      <c r="AB971" s="10" t="s">
        <v>59</v>
      </c>
      <c r="AC971" s="10">
        <v>8</v>
      </c>
      <c r="AE971" s="10">
        <f t="shared" si="124"/>
        <v>17.375</v>
      </c>
      <c r="AF971" s="10">
        <f t="shared" si="125"/>
        <v>186.04134664618536</v>
      </c>
      <c r="AG971" s="10">
        <f t="shared" si="126"/>
        <v>151</v>
      </c>
      <c r="AH971" s="9">
        <v>44966</v>
      </c>
      <c r="AI971">
        <f t="shared" si="127"/>
        <v>139</v>
      </c>
      <c r="AK971" s="10" t="s">
        <v>40</v>
      </c>
      <c r="AL971">
        <v>139</v>
      </c>
    </row>
    <row r="972" spans="1:38" ht="15.75" customHeight="1" x14ac:dyDescent="0.35">
      <c r="A972" s="5">
        <v>971</v>
      </c>
      <c r="B972" s="5" t="s">
        <v>68</v>
      </c>
      <c r="C972" s="5" t="s">
        <v>88</v>
      </c>
      <c r="D972" s="5" t="s">
        <v>24</v>
      </c>
      <c r="E972" s="5">
        <f t="shared" si="120"/>
        <v>321</v>
      </c>
      <c r="F972" s="6" t="s">
        <v>37</v>
      </c>
      <c r="G972" s="5">
        <v>6</v>
      </c>
      <c r="H972" s="7" t="s">
        <v>387</v>
      </c>
      <c r="I972" s="8" t="e">
        <f t="shared" si="121"/>
        <v>#VALUE!</v>
      </c>
      <c r="J972" s="8">
        <f t="shared" si="122"/>
        <v>-444.5</v>
      </c>
      <c r="K972" s="8" t="e">
        <f t="shared" si="123"/>
        <v>#DIV/0!</v>
      </c>
      <c r="L972" s="6" t="s">
        <v>379</v>
      </c>
      <c r="M972" s="5" t="s">
        <v>28</v>
      </c>
      <c r="N972" s="5" t="s">
        <v>40</v>
      </c>
      <c r="O972" s="5" t="s">
        <v>41</v>
      </c>
      <c r="P972" s="5" t="s">
        <v>73</v>
      </c>
      <c r="Q972" s="9">
        <v>44967</v>
      </c>
      <c r="R972" s="5" t="s">
        <v>65</v>
      </c>
      <c r="S972" s="5">
        <v>2022</v>
      </c>
      <c r="T972" s="5">
        <v>16</v>
      </c>
      <c r="U972" s="5">
        <v>8</v>
      </c>
      <c r="V972" s="5">
        <v>2021</v>
      </c>
      <c r="W972" s="5" t="s">
        <v>1772</v>
      </c>
      <c r="X972" s="5" t="s">
        <v>697</v>
      </c>
      <c r="Y972" s="5">
        <v>2</v>
      </c>
      <c r="Z972" s="10" t="s">
        <v>68</v>
      </c>
      <c r="AA972" s="10" t="s">
        <v>73</v>
      </c>
      <c r="AB972" s="10" t="s">
        <v>41</v>
      </c>
      <c r="AC972" s="10">
        <v>6</v>
      </c>
      <c r="AE972" s="10">
        <f t="shared" si="124"/>
        <v>53.5</v>
      </c>
      <c r="AF972" s="10">
        <f t="shared" si="125"/>
        <v>191.66355820105821</v>
      </c>
      <c r="AG972" s="10">
        <f t="shared" si="126"/>
        <v>143</v>
      </c>
      <c r="AH972" s="9">
        <v>44967</v>
      </c>
      <c r="AI972">
        <f t="shared" si="127"/>
        <v>321</v>
      </c>
      <c r="AK972" s="10" t="s">
        <v>40</v>
      </c>
      <c r="AL972">
        <v>321</v>
      </c>
    </row>
    <row r="973" spans="1:38" ht="15.75" customHeight="1" x14ac:dyDescent="0.35">
      <c r="A973" s="5">
        <v>972</v>
      </c>
      <c r="B973" s="5" t="s">
        <v>22</v>
      </c>
      <c r="C973" s="5" t="s">
        <v>88</v>
      </c>
      <c r="D973" s="5" t="s">
        <v>24</v>
      </c>
      <c r="E973" s="5">
        <f t="shared" si="120"/>
        <v>847</v>
      </c>
      <c r="F973" s="6" t="s">
        <v>1773</v>
      </c>
      <c r="G973" s="5">
        <v>8</v>
      </c>
      <c r="H973" s="7" t="s">
        <v>49</v>
      </c>
      <c r="I973" s="8" t="e">
        <f t="shared" si="121"/>
        <v>#VALUE!</v>
      </c>
      <c r="J973" s="8">
        <f t="shared" si="122"/>
        <v>-444.5</v>
      </c>
      <c r="K973" s="8" t="e">
        <f t="shared" si="123"/>
        <v>#DIV/0!</v>
      </c>
      <c r="L973" s="6" t="s">
        <v>578</v>
      </c>
      <c r="M973" s="5" t="s">
        <v>28</v>
      </c>
      <c r="N973" s="5" t="s">
        <v>40</v>
      </c>
      <c r="O973" s="5" t="s">
        <v>30</v>
      </c>
      <c r="P973" s="5" t="s">
        <v>42</v>
      </c>
      <c r="Q973" s="9">
        <v>44968</v>
      </c>
      <c r="R973" s="5" t="s">
        <v>32</v>
      </c>
      <c r="S973" s="5">
        <v>2022</v>
      </c>
      <c r="T973" s="5">
        <v>8</v>
      </c>
      <c r="U973" s="5">
        <v>12</v>
      </c>
      <c r="V973" s="5">
        <v>2022</v>
      </c>
      <c r="W973" s="5" t="s">
        <v>752</v>
      </c>
      <c r="X973" s="5" t="s">
        <v>1414</v>
      </c>
      <c r="Y973" s="5">
        <v>2</v>
      </c>
      <c r="Z973" s="10" t="s">
        <v>22</v>
      </c>
      <c r="AA973" s="10" t="s">
        <v>42</v>
      </c>
      <c r="AB973" s="10" t="s">
        <v>30</v>
      </c>
      <c r="AC973" s="10">
        <v>8</v>
      </c>
      <c r="AE973" s="10">
        <f t="shared" si="124"/>
        <v>105.875</v>
      </c>
      <c r="AF973" s="10">
        <f t="shared" si="125"/>
        <v>196.42781882868093</v>
      </c>
      <c r="AG973" s="10">
        <f t="shared" si="126"/>
        <v>137</v>
      </c>
      <c r="AH973" s="9">
        <v>44968</v>
      </c>
      <c r="AI973">
        <f t="shared" si="127"/>
        <v>847</v>
      </c>
      <c r="AK973" s="10" t="s">
        <v>40</v>
      </c>
      <c r="AL973">
        <v>847</v>
      </c>
    </row>
    <row r="974" spans="1:38" ht="15.75" customHeight="1" x14ac:dyDescent="0.35">
      <c r="A974" s="5">
        <v>973</v>
      </c>
      <c r="B974" s="5" t="s">
        <v>142</v>
      </c>
      <c r="C974" s="5" t="s">
        <v>94</v>
      </c>
      <c r="D974" s="5" t="s">
        <v>69</v>
      </c>
      <c r="E974" s="5">
        <f t="shared" si="120"/>
        <v>290</v>
      </c>
      <c r="F974" s="6" t="s">
        <v>757</v>
      </c>
      <c r="G974" s="5">
        <v>6</v>
      </c>
      <c r="H974" s="7" t="s">
        <v>71</v>
      </c>
      <c r="I974" s="8" t="e">
        <f t="shared" si="121"/>
        <v>#VALUE!</v>
      </c>
      <c r="J974" s="8">
        <f t="shared" si="122"/>
        <v>-444.5</v>
      </c>
      <c r="K974" s="8" t="e">
        <f t="shared" si="123"/>
        <v>#DIV/0!</v>
      </c>
      <c r="L974" s="6" t="s">
        <v>225</v>
      </c>
      <c r="M974" s="5" t="s">
        <v>39</v>
      </c>
      <c r="N974" s="5" t="s">
        <v>50</v>
      </c>
      <c r="O974" s="5" t="s">
        <v>30</v>
      </c>
      <c r="P974" s="5" t="s">
        <v>31</v>
      </c>
      <c r="Q974" s="9">
        <v>44969</v>
      </c>
      <c r="R974" s="5" t="s">
        <v>32</v>
      </c>
      <c r="S974" s="5">
        <v>2021</v>
      </c>
      <c r="T974" s="5">
        <v>29</v>
      </c>
      <c r="U974" s="5">
        <v>11</v>
      </c>
      <c r="V974" s="5">
        <v>2022</v>
      </c>
      <c r="W974" s="5" t="s">
        <v>1774</v>
      </c>
      <c r="X974" s="5" t="s">
        <v>854</v>
      </c>
      <c r="Y974" s="5">
        <v>5</v>
      </c>
      <c r="Z974" s="10" t="s">
        <v>142</v>
      </c>
      <c r="AA974" s="10" t="s">
        <v>31</v>
      </c>
      <c r="AB974" s="10" t="s">
        <v>30</v>
      </c>
      <c r="AC974" s="10">
        <v>6</v>
      </c>
      <c r="AE974" s="10">
        <f t="shared" si="124"/>
        <v>48.333333333333336</v>
      </c>
      <c r="AF974" s="10">
        <f t="shared" si="125"/>
        <v>199.66184807256238</v>
      </c>
      <c r="AG974" s="10">
        <f t="shared" si="126"/>
        <v>129</v>
      </c>
      <c r="AH974" s="9">
        <v>44969</v>
      </c>
      <c r="AI974">
        <f t="shared" si="127"/>
        <v>290</v>
      </c>
      <c r="AK974" s="10" t="s">
        <v>50</v>
      </c>
      <c r="AL974">
        <v>290</v>
      </c>
    </row>
    <row r="975" spans="1:38" ht="15.75" customHeight="1" x14ac:dyDescent="0.35">
      <c r="A975" s="5">
        <v>974</v>
      </c>
      <c r="B975" s="5" t="s">
        <v>87</v>
      </c>
      <c r="C975" s="5" t="s">
        <v>54</v>
      </c>
      <c r="D975" s="5" t="s">
        <v>24</v>
      </c>
      <c r="E975" s="5">
        <f t="shared" si="120"/>
        <v>785</v>
      </c>
      <c r="F975" s="6" t="s">
        <v>1775</v>
      </c>
      <c r="G975" s="5">
        <v>7</v>
      </c>
      <c r="H975" s="7" t="s">
        <v>216</v>
      </c>
      <c r="I975" s="8" t="e">
        <f t="shared" si="121"/>
        <v>#VALUE!</v>
      </c>
      <c r="J975" s="8">
        <f t="shared" si="122"/>
        <v>-444.5</v>
      </c>
      <c r="K975" s="8" t="e">
        <f t="shared" si="123"/>
        <v>#DIV/0!</v>
      </c>
      <c r="L975" s="6" t="s">
        <v>452</v>
      </c>
      <c r="M975" s="5" t="s">
        <v>39</v>
      </c>
      <c r="N975" s="5" t="s">
        <v>40</v>
      </c>
      <c r="O975" s="5" t="s">
        <v>41</v>
      </c>
      <c r="P975" s="5" t="s">
        <v>139</v>
      </c>
      <c r="Q975" s="9">
        <v>44970</v>
      </c>
      <c r="R975" s="5" t="s">
        <v>65</v>
      </c>
      <c r="S975" s="5">
        <v>2021</v>
      </c>
      <c r="T975" s="5">
        <v>7</v>
      </c>
      <c r="U975" s="5">
        <v>5</v>
      </c>
      <c r="V975" s="5">
        <v>2021</v>
      </c>
      <c r="W975" s="5" t="s">
        <v>465</v>
      </c>
      <c r="X975" s="5" t="s">
        <v>574</v>
      </c>
      <c r="Y975" s="5">
        <v>5</v>
      </c>
      <c r="Z975" s="10" t="s">
        <v>87</v>
      </c>
      <c r="AA975" s="10" t="s">
        <v>139</v>
      </c>
      <c r="AB975" s="10" t="s">
        <v>41</v>
      </c>
      <c r="AC975" s="10">
        <v>7</v>
      </c>
      <c r="AE975" s="10">
        <f t="shared" si="124"/>
        <v>112.14285714285714</v>
      </c>
      <c r="AF975" s="10">
        <f t="shared" si="125"/>
        <v>205.26660787771905</v>
      </c>
      <c r="AG975" s="10">
        <f t="shared" si="126"/>
        <v>123</v>
      </c>
      <c r="AH975" s="9">
        <v>44970</v>
      </c>
      <c r="AI975">
        <f t="shared" si="127"/>
        <v>785</v>
      </c>
      <c r="AK975" s="10" t="s">
        <v>40</v>
      </c>
      <c r="AL975">
        <v>785</v>
      </c>
    </row>
    <row r="976" spans="1:38" ht="15.75" customHeight="1" x14ac:dyDescent="0.35">
      <c r="A976" s="5">
        <v>975</v>
      </c>
      <c r="B976" s="5" t="s">
        <v>124</v>
      </c>
      <c r="C976" s="5" t="s">
        <v>46</v>
      </c>
      <c r="D976" s="5" t="s">
        <v>47</v>
      </c>
      <c r="E976" s="5">
        <f t="shared" si="120"/>
        <v>559</v>
      </c>
      <c r="F976" s="6" t="s">
        <v>1107</v>
      </c>
      <c r="G976" s="5">
        <v>3</v>
      </c>
      <c r="H976" s="7" t="s">
        <v>26</v>
      </c>
      <c r="I976" s="8" t="e">
        <f t="shared" si="121"/>
        <v>#VALUE!</v>
      </c>
      <c r="J976" s="8">
        <f t="shared" si="122"/>
        <v>-444.5</v>
      </c>
      <c r="K976" s="8" t="e">
        <f t="shared" si="123"/>
        <v>#DIV/0!</v>
      </c>
      <c r="L976" s="6" t="s">
        <v>594</v>
      </c>
      <c r="M976" s="5" t="s">
        <v>39</v>
      </c>
      <c r="N976" s="5" t="s">
        <v>50</v>
      </c>
      <c r="O976" s="5" t="s">
        <v>138</v>
      </c>
      <c r="P976" s="5" t="s">
        <v>42</v>
      </c>
      <c r="Q976" s="9">
        <v>44971</v>
      </c>
      <c r="R976" s="5" t="s">
        <v>32</v>
      </c>
      <c r="S976" s="5">
        <v>2020</v>
      </c>
      <c r="T976" s="5">
        <v>28</v>
      </c>
      <c r="U976" s="5">
        <v>10</v>
      </c>
      <c r="V976" s="5">
        <v>2022</v>
      </c>
      <c r="W976" s="5" t="s">
        <v>1776</v>
      </c>
      <c r="X976" s="5" t="s">
        <v>301</v>
      </c>
      <c r="Y976" s="5">
        <v>5</v>
      </c>
      <c r="Z976" s="10" t="s">
        <v>124</v>
      </c>
      <c r="AA976" s="10" t="s">
        <v>42</v>
      </c>
      <c r="AB976" s="10" t="s">
        <v>138</v>
      </c>
      <c r="AC976" s="10">
        <v>3</v>
      </c>
      <c r="AE976" s="10">
        <f t="shared" si="124"/>
        <v>186.33333333333334</v>
      </c>
      <c r="AF976" s="10">
        <f t="shared" si="125"/>
        <v>208.84829059829065</v>
      </c>
      <c r="AG976" s="10">
        <f t="shared" si="126"/>
        <v>116</v>
      </c>
      <c r="AH976" s="9">
        <v>44971</v>
      </c>
      <c r="AI976">
        <f t="shared" si="127"/>
        <v>559</v>
      </c>
      <c r="AK976" s="10" t="s">
        <v>50</v>
      </c>
      <c r="AL976">
        <v>559</v>
      </c>
    </row>
    <row r="977" spans="1:38" ht="15.75" customHeight="1" x14ac:dyDescent="0.35">
      <c r="A977" s="5">
        <v>976</v>
      </c>
      <c r="B977" s="5" t="s">
        <v>124</v>
      </c>
      <c r="C977" s="5" t="s">
        <v>101</v>
      </c>
      <c r="D977" s="5" t="s">
        <v>69</v>
      </c>
      <c r="E977" s="5">
        <f t="shared" si="120"/>
        <v>910</v>
      </c>
      <c r="F977" s="6" t="s">
        <v>1529</v>
      </c>
      <c r="G977" s="5">
        <v>8</v>
      </c>
      <c r="H977" s="7" t="s">
        <v>310</v>
      </c>
      <c r="I977" s="8" t="e">
        <f t="shared" si="121"/>
        <v>#VALUE!</v>
      </c>
      <c r="J977" s="8">
        <f t="shared" si="122"/>
        <v>-444.5</v>
      </c>
      <c r="K977" s="8" t="e">
        <f t="shared" si="123"/>
        <v>#DIV/0!</v>
      </c>
      <c r="L977" s="6" t="s">
        <v>472</v>
      </c>
      <c r="M977" s="5" t="s">
        <v>28</v>
      </c>
      <c r="N977" s="5" t="s">
        <v>50</v>
      </c>
      <c r="O977" s="5" t="s">
        <v>59</v>
      </c>
      <c r="P977" s="5" t="s">
        <v>139</v>
      </c>
      <c r="Q977" s="9">
        <v>44972</v>
      </c>
      <c r="R977" s="5" t="s">
        <v>65</v>
      </c>
      <c r="S977" s="5">
        <v>2020</v>
      </c>
      <c r="T977" s="5">
        <v>5</v>
      </c>
      <c r="U977" s="5">
        <v>1</v>
      </c>
      <c r="V977" s="5">
        <v>2022</v>
      </c>
      <c r="W977" s="5" t="s">
        <v>389</v>
      </c>
      <c r="X977" s="5" t="s">
        <v>1715</v>
      </c>
      <c r="Y977" s="5">
        <v>1</v>
      </c>
      <c r="Z977" s="10" t="s">
        <v>124</v>
      </c>
      <c r="AA977" s="10" t="s">
        <v>139</v>
      </c>
      <c r="AB977" s="10" t="s">
        <v>59</v>
      </c>
      <c r="AC977" s="10">
        <v>8</v>
      </c>
      <c r="AE977" s="10">
        <f t="shared" si="124"/>
        <v>113.75</v>
      </c>
      <c r="AF977" s="10">
        <f t="shared" si="125"/>
        <v>209.74888888888893</v>
      </c>
      <c r="AG977" s="10">
        <f t="shared" si="126"/>
        <v>113</v>
      </c>
      <c r="AH977" s="9">
        <v>44972</v>
      </c>
      <c r="AI977">
        <f t="shared" si="127"/>
        <v>910</v>
      </c>
      <c r="AK977" s="10" t="s">
        <v>50</v>
      </c>
      <c r="AL977">
        <v>910</v>
      </c>
    </row>
    <row r="978" spans="1:38" ht="15.75" customHeight="1" x14ac:dyDescent="0.35">
      <c r="A978" s="5">
        <v>977</v>
      </c>
      <c r="B978" s="5" t="s">
        <v>68</v>
      </c>
      <c r="C978" s="5" t="s">
        <v>54</v>
      </c>
      <c r="D978" s="5" t="s">
        <v>69</v>
      </c>
      <c r="E978" s="5">
        <f t="shared" si="120"/>
        <v>260</v>
      </c>
      <c r="F978" s="6" t="s">
        <v>1108</v>
      </c>
      <c r="G978" s="5">
        <v>8</v>
      </c>
      <c r="H978" s="7" t="s">
        <v>278</v>
      </c>
      <c r="I978" s="8" t="e">
        <f t="shared" si="121"/>
        <v>#VALUE!</v>
      </c>
      <c r="J978" s="8">
        <f t="shared" si="122"/>
        <v>-444.5</v>
      </c>
      <c r="K978" s="8" t="e">
        <f t="shared" si="123"/>
        <v>#DIV/0!</v>
      </c>
      <c r="L978" s="6" t="s">
        <v>632</v>
      </c>
      <c r="M978" s="5" t="s">
        <v>39</v>
      </c>
      <c r="N978" s="5" t="s">
        <v>58</v>
      </c>
      <c r="O978" s="5" t="s">
        <v>41</v>
      </c>
      <c r="P978" s="5" t="s">
        <v>73</v>
      </c>
      <c r="Q978" s="9">
        <v>44973</v>
      </c>
      <c r="R978" s="5" t="s">
        <v>32</v>
      </c>
      <c r="S978" s="5">
        <v>2021</v>
      </c>
      <c r="T978" s="5">
        <v>23</v>
      </c>
      <c r="U978" s="5">
        <v>5</v>
      </c>
      <c r="V978" s="5">
        <v>2021</v>
      </c>
      <c r="W978" s="5" t="s">
        <v>849</v>
      </c>
      <c r="X978" s="5" t="s">
        <v>819</v>
      </c>
      <c r="Y978" s="5">
        <v>6</v>
      </c>
      <c r="Z978" s="10" t="s">
        <v>68</v>
      </c>
      <c r="AA978" s="10" t="s">
        <v>73</v>
      </c>
      <c r="AB978" s="10" t="s">
        <v>41</v>
      </c>
      <c r="AC978" s="10">
        <v>8</v>
      </c>
      <c r="AE978" s="10">
        <f t="shared" si="124"/>
        <v>32.5</v>
      </c>
      <c r="AF978" s="10">
        <f t="shared" si="125"/>
        <v>213.74884259259264</v>
      </c>
      <c r="AG978" s="10">
        <f t="shared" si="126"/>
        <v>105</v>
      </c>
      <c r="AH978" s="9">
        <v>44973</v>
      </c>
      <c r="AI978">
        <f t="shared" si="127"/>
        <v>260</v>
      </c>
      <c r="AK978" s="10" t="s">
        <v>58</v>
      </c>
      <c r="AL978">
        <v>260</v>
      </c>
    </row>
    <row r="979" spans="1:38" ht="15.75" customHeight="1" x14ac:dyDescent="0.35">
      <c r="A979" s="5">
        <v>978</v>
      </c>
      <c r="B979" s="5" t="s">
        <v>22</v>
      </c>
      <c r="C979" s="5" t="s">
        <v>94</v>
      </c>
      <c r="D979" s="5" t="s">
        <v>47</v>
      </c>
      <c r="E979" s="5">
        <f t="shared" si="120"/>
        <v>997</v>
      </c>
      <c r="F979" s="6" t="s">
        <v>612</v>
      </c>
      <c r="G979" s="5">
        <v>5</v>
      </c>
      <c r="H979" s="7" t="s">
        <v>362</v>
      </c>
      <c r="I979" s="8" t="e">
        <f t="shared" si="121"/>
        <v>#VALUE!</v>
      </c>
      <c r="J979" s="8">
        <f t="shared" si="122"/>
        <v>-444.5</v>
      </c>
      <c r="K979" s="8" t="e">
        <f t="shared" si="123"/>
        <v>#DIV/0!</v>
      </c>
      <c r="L979" s="6" t="s">
        <v>150</v>
      </c>
      <c r="M979" s="5" t="s">
        <v>28</v>
      </c>
      <c r="N979" s="5" t="s">
        <v>40</v>
      </c>
      <c r="O979" s="5" t="s">
        <v>138</v>
      </c>
      <c r="P979" s="5" t="s">
        <v>42</v>
      </c>
      <c r="Q979" s="9">
        <v>44974</v>
      </c>
      <c r="R979" s="5" t="s">
        <v>65</v>
      </c>
      <c r="S979" s="5">
        <v>2022</v>
      </c>
      <c r="T979" s="5">
        <v>24</v>
      </c>
      <c r="U979" s="5">
        <v>5</v>
      </c>
      <c r="V979" s="5">
        <v>2020</v>
      </c>
      <c r="W979" s="5" t="s">
        <v>1329</v>
      </c>
      <c r="X979" s="5" t="s">
        <v>123</v>
      </c>
      <c r="Y979" s="5">
        <v>3</v>
      </c>
      <c r="Z979" s="10" t="s">
        <v>22</v>
      </c>
      <c r="AA979" s="10" t="s">
        <v>42</v>
      </c>
      <c r="AB979" s="10" t="s">
        <v>138</v>
      </c>
      <c r="AC979" s="10">
        <v>5</v>
      </c>
      <c r="AE979" s="10">
        <f t="shared" si="124"/>
        <v>199.4</v>
      </c>
      <c r="AF979" s="10">
        <f t="shared" si="125"/>
        <v>221.62922705314014</v>
      </c>
      <c r="AG979" s="10">
        <f t="shared" si="126"/>
        <v>97</v>
      </c>
      <c r="AH979" s="9">
        <v>44974</v>
      </c>
      <c r="AI979">
        <f t="shared" si="127"/>
        <v>997</v>
      </c>
      <c r="AK979" s="10" t="s">
        <v>40</v>
      </c>
      <c r="AL979">
        <v>997</v>
      </c>
    </row>
    <row r="980" spans="1:38" ht="15.75" customHeight="1" x14ac:dyDescent="0.35">
      <c r="A980" s="5">
        <v>979</v>
      </c>
      <c r="B980" s="5" t="s">
        <v>247</v>
      </c>
      <c r="C980" s="5" t="s">
        <v>23</v>
      </c>
      <c r="D980" s="5" t="s">
        <v>69</v>
      </c>
      <c r="E980" s="5">
        <f t="shared" si="120"/>
        <v>848</v>
      </c>
      <c r="F980" s="6" t="s">
        <v>1596</v>
      </c>
      <c r="G980" s="5">
        <v>4</v>
      </c>
      <c r="H980" s="7" t="s">
        <v>200</v>
      </c>
      <c r="I980" s="8" t="e">
        <f t="shared" si="121"/>
        <v>#VALUE!</v>
      </c>
      <c r="J980" s="8">
        <f t="shared" si="122"/>
        <v>-444.5</v>
      </c>
      <c r="K980" s="8" t="e">
        <f t="shared" si="123"/>
        <v>#DIV/0!</v>
      </c>
      <c r="L980" s="6" t="s">
        <v>372</v>
      </c>
      <c r="M980" s="5" t="s">
        <v>28</v>
      </c>
      <c r="N980" s="5" t="s">
        <v>50</v>
      </c>
      <c r="O980" s="5" t="s">
        <v>30</v>
      </c>
      <c r="P980" s="5" t="s">
        <v>31</v>
      </c>
      <c r="Q980" s="9">
        <v>44975</v>
      </c>
      <c r="R980" s="5" t="s">
        <v>32</v>
      </c>
      <c r="S980" s="5">
        <v>2021</v>
      </c>
      <c r="T980" s="5">
        <v>1</v>
      </c>
      <c r="U980" s="5">
        <v>8</v>
      </c>
      <c r="V980" s="5">
        <v>2020</v>
      </c>
      <c r="W980" s="5" t="s">
        <v>939</v>
      </c>
      <c r="X980" s="5" t="s">
        <v>517</v>
      </c>
      <c r="Y980" s="5">
        <v>3</v>
      </c>
      <c r="Z980" s="10" t="s">
        <v>247</v>
      </c>
      <c r="AA980" s="10" t="s">
        <v>31</v>
      </c>
      <c r="AB980" s="10" t="s">
        <v>30</v>
      </c>
      <c r="AC980" s="10">
        <v>4</v>
      </c>
      <c r="AE980" s="10">
        <f t="shared" si="124"/>
        <v>212</v>
      </c>
      <c r="AF980" s="10">
        <f t="shared" si="125"/>
        <v>222.63964646464649</v>
      </c>
      <c r="AG980" s="10">
        <f t="shared" si="126"/>
        <v>92</v>
      </c>
      <c r="AH980" s="9">
        <v>44975</v>
      </c>
      <c r="AI980">
        <f t="shared" si="127"/>
        <v>848</v>
      </c>
      <c r="AK980" s="10" t="s">
        <v>50</v>
      </c>
      <c r="AL980">
        <v>848</v>
      </c>
    </row>
    <row r="981" spans="1:38" ht="15.75" customHeight="1" x14ac:dyDescent="0.35">
      <c r="A981" s="5">
        <v>980</v>
      </c>
      <c r="B981" s="5" t="s">
        <v>22</v>
      </c>
      <c r="C981" s="5" t="s">
        <v>23</v>
      </c>
      <c r="D981" s="5" t="s">
        <v>47</v>
      </c>
      <c r="E981" s="5">
        <f t="shared" si="120"/>
        <v>275</v>
      </c>
      <c r="F981" s="6" t="s">
        <v>609</v>
      </c>
      <c r="G981" s="5">
        <v>4</v>
      </c>
      <c r="H981" s="7" t="s">
        <v>108</v>
      </c>
      <c r="I981" s="8" t="e">
        <f t="shared" si="121"/>
        <v>#VALUE!</v>
      </c>
      <c r="J981" s="8">
        <f t="shared" si="122"/>
        <v>-444.5</v>
      </c>
      <c r="K981" s="8" t="e">
        <f t="shared" si="123"/>
        <v>#DIV/0!</v>
      </c>
      <c r="L981" s="6" t="s">
        <v>746</v>
      </c>
      <c r="M981" s="5" t="s">
        <v>28</v>
      </c>
      <c r="N981" s="5" t="s">
        <v>50</v>
      </c>
      <c r="O981" s="5" t="s">
        <v>59</v>
      </c>
      <c r="P981" s="5" t="s">
        <v>139</v>
      </c>
      <c r="Q981" s="9">
        <v>44976</v>
      </c>
      <c r="R981" s="5" t="s">
        <v>32</v>
      </c>
      <c r="S981" s="5">
        <v>2020</v>
      </c>
      <c r="T981" s="5">
        <v>24</v>
      </c>
      <c r="U981" s="5">
        <v>10</v>
      </c>
      <c r="V981" s="5">
        <v>2021</v>
      </c>
      <c r="W981" s="5" t="s">
        <v>1466</v>
      </c>
      <c r="X981" s="5" t="s">
        <v>571</v>
      </c>
      <c r="Y981" s="5">
        <v>4</v>
      </c>
      <c r="Z981" s="10" t="s">
        <v>22</v>
      </c>
      <c r="AA981" s="10" t="s">
        <v>139</v>
      </c>
      <c r="AB981" s="10" t="s">
        <v>59</v>
      </c>
      <c r="AC981" s="10">
        <v>4</v>
      </c>
      <c r="AE981" s="10">
        <f t="shared" si="124"/>
        <v>68.75</v>
      </c>
      <c r="AF981" s="10">
        <f t="shared" si="125"/>
        <v>223.1462962962963</v>
      </c>
      <c r="AG981" s="10">
        <f t="shared" si="126"/>
        <v>88</v>
      </c>
      <c r="AH981" s="9">
        <v>44976</v>
      </c>
      <c r="AI981">
        <f t="shared" si="127"/>
        <v>275</v>
      </c>
      <c r="AK981" s="10" t="s">
        <v>50</v>
      </c>
      <c r="AL981">
        <v>275</v>
      </c>
    </row>
    <row r="982" spans="1:38" ht="15.75" customHeight="1" x14ac:dyDescent="0.35">
      <c r="A982" s="5">
        <v>981</v>
      </c>
      <c r="B982" s="5" t="s">
        <v>35</v>
      </c>
      <c r="C982" s="5" t="s">
        <v>94</v>
      </c>
      <c r="D982" s="5" t="s">
        <v>36</v>
      </c>
      <c r="E982" s="5">
        <f t="shared" si="120"/>
        <v>774</v>
      </c>
      <c r="F982" s="6" t="s">
        <v>572</v>
      </c>
      <c r="G982" s="5">
        <v>6</v>
      </c>
      <c r="H982" s="7" t="s">
        <v>264</v>
      </c>
      <c r="I982" s="8" t="e">
        <f t="shared" si="121"/>
        <v>#VALUE!</v>
      </c>
      <c r="J982" s="8">
        <f t="shared" si="122"/>
        <v>-444.5</v>
      </c>
      <c r="K982" s="8" t="e">
        <f t="shared" si="123"/>
        <v>#DIV/0!</v>
      </c>
      <c r="L982" s="6" t="s">
        <v>225</v>
      </c>
      <c r="M982" s="5" t="s">
        <v>28</v>
      </c>
      <c r="N982" s="5" t="s">
        <v>40</v>
      </c>
      <c r="O982" s="5" t="s">
        <v>30</v>
      </c>
      <c r="P982" s="5" t="s">
        <v>73</v>
      </c>
      <c r="Q982" s="9">
        <v>44977</v>
      </c>
      <c r="R982" s="5" t="s">
        <v>32</v>
      </c>
      <c r="S982" s="5">
        <v>2022</v>
      </c>
      <c r="T982" s="5">
        <v>4</v>
      </c>
      <c r="U982" s="5">
        <v>10</v>
      </c>
      <c r="V982" s="5">
        <v>2022</v>
      </c>
      <c r="W982" s="5" t="s">
        <v>1777</v>
      </c>
      <c r="X982" s="5" t="s">
        <v>1275</v>
      </c>
      <c r="Y982" s="5">
        <v>5</v>
      </c>
      <c r="Z982" s="10" t="s">
        <v>35</v>
      </c>
      <c r="AA982" s="10" t="s">
        <v>73</v>
      </c>
      <c r="AB982" s="10" t="s">
        <v>30</v>
      </c>
      <c r="AC982" s="10">
        <v>6</v>
      </c>
      <c r="AE982" s="10">
        <f t="shared" si="124"/>
        <v>129</v>
      </c>
      <c r="AF982" s="10">
        <f t="shared" si="125"/>
        <v>230.86611111111111</v>
      </c>
      <c r="AG982" s="10">
        <f t="shared" si="126"/>
        <v>84</v>
      </c>
      <c r="AH982" s="9">
        <v>44977</v>
      </c>
      <c r="AI982">
        <f t="shared" si="127"/>
        <v>774</v>
      </c>
      <c r="AK982" s="10" t="s">
        <v>40</v>
      </c>
      <c r="AL982">
        <v>774</v>
      </c>
    </row>
    <row r="983" spans="1:38" ht="15.75" customHeight="1" x14ac:dyDescent="0.35">
      <c r="A983" s="5">
        <v>982</v>
      </c>
      <c r="B983" s="5" t="s">
        <v>247</v>
      </c>
      <c r="C983" s="5" t="s">
        <v>88</v>
      </c>
      <c r="D983" s="5" t="s">
        <v>69</v>
      </c>
      <c r="E983" s="5">
        <f t="shared" si="120"/>
        <v>398</v>
      </c>
      <c r="F983" s="6" t="s">
        <v>1778</v>
      </c>
      <c r="G983" s="5">
        <v>6</v>
      </c>
      <c r="H983" s="7" t="s">
        <v>49</v>
      </c>
      <c r="I983" s="8" t="e">
        <f t="shared" si="121"/>
        <v>#VALUE!</v>
      </c>
      <c r="J983" s="8">
        <f t="shared" si="122"/>
        <v>-444.5</v>
      </c>
      <c r="K983" s="8" t="e">
        <f t="shared" si="123"/>
        <v>#DIV/0!</v>
      </c>
      <c r="L983" s="6" t="s">
        <v>799</v>
      </c>
      <c r="M983" s="5" t="s">
        <v>28</v>
      </c>
      <c r="N983" s="5" t="s">
        <v>40</v>
      </c>
      <c r="O983" s="5" t="s">
        <v>138</v>
      </c>
      <c r="P983" s="5" t="s">
        <v>31</v>
      </c>
      <c r="Q983" s="9">
        <v>44978</v>
      </c>
      <c r="R983" s="5" t="s">
        <v>65</v>
      </c>
      <c r="S983" s="5">
        <v>2021</v>
      </c>
      <c r="T983" s="5">
        <v>8</v>
      </c>
      <c r="U983" s="5">
        <v>4</v>
      </c>
      <c r="V983" s="5">
        <v>2022</v>
      </c>
      <c r="W983" s="5" t="s">
        <v>1779</v>
      </c>
      <c r="X983" s="5" t="s">
        <v>865</v>
      </c>
      <c r="Y983" s="5">
        <v>6</v>
      </c>
      <c r="Z983" s="10" t="s">
        <v>247</v>
      </c>
      <c r="AA983" s="10" t="s">
        <v>31</v>
      </c>
      <c r="AB983" s="10" t="s">
        <v>138</v>
      </c>
      <c r="AC983" s="10">
        <v>6</v>
      </c>
      <c r="AE983" s="10">
        <f t="shared" si="124"/>
        <v>66.333333333333329</v>
      </c>
      <c r="AF983" s="10">
        <f t="shared" si="125"/>
        <v>236.22748538011695</v>
      </c>
      <c r="AG983" s="10">
        <f t="shared" si="126"/>
        <v>78</v>
      </c>
      <c r="AH983" s="9">
        <v>44978</v>
      </c>
      <c r="AI983">
        <f t="shared" si="127"/>
        <v>398</v>
      </c>
      <c r="AK983" s="10" t="s">
        <v>40</v>
      </c>
      <c r="AL983">
        <v>398</v>
      </c>
    </row>
    <row r="984" spans="1:38" ht="15.75" customHeight="1" x14ac:dyDescent="0.35">
      <c r="A984" s="5">
        <v>983</v>
      </c>
      <c r="B984" s="5" t="s">
        <v>142</v>
      </c>
      <c r="C984" s="5" t="s">
        <v>94</v>
      </c>
      <c r="D984" s="5" t="s">
        <v>36</v>
      </c>
      <c r="E984" s="5">
        <f t="shared" si="120"/>
        <v>398</v>
      </c>
      <c r="F984" s="6" t="s">
        <v>1778</v>
      </c>
      <c r="G984" s="5">
        <v>7</v>
      </c>
      <c r="H984" s="7" t="s">
        <v>264</v>
      </c>
      <c r="I984" s="8" t="e">
        <f t="shared" si="121"/>
        <v>#VALUE!</v>
      </c>
      <c r="J984" s="8">
        <f t="shared" si="122"/>
        <v>-444.5</v>
      </c>
      <c r="K984" s="8" t="e">
        <f t="shared" si="123"/>
        <v>#DIV/0!</v>
      </c>
      <c r="L984" s="6" t="s">
        <v>1044</v>
      </c>
      <c r="M984" s="5" t="s">
        <v>28</v>
      </c>
      <c r="N984" s="5" t="s">
        <v>29</v>
      </c>
      <c r="O984" s="5" t="s">
        <v>30</v>
      </c>
      <c r="P984" s="5" t="s">
        <v>73</v>
      </c>
      <c r="Q984" s="9">
        <v>44979</v>
      </c>
      <c r="R984" s="5" t="s">
        <v>65</v>
      </c>
      <c r="S984" s="5">
        <v>2020</v>
      </c>
      <c r="T984" s="5">
        <v>21</v>
      </c>
      <c r="U984" s="5">
        <v>11</v>
      </c>
      <c r="V984" s="5">
        <v>2021</v>
      </c>
      <c r="W984" s="5" t="s">
        <v>1780</v>
      </c>
      <c r="X984" s="5" t="s">
        <v>1617</v>
      </c>
      <c r="Y984" s="5">
        <v>1</v>
      </c>
      <c r="Z984" s="10" t="s">
        <v>142</v>
      </c>
      <c r="AA984" s="10" t="s">
        <v>73</v>
      </c>
      <c r="AB984" s="10" t="s">
        <v>30</v>
      </c>
      <c r="AC984" s="10">
        <v>7</v>
      </c>
      <c r="AE984" s="10">
        <f t="shared" si="124"/>
        <v>56.857142857142854</v>
      </c>
      <c r="AF984" s="10">
        <f t="shared" si="125"/>
        <v>245.66604938271607</v>
      </c>
      <c r="AG984" s="10">
        <f t="shared" si="126"/>
        <v>72</v>
      </c>
      <c r="AH984" s="9">
        <v>44979</v>
      </c>
      <c r="AI984">
        <f t="shared" si="127"/>
        <v>398</v>
      </c>
      <c r="AK984" s="10" t="s">
        <v>29</v>
      </c>
      <c r="AL984">
        <v>398</v>
      </c>
    </row>
    <row r="985" spans="1:38" ht="15.75" customHeight="1" x14ac:dyDescent="0.35">
      <c r="A985" s="5">
        <v>984</v>
      </c>
      <c r="B985" s="5" t="s">
        <v>124</v>
      </c>
      <c r="C985" s="5" t="s">
        <v>54</v>
      </c>
      <c r="D985" s="5" t="s">
        <v>69</v>
      </c>
      <c r="E985" s="5">
        <f t="shared" si="120"/>
        <v>464</v>
      </c>
      <c r="F985" s="6" t="s">
        <v>903</v>
      </c>
      <c r="G985" s="5">
        <v>2</v>
      </c>
      <c r="H985" s="7" t="s">
        <v>165</v>
      </c>
      <c r="I985" s="8" t="e">
        <f t="shared" si="121"/>
        <v>#VALUE!</v>
      </c>
      <c r="J985" s="8">
        <f t="shared" si="122"/>
        <v>-444.5</v>
      </c>
      <c r="K985" s="8" t="e">
        <f t="shared" si="123"/>
        <v>#DIV/0!</v>
      </c>
      <c r="L985" s="6" t="s">
        <v>583</v>
      </c>
      <c r="M985" s="5" t="s">
        <v>39</v>
      </c>
      <c r="N985" s="5" t="s">
        <v>40</v>
      </c>
      <c r="O985" s="5" t="s">
        <v>59</v>
      </c>
      <c r="P985" s="5" t="s">
        <v>31</v>
      </c>
      <c r="Q985" s="9">
        <v>44980</v>
      </c>
      <c r="R985" s="5" t="s">
        <v>65</v>
      </c>
      <c r="S985" s="5">
        <v>2022</v>
      </c>
      <c r="T985" s="5">
        <v>25</v>
      </c>
      <c r="U985" s="5">
        <v>8</v>
      </c>
      <c r="V985" s="5">
        <v>2022</v>
      </c>
      <c r="W985" s="5" t="s">
        <v>1488</v>
      </c>
      <c r="X985" s="5" t="s">
        <v>360</v>
      </c>
      <c r="Y985" s="5">
        <v>4</v>
      </c>
      <c r="Z985" s="10" t="s">
        <v>124</v>
      </c>
      <c r="AA985" s="10" t="s">
        <v>31</v>
      </c>
      <c r="AB985" s="10" t="s">
        <v>59</v>
      </c>
      <c r="AC985" s="10">
        <v>2</v>
      </c>
      <c r="AE985" s="10">
        <f t="shared" si="124"/>
        <v>232</v>
      </c>
      <c r="AF985" s="10">
        <f t="shared" si="125"/>
        <v>256.77245564892621</v>
      </c>
      <c r="AG985" s="10">
        <f t="shared" si="126"/>
        <v>65</v>
      </c>
      <c r="AH985" s="9">
        <v>44980</v>
      </c>
      <c r="AI985">
        <f t="shared" si="127"/>
        <v>464</v>
      </c>
      <c r="AK985" s="10" t="s">
        <v>40</v>
      </c>
      <c r="AL985">
        <v>464</v>
      </c>
    </row>
    <row r="986" spans="1:38" ht="15.75" customHeight="1" x14ac:dyDescent="0.35">
      <c r="A986" s="5">
        <v>985</v>
      </c>
      <c r="B986" s="5" t="s">
        <v>87</v>
      </c>
      <c r="C986" s="5" t="s">
        <v>46</v>
      </c>
      <c r="D986" s="5" t="s">
        <v>24</v>
      </c>
      <c r="E986" s="5">
        <f t="shared" si="120"/>
        <v>302</v>
      </c>
      <c r="F986" s="6" t="s">
        <v>1781</v>
      </c>
      <c r="G986" s="5">
        <v>3</v>
      </c>
      <c r="H986" s="7" t="s">
        <v>90</v>
      </c>
      <c r="I986" s="8" t="e">
        <f t="shared" si="121"/>
        <v>#VALUE!</v>
      </c>
      <c r="J986" s="8">
        <f t="shared" si="122"/>
        <v>-444.5</v>
      </c>
      <c r="K986" s="8" t="e">
        <f t="shared" si="123"/>
        <v>#DIV/0!</v>
      </c>
      <c r="L986" s="6" t="s">
        <v>1449</v>
      </c>
      <c r="M986" s="5" t="s">
        <v>28</v>
      </c>
      <c r="N986" s="5" t="s">
        <v>29</v>
      </c>
      <c r="O986" s="5" t="s">
        <v>30</v>
      </c>
      <c r="P986" s="5" t="s">
        <v>42</v>
      </c>
      <c r="Q986" s="9">
        <v>44981</v>
      </c>
      <c r="R986" s="5" t="s">
        <v>65</v>
      </c>
      <c r="S986" s="5">
        <v>2020</v>
      </c>
      <c r="T986" s="5">
        <v>19</v>
      </c>
      <c r="U986" s="5">
        <v>10</v>
      </c>
      <c r="V986" s="5">
        <v>2020</v>
      </c>
      <c r="W986" s="5" t="s">
        <v>1782</v>
      </c>
      <c r="X986" s="5" t="s">
        <v>168</v>
      </c>
      <c r="Y986" s="5">
        <v>4</v>
      </c>
      <c r="Z986" s="10" t="s">
        <v>87</v>
      </c>
      <c r="AA986" s="10" t="s">
        <v>42</v>
      </c>
      <c r="AB986" s="10" t="s">
        <v>30</v>
      </c>
      <c r="AC986" s="10">
        <v>3</v>
      </c>
      <c r="AE986" s="10">
        <f t="shared" si="124"/>
        <v>100.66666666666667</v>
      </c>
      <c r="AF986" s="10">
        <f t="shared" si="125"/>
        <v>258.32073412698412</v>
      </c>
      <c r="AG986" s="10">
        <f t="shared" si="126"/>
        <v>63</v>
      </c>
      <c r="AH986" s="9">
        <v>44981</v>
      </c>
      <c r="AI986">
        <f t="shared" si="127"/>
        <v>302</v>
      </c>
      <c r="AK986" s="10" t="s">
        <v>29</v>
      </c>
      <c r="AL986">
        <v>302</v>
      </c>
    </row>
    <row r="987" spans="1:38" ht="15.75" customHeight="1" x14ac:dyDescent="0.35">
      <c r="A987" s="5">
        <v>986</v>
      </c>
      <c r="B987" s="5" t="s">
        <v>93</v>
      </c>
      <c r="C987" s="5" t="s">
        <v>54</v>
      </c>
      <c r="D987" s="5" t="s">
        <v>95</v>
      </c>
      <c r="E987" s="5">
        <f t="shared" si="120"/>
        <v>526</v>
      </c>
      <c r="F987" s="6" t="s">
        <v>811</v>
      </c>
      <c r="G987" s="5">
        <v>1</v>
      </c>
      <c r="H987" s="7" t="s">
        <v>117</v>
      </c>
      <c r="I987" s="8" t="e">
        <f t="shared" si="121"/>
        <v>#VALUE!</v>
      </c>
      <c r="J987" s="8">
        <f t="shared" si="122"/>
        <v>-444.5</v>
      </c>
      <c r="K987" s="8" t="e">
        <f t="shared" si="123"/>
        <v>#DIV/0!</v>
      </c>
      <c r="L987" s="6" t="s">
        <v>299</v>
      </c>
      <c r="M987" s="5" t="s">
        <v>39</v>
      </c>
      <c r="N987" s="5" t="s">
        <v>40</v>
      </c>
      <c r="O987" s="5" t="s">
        <v>30</v>
      </c>
      <c r="P987" s="5" t="s">
        <v>42</v>
      </c>
      <c r="Q987" s="9">
        <v>44982</v>
      </c>
      <c r="R987" s="5" t="s">
        <v>65</v>
      </c>
      <c r="S987" s="5">
        <v>2020</v>
      </c>
      <c r="T987" s="5">
        <v>23</v>
      </c>
      <c r="U987" s="5">
        <v>3</v>
      </c>
      <c r="V987" s="5">
        <v>2021</v>
      </c>
      <c r="W987" s="5" t="s">
        <v>1783</v>
      </c>
      <c r="X987" s="5" t="s">
        <v>1099</v>
      </c>
      <c r="Y987" s="5">
        <v>1</v>
      </c>
      <c r="Z987" s="10" t="s">
        <v>93</v>
      </c>
      <c r="AA987" s="10" t="s">
        <v>42</v>
      </c>
      <c r="AB987" s="10" t="s">
        <v>30</v>
      </c>
      <c r="AC987" s="10">
        <v>1</v>
      </c>
      <c r="AE987" s="10">
        <f t="shared" si="124"/>
        <v>526</v>
      </c>
      <c r="AF987" s="10">
        <f t="shared" si="125"/>
        <v>268.83100529100528</v>
      </c>
      <c r="AG987" s="10">
        <f t="shared" si="126"/>
        <v>60</v>
      </c>
      <c r="AH987" s="9">
        <v>44982</v>
      </c>
      <c r="AI987">
        <f t="shared" si="127"/>
        <v>526</v>
      </c>
      <c r="AK987" s="10" t="s">
        <v>40</v>
      </c>
      <c r="AL987">
        <v>526</v>
      </c>
    </row>
    <row r="988" spans="1:38" ht="15.75" customHeight="1" x14ac:dyDescent="0.35">
      <c r="A988" s="5">
        <v>987</v>
      </c>
      <c r="B988" s="5" t="s">
        <v>62</v>
      </c>
      <c r="C988" s="5" t="s">
        <v>101</v>
      </c>
      <c r="D988" s="5" t="s">
        <v>47</v>
      </c>
      <c r="E988" s="5">
        <f t="shared" si="120"/>
        <v>864</v>
      </c>
      <c r="F988" s="6" t="s">
        <v>1758</v>
      </c>
      <c r="G988" s="5">
        <v>3</v>
      </c>
      <c r="H988" s="7" t="s">
        <v>310</v>
      </c>
      <c r="I988" s="8" t="e">
        <f t="shared" si="121"/>
        <v>#VALUE!</v>
      </c>
      <c r="J988" s="8">
        <f t="shared" si="122"/>
        <v>-444.5</v>
      </c>
      <c r="K988" s="8" t="e">
        <f t="shared" si="123"/>
        <v>#DIV/0!</v>
      </c>
      <c r="L988" s="6" t="s">
        <v>150</v>
      </c>
      <c r="M988" s="5" t="s">
        <v>28</v>
      </c>
      <c r="N988" s="5" t="s">
        <v>58</v>
      </c>
      <c r="O988" s="5" t="s">
        <v>59</v>
      </c>
      <c r="P988" s="5" t="s">
        <v>139</v>
      </c>
      <c r="Q988" s="9">
        <v>44983</v>
      </c>
      <c r="R988" s="5" t="s">
        <v>65</v>
      </c>
      <c r="S988" s="5">
        <v>2021</v>
      </c>
      <c r="T988" s="5">
        <v>19</v>
      </c>
      <c r="U988" s="5">
        <v>6</v>
      </c>
      <c r="V988" s="5">
        <v>2020</v>
      </c>
      <c r="W988" s="5" t="s">
        <v>1657</v>
      </c>
      <c r="X988" s="5" t="s">
        <v>922</v>
      </c>
      <c r="Y988" s="5">
        <v>4</v>
      </c>
      <c r="Z988" s="10" t="s">
        <v>62</v>
      </c>
      <c r="AA988" s="10" t="s">
        <v>139</v>
      </c>
      <c r="AB988" s="10" t="s">
        <v>59</v>
      </c>
      <c r="AC988" s="10">
        <v>3</v>
      </c>
      <c r="AE988" s="10">
        <f t="shared" si="124"/>
        <v>288</v>
      </c>
      <c r="AF988" s="10">
        <f t="shared" si="125"/>
        <v>250.46179138321992</v>
      </c>
      <c r="AG988" s="10">
        <f t="shared" si="126"/>
        <v>59</v>
      </c>
      <c r="AH988" s="9">
        <v>44983</v>
      </c>
      <c r="AI988">
        <f t="shared" si="127"/>
        <v>864</v>
      </c>
      <c r="AK988" s="10" t="s">
        <v>58</v>
      </c>
      <c r="AL988">
        <v>864</v>
      </c>
    </row>
    <row r="989" spans="1:38" ht="15.75" customHeight="1" x14ac:dyDescent="0.35">
      <c r="A989" s="5">
        <v>988</v>
      </c>
      <c r="B989" s="5" t="s">
        <v>130</v>
      </c>
      <c r="C989" s="5" t="s">
        <v>101</v>
      </c>
      <c r="D989" s="5" t="s">
        <v>24</v>
      </c>
      <c r="E989" s="5">
        <f t="shared" si="120"/>
        <v>844</v>
      </c>
      <c r="F989" s="6" t="s">
        <v>446</v>
      </c>
      <c r="G989" s="5">
        <v>6</v>
      </c>
      <c r="H989" s="7" t="s">
        <v>78</v>
      </c>
      <c r="I989" s="8" t="e">
        <f t="shared" si="121"/>
        <v>#VALUE!</v>
      </c>
      <c r="J989" s="8">
        <f t="shared" si="122"/>
        <v>-444.5</v>
      </c>
      <c r="K989" s="8" t="e">
        <f t="shared" si="123"/>
        <v>#DIV/0!</v>
      </c>
      <c r="L989" s="6" t="s">
        <v>588</v>
      </c>
      <c r="M989" s="5" t="s">
        <v>39</v>
      </c>
      <c r="N989" s="5" t="s">
        <v>29</v>
      </c>
      <c r="O989" s="5" t="s">
        <v>41</v>
      </c>
      <c r="P989" s="5" t="s">
        <v>31</v>
      </c>
      <c r="Q989" s="9">
        <v>44984</v>
      </c>
      <c r="R989" s="5" t="s">
        <v>65</v>
      </c>
      <c r="S989" s="5">
        <v>2022</v>
      </c>
      <c r="T989" s="5">
        <v>7</v>
      </c>
      <c r="U989" s="5">
        <v>6</v>
      </c>
      <c r="V989" s="5">
        <v>2021</v>
      </c>
      <c r="W989" s="5" t="s">
        <v>1784</v>
      </c>
      <c r="X989" s="5" t="s">
        <v>327</v>
      </c>
      <c r="Y989" s="5">
        <v>4</v>
      </c>
      <c r="Z989" s="10" t="s">
        <v>130</v>
      </c>
      <c r="AA989" s="10" t="s">
        <v>31</v>
      </c>
      <c r="AB989" s="10" t="s">
        <v>41</v>
      </c>
      <c r="AC989" s="10">
        <v>6</v>
      </c>
      <c r="AE989" s="10">
        <f t="shared" si="124"/>
        <v>140.66666666666666</v>
      </c>
      <c r="AF989" s="10">
        <f t="shared" si="125"/>
        <v>247.57423687423685</v>
      </c>
      <c r="AG989" s="10">
        <f t="shared" si="126"/>
        <v>56</v>
      </c>
      <c r="AH989" s="9">
        <v>44984</v>
      </c>
      <c r="AI989">
        <f t="shared" si="127"/>
        <v>844</v>
      </c>
      <c r="AK989" s="10" t="s">
        <v>29</v>
      </c>
      <c r="AL989">
        <v>844</v>
      </c>
    </row>
    <row r="990" spans="1:38" ht="15.75" customHeight="1" x14ac:dyDescent="0.35">
      <c r="A990" s="5">
        <v>989</v>
      </c>
      <c r="B990" s="5" t="s">
        <v>130</v>
      </c>
      <c r="C990" s="5" t="s">
        <v>101</v>
      </c>
      <c r="D990" s="5" t="s">
        <v>36</v>
      </c>
      <c r="E990" s="5">
        <f t="shared" si="120"/>
        <v>658</v>
      </c>
      <c r="F990" s="6" t="s">
        <v>1318</v>
      </c>
      <c r="G990" s="5">
        <v>3</v>
      </c>
      <c r="H990" s="7" t="s">
        <v>113</v>
      </c>
      <c r="I990" s="8" t="e">
        <f t="shared" si="121"/>
        <v>#VALUE!</v>
      </c>
      <c r="J990" s="8">
        <f t="shared" si="122"/>
        <v>-444.5</v>
      </c>
      <c r="K990" s="8" t="e">
        <f t="shared" si="123"/>
        <v>#DIV/0!</v>
      </c>
      <c r="L990" s="6" t="s">
        <v>388</v>
      </c>
      <c r="M990" s="5" t="s">
        <v>39</v>
      </c>
      <c r="N990" s="5" t="s">
        <v>50</v>
      </c>
      <c r="O990" s="5" t="s">
        <v>30</v>
      </c>
      <c r="P990" s="5" t="s">
        <v>42</v>
      </c>
      <c r="Q990" s="9">
        <v>44985</v>
      </c>
      <c r="R990" s="5" t="s">
        <v>32</v>
      </c>
      <c r="S990" s="5">
        <v>2022</v>
      </c>
      <c r="T990" s="5">
        <v>28</v>
      </c>
      <c r="U990" s="5">
        <v>4</v>
      </c>
      <c r="V990" s="5">
        <v>2021</v>
      </c>
      <c r="W990" s="5" t="s">
        <v>1785</v>
      </c>
      <c r="X990" s="5" t="s">
        <v>1786</v>
      </c>
      <c r="Y990" s="5">
        <v>2</v>
      </c>
      <c r="Z990" s="10" t="s">
        <v>130</v>
      </c>
      <c r="AA990" s="10" t="s">
        <v>42</v>
      </c>
      <c r="AB990" s="10" t="s">
        <v>30</v>
      </c>
      <c r="AC990" s="10">
        <v>3</v>
      </c>
      <c r="AE990" s="10">
        <f t="shared" si="124"/>
        <v>219.33333333333334</v>
      </c>
      <c r="AF990" s="10">
        <f t="shared" si="125"/>
        <v>256.48320105820102</v>
      </c>
      <c r="AG990" s="10">
        <f t="shared" si="126"/>
        <v>50</v>
      </c>
      <c r="AH990" s="9">
        <v>44985</v>
      </c>
      <c r="AI990">
        <f t="shared" si="127"/>
        <v>658</v>
      </c>
      <c r="AK990" s="10" t="s">
        <v>50</v>
      </c>
      <c r="AL990">
        <v>658</v>
      </c>
    </row>
    <row r="991" spans="1:38" ht="15.75" customHeight="1" x14ac:dyDescent="0.35">
      <c r="A991" s="5">
        <v>990</v>
      </c>
      <c r="B991" s="5" t="s">
        <v>163</v>
      </c>
      <c r="C991" s="5" t="s">
        <v>54</v>
      </c>
      <c r="D991" s="5" t="s">
        <v>47</v>
      </c>
      <c r="E991" s="5">
        <f t="shared" si="120"/>
        <v>563</v>
      </c>
      <c r="F991" s="6" t="s">
        <v>1739</v>
      </c>
      <c r="G991" s="5">
        <v>1</v>
      </c>
      <c r="H991" s="7" t="s">
        <v>71</v>
      </c>
      <c r="I991" s="8" t="e">
        <f t="shared" si="121"/>
        <v>#VALUE!</v>
      </c>
      <c r="J991" s="8">
        <f t="shared" si="122"/>
        <v>-444.5</v>
      </c>
      <c r="K991" s="8" t="e">
        <f t="shared" si="123"/>
        <v>#DIV/0!</v>
      </c>
      <c r="L991" s="6" t="s">
        <v>866</v>
      </c>
      <c r="M991" s="5" t="s">
        <v>28</v>
      </c>
      <c r="N991" s="5" t="s">
        <v>50</v>
      </c>
      <c r="O991" s="5" t="s">
        <v>59</v>
      </c>
      <c r="P991" s="5" t="s">
        <v>42</v>
      </c>
      <c r="Q991" s="9">
        <v>44986</v>
      </c>
      <c r="R991" s="5" t="s">
        <v>65</v>
      </c>
      <c r="S991" s="5">
        <v>2021</v>
      </c>
      <c r="T991" s="5">
        <v>12</v>
      </c>
      <c r="U991" s="5">
        <v>7</v>
      </c>
      <c r="V991" s="5">
        <v>2021</v>
      </c>
      <c r="W991" s="5" t="s">
        <v>1488</v>
      </c>
      <c r="X991" s="5" t="s">
        <v>596</v>
      </c>
      <c r="Y991" s="5">
        <v>2</v>
      </c>
      <c r="Z991" s="10" t="s">
        <v>163</v>
      </c>
      <c r="AA991" s="10" t="s">
        <v>42</v>
      </c>
      <c r="AB991" s="10" t="s">
        <v>59</v>
      </c>
      <c r="AC991" s="10">
        <v>1</v>
      </c>
      <c r="AE991" s="10">
        <f t="shared" si="124"/>
        <v>563</v>
      </c>
      <c r="AF991" s="10">
        <f t="shared" si="125"/>
        <v>259.8604617604617</v>
      </c>
      <c r="AG991" s="10">
        <f t="shared" si="126"/>
        <v>47</v>
      </c>
      <c r="AH991" s="9">
        <v>44986</v>
      </c>
      <c r="AI991">
        <f t="shared" si="127"/>
        <v>563</v>
      </c>
      <c r="AK991" s="10" t="s">
        <v>50</v>
      </c>
      <c r="AL991">
        <v>563</v>
      </c>
    </row>
    <row r="992" spans="1:38" ht="15.75" customHeight="1" x14ac:dyDescent="0.35">
      <c r="A992" s="5">
        <v>991</v>
      </c>
      <c r="B992" s="5" t="s">
        <v>76</v>
      </c>
      <c r="C992" s="5" t="s">
        <v>101</v>
      </c>
      <c r="D992" s="5" t="s">
        <v>47</v>
      </c>
      <c r="E992" s="5">
        <f t="shared" si="120"/>
        <v>721</v>
      </c>
      <c r="F992" s="6" t="s">
        <v>1392</v>
      </c>
      <c r="G992" s="5">
        <v>4</v>
      </c>
      <c r="H992" s="7" t="s">
        <v>296</v>
      </c>
      <c r="I992" s="8" t="e">
        <f t="shared" si="121"/>
        <v>#VALUE!</v>
      </c>
      <c r="J992" s="8">
        <f t="shared" si="122"/>
        <v>-444.5</v>
      </c>
      <c r="K992" s="8" t="e">
        <f t="shared" si="123"/>
        <v>#DIV/0!</v>
      </c>
      <c r="L992" s="6" t="s">
        <v>306</v>
      </c>
      <c r="M992" s="5" t="s">
        <v>28</v>
      </c>
      <c r="N992" s="5" t="s">
        <v>40</v>
      </c>
      <c r="O992" s="5" t="s">
        <v>30</v>
      </c>
      <c r="P992" s="5" t="s">
        <v>42</v>
      </c>
      <c r="Q992" s="9">
        <v>44987</v>
      </c>
      <c r="R992" s="5" t="s">
        <v>32</v>
      </c>
      <c r="S992" s="5">
        <v>2021</v>
      </c>
      <c r="T992" s="5">
        <v>28</v>
      </c>
      <c r="U992" s="5">
        <v>5</v>
      </c>
      <c r="V992" s="5">
        <v>2022</v>
      </c>
      <c r="W992" s="5" t="s">
        <v>1285</v>
      </c>
      <c r="X992" s="5" t="s">
        <v>1787</v>
      </c>
      <c r="Y992" s="5">
        <v>3</v>
      </c>
      <c r="Z992" s="10" t="s">
        <v>76</v>
      </c>
      <c r="AA992" s="10" t="s">
        <v>42</v>
      </c>
      <c r="AB992" s="10" t="s">
        <v>30</v>
      </c>
      <c r="AC992" s="10">
        <v>4</v>
      </c>
      <c r="AE992" s="10">
        <f t="shared" si="124"/>
        <v>180.25</v>
      </c>
      <c r="AF992" s="10">
        <f t="shared" si="125"/>
        <v>229.54650793650791</v>
      </c>
      <c r="AG992" s="10">
        <f t="shared" si="126"/>
        <v>46</v>
      </c>
      <c r="AH992" s="9">
        <v>44987</v>
      </c>
      <c r="AI992">
        <f t="shared" si="127"/>
        <v>721</v>
      </c>
      <c r="AK992" s="10" t="s">
        <v>40</v>
      </c>
      <c r="AL992">
        <v>721</v>
      </c>
    </row>
    <row r="993" spans="1:38" ht="15.75" customHeight="1" x14ac:dyDescent="0.35">
      <c r="A993" s="5">
        <v>992</v>
      </c>
      <c r="B993" s="5" t="s">
        <v>163</v>
      </c>
      <c r="C993" s="5" t="s">
        <v>88</v>
      </c>
      <c r="D993" s="5" t="s">
        <v>95</v>
      </c>
      <c r="E993" s="5">
        <f t="shared" si="120"/>
        <v>830</v>
      </c>
      <c r="F993" s="6" t="s">
        <v>1788</v>
      </c>
      <c r="G993" s="5">
        <v>9</v>
      </c>
      <c r="H993" s="7" t="s">
        <v>264</v>
      </c>
      <c r="I993" s="8" t="e">
        <f t="shared" si="121"/>
        <v>#VALUE!</v>
      </c>
      <c r="J993" s="8">
        <f t="shared" si="122"/>
        <v>-444.5</v>
      </c>
      <c r="K993" s="8" t="e">
        <f t="shared" si="123"/>
        <v>#DIV/0!</v>
      </c>
      <c r="L993" s="6" t="s">
        <v>230</v>
      </c>
      <c r="M993" s="5" t="s">
        <v>39</v>
      </c>
      <c r="N993" s="5" t="s">
        <v>29</v>
      </c>
      <c r="O993" s="5" t="s">
        <v>30</v>
      </c>
      <c r="P993" s="5" t="s">
        <v>31</v>
      </c>
      <c r="Q993" s="9">
        <v>44988</v>
      </c>
      <c r="R993" s="5" t="s">
        <v>32</v>
      </c>
      <c r="S993" s="5">
        <v>2021</v>
      </c>
      <c r="T993" s="5">
        <v>2</v>
      </c>
      <c r="U993" s="5">
        <v>6</v>
      </c>
      <c r="V993" s="5">
        <v>2020</v>
      </c>
      <c r="W993" s="5" t="s">
        <v>1055</v>
      </c>
      <c r="X993" s="5" t="s">
        <v>1408</v>
      </c>
      <c r="Y993" s="5">
        <v>4</v>
      </c>
      <c r="Z993" s="10" t="s">
        <v>163</v>
      </c>
      <c r="AA993" s="10" t="s">
        <v>31</v>
      </c>
      <c r="AB993" s="10" t="s">
        <v>30</v>
      </c>
      <c r="AC993" s="10">
        <v>9</v>
      </c>
      <c r="AE993" s="10">
        <f t="shared" si="124"/>
        <v>92.222222222222229</v>
      </c>
      <c r="AF993" s="10">
        <f t="shared" si="125"/>
        <v>235.02389770723099</v>
      </c>
      <c r="AG993" s="10">
        <f t="shared" si="126"/>
        <v>42</v>
      </c>
      <c r="AH993" s="9">
        <v>44988</v>
      </c>
      <c r="AI993">
        <f t="shared" si="127"/>
        <v>830</v>
      </c>
      <c r="AK993" s="10" t="s">
        <v>29</v>
      </c>
      <c r="AL993">
        <v>830</v>
      </c>
    </row>
    <row r="994" spans="1:38" ht="15.75" customHeight="1" x14ac:dyDescent="0.35">
      <c r="A994" s="5">
        <v>993</v>
      </c>
      <c r="B994" s="5" t="s">
        <v>255</v>
      </c>
      <c r="C994" s="5" t="s">
        <v>54</v>
      </c>
      <c r="D994" s="5" t="s">
        <v>36</v>
      </c>
      <c r="E994" s="5">
        <f t="shared" si="120"/>
        <v>717</v>
      </c>
      <c r="F994" s="6" t="s">
        <v>1576</v>
      </c>
      <c r="G994" s="5">
        <v>4</v>
      </c>
      <c r="H994" s="7" t="s">
        <v>126</v>
      </c>
      <c r="I994" s="8" t="e">
        <f t="shared" si="121"/>
        <v>#VALUE!</v>
      </c>
      <c r="J994" s="8">
        <f t="shared" si="122"/>
        <v>-444.5</v>
      </c>
      <c r="K994" s="8" t="e">
        <f t="shared" si="123"/>
        <v>#DIV/0!</v>
      </c>
      <c r="L994" s="6" t="s">
        <v>347</v>
      </c>
      <c r="M994" s="5" t="s">
        <v>39</v>
      </c>
      <c r="N994" s="5" t="s">
        <v>50</v>
      </c>
      <c r="O994" s="5" t="s">
        <v>41</v>
      </c>
      <c r="P994" s="5" t="s">
        <v>139</v>
      </c>
      <c r="Q994" s="9">
        <v>44989</v>
      </c>
      <c r="R994" s="5" t="s">
        <v>65</v>
      </c>
      <c r="S994" s="5">
        <v>2020</v>
      </c>
      <c r="T994" s="5">
        <v>28</v>
      </c>
      <c r="U994" s="5">
        <v>5</v>
      </c>
      <c r="V994" s="5">
        <v>2021</v>
      </c>
      <c r="W994" s="5" t="s">
        <v>1789</v>
      </c>
      <c r="X994" s="5" t="s">
        <v>106</v>
      </c>
      <c r="Y994" s="5">
        <v>4</v>
      </c>
      <c r="Z994" s="10" t="s">
        <v>255</v>
      </c>
      <c r="AA994" s="10" t="s">
        <v>139</v>
      </c>
      <c r="AB994" s="10" t="s">
        <v>41</v>
      </c>
      <c r="AC994" s="10">
        <v>4</v>
      </c>
      <c r="AE994" s="10">
        <f t="shared" si="124"/>
        <v>179.25</v>
      </c>
      <c r="AF994" s="10">
        <f t="shared" si="125"/>
        <v>252.87410714285713</v>
      </c>
      <c r="AG994" s="10">
        <f t="shared" si="126"/>
        <v>33</v>
      </c>
      <c r="AH994" s="9">
        <v>44989</v>
      </c>
      <c r="AI994">
        <f t="shared" si="127"/>
        <v>717</v>
      </c>
      <c r="AK994" s="10" t="s">
        <v>50</v>
      </c>
      <c r="AL994">
        <v>717</v>
      </c>
    </row>
    <row r="995" spans="1:38" ht="15.75" customHeight="1" x14ac:dyDescent="0.35">
      <c r="A995" s="5">
        <v>994</v>
      </c>
      <c r="B995" s="5" t="s">
        <v>35</v>
      </c>
      <c r="C995" s="5" t="s">
        <v>54</v>
      </c>
      <c r="D995" s="5" t="s">
        <v>47</v>
      </c>
      <c r="E995" s="5">
        <f t="shared" si="120"/>
        <v>652</v>
      </c>
      <c r="F995" s="6" t="s">
        <v>1519</v>
      </c>
      <c r="G995" s="5">
        <v>2</v>
      </c>
      <c r="H995" s="7" t="s">
        <v>57</v>
      </c>
      <c r="I995" s="8" t="e">
        <f t="shared" si="121"/>
        <v>#VALUE!</v>
      </c>
      <c r="J995" s="8">
        <f t="shared" si="122"/>
        <v>-444.5</v>
      </c>
      <c r="K995" s="8" t="e">
        <f t="shared" si="123"/>
        <v>#DIV/0!</v>
      </c>
      <c r="L995" s="6" t="s">
        <v>636</v>
      </c>
      <c r="M995" s="5" t="s">
        <v>28</v>
      </c>
      <c r="N995" s="5" t="s">
        <v>50</v>
      </c>
      <c r="O995" s="5" t="s">
        <v>41</v>
      </c>
      <c r="P995" s="5" t="s">
        <v>42</v>
      </c>
      <c r="Q995" s="9">
        <v>44990</v>
      </c>
      <c r="R995" s="5" t="s">
        <v>65</v>
      </c>
      <c r="S995" s="5">
        <v>2020</v>
      </c>
      <c r="T995" s="5">
        <v>7</v>
      </c>
      <c r="U995" s="5">
        <v>4</v>
      </c>
      <c r="V995" s="5">
        <v>2022</v>
      </c>
      <c r="W995" s="5" t="s">
        <v>1790</v>
      </c>
      <c r="X995" s="5" t="s">
        <v>351</v>
      </c>
      <c r="Y995" s="5">
        <v>6</v>
      </c>
      <c r="Z995" s="10" t="s">
        <v>35</v>
      </c>
      <c r="AA995" s="10" t="s">
        <v>42</v>
      </c>
      <c r="AB995" s="10" t="s">
        <v>41</v>
      </c>
      <c r="AC995" s="10">
        <v>2</v>
      </c>
      <c r="AE995" s="10">
        <f t="shared" si="124"/>
        <v>326</v>
      </c>
      <c r="AF995" s="10">
        <f t="shared" si="125"/>
        <v>263.39183673469387</v>
      </c>
      <c r="AG995" s="10">
        <f t="shared" si="126"/>
        <v>29</v>
      </c>
      <c r="AH995" s="9">
        <v>44990</v>
      </c>
      <c r="AI995">
        <f t="shared" si="127"/>
        <v>652</v>
      </c>
      <c r="AK995" s="10" t="s">
        <v>50</v>
      </c>
      <c r="AL995">
        <v>652</v>
      </c>
    </row>
    <row r="996" spans="1:38" ht="15.75" customHeight="1" x14ac:dyDescent="0.35">
      <c r="A996" s="5">
        <v>995</v>
      </c>
      <c r="B996" s="5" t="s">
        <v>130</v>
      </c>
      <c r="C996" s="5" t="s">
        <v>23</v>
      </c>
      <c r="D996" s="5" t="s">
        <v>47</v>
      </c>
      <c r="E996" s="5">
        <f t="shared" si="120"/>
        <v>720</v>
      </c>
      <c r="F996" s="6" t="s">
        <v>948</v>
      </c>
      <c r="G996" s="5">
        <v>1</v>
      </c>
      <c r="H996" s="7" t="s">
        <v>310</v>
      </c>
      <c r="I996" s="8" t="e">
        <f t="shared" si="121"/>
        <v>#VALUE!</v>
      </c>
      <c r="J996" s="8">
        <f t="shared" si="122"/>
        <v>-444.5</v>
      </c>
      <c r="K996" s="8" t="e">
        <f t="shared" si="123"/>
        <v>#DIV/0!</v>
      </c>
      <c r="L996" s="6" t="s">
        <v>217</v>
      </c>
      <c r="M996" s="5" t="s">
        <v>39</v>
      </c>
      <c r="N996" s="5" t="s">
        <v>58</v>
      </c>
      <c r="O996" s="5" t="s">
        <v>138</v>
      </c>
      <c r="P996" s="5" t="s">
        <v>73</v>
      </c>
      <c r="Q996" s="9">
        <v>44991</v>
      </c>
      <c r="R996" s="5" t="s">
        <v>32</v>
      </c>
      <c r="S996" s="5">
        <v>2020</v>
      </c>
      <c r="T996" s="5">
        <v>8</v>
      </c>
      <c r="U996" s="5">
        <v>9</v>
      </c>
      <c r="V996" s="5">
        <v>2021</v>
      </c>
      <c r="W996" s="5" t="s">
        <v>995</v>
      </c>
      <c r="X996" s="5" t="s">
        <v>498</v>
      </c>
      <c r="Y996" s="5">
        <v>4</v>
      </c>
      <c r="Z996" s="10" t="s">
        <v>130</v>
      </c>
      <c r="AA996" s="10" t="s">
        <v>73</v>
      </c>
      <c r="AB996" s="10" t="s">
        <v>138</v>
      </c>
      <c r="AC996" s="10">
        <v>1</v>
      </c>
      <c r="AE996" s="10">
        <f t="shared" si="124"/>
        <v>720</v>
      </c>
      <c r="AF996" s="10">
        <f t="shared" si="125"/>
        <v>252.95714285714288</v>
      </c>
      <c r="AG996" s="10">
        <f t="shared" si="126"/>
        <v>27</v>
      </c>
      <c r="AH996" s="9">
        <v>44991</v>
      </c>
      <c r="AI996">
        <f t="shared" si="127"/>
        <v>720</v>
      </c>
      <c r="AK996" s="10" t="s">
        <v>58</v>
      </c>
      <c r="AL996">
        <v>720</v>
      </c>
    </row>
    <row r="997" spans="1:38" ht="15.75" customHeight="1" x14ac:dyDescent="0.35">
      <c r="A997" s="5">
        <v>996</v>
      </c>
      <c r="B997" s="5" t="s">
        <v>100</v>
      </c>
      <c r="C997" s="5" t="s">
        <v>23</v>
      </c>
      <c r="D997" s="5" t="s">
        <v>69</v>
      </c>
      <c r="E997" s="5">
        <f t="shared" si="120"/>
        <v>468</v>
      </c>
      <c r="F997" s="6" t="s">
        <v>733</v>
      </c>
      <c r="G997" s="5">
        <v>7</v>
      </c>
      <c r="H997" s="7" t="s">
        <v>362</v>
      </c>
      <c r="I997" s="8" t="e">
        <f t="shared" si="121"/>
        <v>#VALUE!</v>
      </c>
      <c r="J997" s="8">
        <f t="shared" si="122"/>
        <v>-444.5</v>
      </c>
      <c r="K997" s="8" t="e">
        <f t="shared" si="123"/>
        <v>#DIV/0!</v>
      </c>
      <c r="L997" s="6" t="s">
        <v>388</v>
      </c>
      <c r="M997" s="5" t="s">
        <v>28</v>
      </c>
      <c r="N997" s="5" t="s">
        <v>58</v>
      </c>
      <c r="O997" s="5" t="s">
        <v>138</v>
      </c>
      <c r="P997" s="5" t="s">
        <v>73</v>
      </c>
      <c r="Q997" s="9">
        <v>44992</v>
      </c>
      <c r="R997" s="5" t="s">
        <v>65</v>
      </c>
      <c r="S997" s="5">
        <v>2021</v>
      </c>
      <c r="T997" s="5">
        <v>22</v>
      </c>
      <c r="U997" s="5">
        <v>8</v>
      </c>
      <c r="V997" s="5">
        <v>2020</v>
      </c>
      <c r="W997" s="5" t="s">
        <v>1791</v>
      </c>
      <c r="X997" s="5" t="s">
        <v>1247</v>
      </c>
      <c r="Y997" s="5">
        <v>1</v>
      </c>
      <c r="Z997" s="10" t="s">
        <v>100</v>
      </c>
      <c r="AA997" s="10" t="s">
        <v>73</v>
      </c>
      <c r="AB997" s="10" t="s">
        <v>138</v>
      </c>
      <c r="AC997" s="10">
        <v>7</v>
      </c>
      <c r="AE997" s="10">
        <f t="shared" si="124"/>
        <v>66.857142857142861</v>
      </c>
      <c r="AF997" s="10">
        <f t="shared" si="125"/>
        <v>159.54857142857142</v>
      </c>
      <c r="AG997" s="10">
        <f t="shared" si="126"/>
        <v>26</v>
      </c>
      <c r="AH997" s="9">
        <v>44992</v>
      </c>
      <c r="AI997">
        <f t="shared" si="127"/>
        <v>468</v>
      </c>
      <c r="AK997" s="10" t="s">
        <v>58</v>
      </c>
      <c r="AL997">
        <v>468</v>
      </c>
    </row>
    <row r="998" spans="1:38" ht="15.75" customHeight="1" x14ac:dyDescent="0.35">
      <c r="A998" s="5">
        <v>997</v>
      </c>
      <c r="B998" s="5" t="s">
        <v>45</v>
      </c>
      <c r="C998" s="5" t="s">
        <v>94</v>
      </c>
      <c r="D998" s="5" t="s">
        <v>55</v>
      </c>
      <c r="E998" s="5">
        <f t="shared" si="120"/>
        <v>948</v>
      </c>
      <c r="F998" s="6" t="s">
        <v>1664</v>
      </c>
      <c r="G998" s="5">
        <v>5</v>
      </c>
      <c r="H998" s="7" t="s">
        <v>278</v>
      </c>
      <c r="I998" s="8" t="e">
        <f t="shared" si="121"/>
        <v>#VALUE!</v>
      </c>
      <c r="J998" s="8">
        <f t="shared" si="122"/>
        <v>-444.5</v>
      </c>
      <c r="K998" s="8" t="e">
        <f t="shared" si="123"/>
        <v>#DIV/0!</v>
      </c>
      <c r="L998" s="6" t="s">
        <v>107</v>
      </c>
      <c r="M998" s="5" t="s">
        <v>39</v>
      </c>
      <c r="N998" s="5" t="s">
        <v>29</v>
      </c>
      <c r="O998" s="5" t="s">
        <v>30</v>
      </c>
      <c r="P998" s="5" t="s">
        <v>42</v>
      </c>
      <c r="Q998" s="9">
        <v>44993</v>
      </c>
      <c r="R998" s="5" t="s">
        <v>65</v>
      </c>
      <c r="S998" s="5">
        <v>2020</v>
      </c>
      <c r="T998" s="5">
        <v>21</v>
      </c>
      <c r="U998" s="5">
        <v>6</v>
      </c>
      <c r="V998" s="5">
        <v>2020</v>
      </c>
      <c r="W998" s="5" t="s">
        <v>1792</v>
      </c>
      <c r="X998" s="5" t="s">
        <v>600</v>
      </c>
      <c r="Y998" s="5">
        <v>6</v>
      </c>
      <c r="Z998" s="10" t="s">
        <v>45</v>
      </c>
      <c r="AA998" s="10" t="s">
        <v>42</v>
      </c>
      <c r="AB998" s="10" t="s">
        <v>30</v>
      </c>
      <c r="AC998" s="10">
        <v>5</v>
      </c>
      <c r="AE998" s="10">
        <f t="shared" si="124"/>
        <v>189.6</v>
      </c>
      <c r="AF998" s="10">
        <f t="shared" si="125"/>
        <v>182.72142857142859</v>
      </c>
      <c r="AG998" s="10">
        <f t="shared" si="126"/>
        <v>19</v>
      </c>
      <c r="AH998" s="9">
        <v>44993</v>
      </c>
      <c r="AI998">
        <f t="shared" si="127"/>
        <v>948</v>
      </c>
      <c r="AK998" s="10" t="s">
        <v>29</v>
      </c>
      <c r="AL998">
        <v>948</v>
      </c>
    </row>
    <row r="999" spans="1:38" ht="15.75" customHeight="1" x14ac:dyDescent="0.35">
      <c r="A999" s="5">
        <v>998</v>
      </c>
      <c r="B999" s="5" t="s">
        <v>100</v>
      </c>
      <c r="C999" s="5" t="s">
        <v>101</v>
      </c>
      <c r="D999" s="5" t="s">
        <v>24</v>
      </c>
      <c r="E999" s="5">
        <f t="shared" si="120"/>
        <v>527</v>
      </c>
      <c r="F999" s="6" t="s">
        <v>562</v>
      </c>
      <c r="G999" s="5">
        <v>7</v>
      </c>
      <c r="H999" s="7" t="s">
        <v>400</v>
      </c>
      <c r="I999" s="8" t="e">
        <f t="shared" si="121"/>
        <v>#VALUE!</v>
      </c>
      <c r="J999" s="8">
        <f t="shared" si="122"/>
        <v>-444.5</v>
      </c>
      <c r="K999" s="8" t="e">
        <f t="shared" si="123"/>
        <v>#DIV/0!</v>
      </c>
      <c r="L999" s="6" t="s">
        <v>588</v>
      </c>
      <c r="M999" s="5" t="s">
        <v>39</v>
      </c>
      <c r="N999" s="5" t="s">
        <v>50</v>
      </c>
      <c r="O999" s="5" t="s">
        <v>59</v>
      </c>
      <c r="P999" s="5" t="s">
        <v>31</v>
      </c>
      <c r="Q999" s="9">
        <v>44994</v>
      </c>
      <c r="R999" s="5" t="s">
        <v>32</v>
      </c>
      <c r="S999" s="5">
        <v>2022</v>
      </c>
      <c r="T999" s="5">
        <v>6</v>
      </c>
      <c r="U999" s="5">
        <v>9</v>
      </c>
      <c r="V999" s="5">
        <v>2022</v>
      </c>
      <c r="W999" s="5" t="s">
        <v>1537</v>
      </c>
      <c r="X999" s="5" t="s">
        <v>534</v>
      </c>
      <c r="Y999" s="5">
        <v>2</v>
      </c>
      <c r="Z999" s="10" t="s">
        <v>100</v>
      </c>
      <c r="AA999" s="10" t="s">
        <v>31</v>
      </c>
      <c r="AB999" s="10" t="s">
        <v>59</v>
      </c>
      <c r="AC999" s="10">
        <v>7</v>
      </c>
      <c r="AE999" s="10">
        <f t="shared" si="124"/>
        <v>75.285714285714292</v>
      </c>
      <c r="AF999" s="10">
        <f t="shared" si="125"/>
        <v>180.42857142857142</v>
      </c>
      <c r="AG999" s="10">
        <f t="shared" si="126"/>
        <v>14</v>
      </c>
      <c r="AH999" s="9">
        <v>44994</v>
      </c>
      <c r="AI999">
        <f t="shared" si="127"/>
        <v>527</v>
      </c>
      <c r="AK999" s="10" t="s">
        <v>50</v>
      </c>
      <c r="AL999">
        <v>527</v>
      </c>
    </row>
    <row r="1000" spans="1:38" ht="15.75" customHeight="1" x14ac:dyDescent="0.35">
      <c r="A1000" s="5">
        <v>999</v>
      </c>
      <c r="B1000" s="5" t="s">
        <v>22</v>
      </c>
      <c r="C1000" s="5" t="s">
        <v>23</v>
      </c>
      <c r="D1000" s="5" t="s">
        <v>55</v>
      </c>
      <c r="E1000" s="5">
        <f t="shared" si="120"/>
        <v>960</v>
      </c>
      <c r="F1000" s="6" t="s">
        <v>451</v>
      </c>
      <c r="G1000" s="5">
        <v>5</v>
      </c>
      <c r="H1000" s="7" t="s">
        <v>200</v>
      </c>
      <c r="I1000" s="8" t="e">
        <f t="shared" si="121"/>
        <v>#VALUE!</v>
      </c>
      <c r="J1000" s="8">
        <f t="shared" si="122"/>
        <v>-444.5</v>
      </c>
      <c r="K1000" s="8" t="e">
        <f t="shared" si="123"/>
        <v>#DIV/0!</v>
      </c>
      <c r="L1000" s="6" t="s">
        <v>720</v>
      </c>
      <c r="M1000" s="5" t="s">
        <v>28</v>
      </c>
      <c r="N1000" s="5" t="s">
        <v>58</v>
      </c>
      <c r="O1000" s="5" t="s">
        <v>138</v>
      </c>
      <c r="P1000" s="5" t="s">
        <v>42</v>
      </c>
      <c r="Q1000" s="9">
        <v>44995</v>
      </c>
      <c r="R1000" s="5" t="s">
        <v>32</v>
      </c>
      <c r="S1000" s="5">
        <v>2022</v>
      </c>
      <c r="T1000" s="5">
        <v>19</v>
      </c>
      <c r="U1000" s="5">
        <v>3</v>
      </c>
      <c r="V1000" s="5">
        <v>2020</v>
      </c>
      <c r="W1000" s="5" t="s">
        <v>792</v>
      </c>
      <c r="X1000" s="5" t="s">
        <v>798</v>
      </c>
      <c r="Y1000" s="5">
        <v>5</v>
      </c>
      <c r="Z1000" s="10" t="s">
        <v>22</v>
      </c>
      <c r="AA1000" s="10" t="s">
        <v>42</v>
      </c>
      <c r="AB1000" s="10" t="s">
        <v>138</v>
      </c>
      <c r="AC1000" s="10">
        <v>5</v>
      </c>
      <c r="AE1000" s="10">
        <f t="shared" si="124"/>
        <v>192</v>
      </c>
      <c r="AF1000" s="10">
        <f t="shared" si="125"/>
        <v>233</v>
      </c>
      <c r="AG1000" s="10">
        <f t="shared" si="126"/>
        <v>7</v>
      </c>
      <c r="AH1000" s="9">
        <v>44995</v>
      </c>
      <c r="AI1000">
        <f t="shared" si="127"/>
        <v>960</v>
      </c>
      <c r="AK1000" s="10" t="s">
        <v>58</v>
      </c>
      <c r="AL1000">
        <v>960</v>
      </c>
    </row>
    <row r="1001" spans="1:38" ht="15.75" customHeight="1" x14ac:dyDescent="0.35">
      <c r="A1001" s="5">
        <v>1000</v>
      </c>
      <c r="B1001" s="5" t="s">
        <v>35</v>
      </c>
      <c r="C1001" s="5" t="s">
        <v>46</v>
      </c>
      <c r="D1001" s="5" t="s">
        <v>47</v>
      </c>
      <c r="E1001" s="5">
        <f t="shared" si="120"/>
        <v>548</v>
      </c>
      <c r="F1001" s="6" t="s">
        <v>825</v>
      </c>
      <c r="G1001" s="5">
        <v>2</v>
      </c>
      <c r="H1001" s="7" t="s">
        <v>296</v>
      </c>
      <c r="I1001" s="8" t="e">
        <f t="shared" si="121"/>
        <v>#VALUE!</v>
      </c>
      <c r="J1001" s="8">
        <f t="shared" si="122"/>
        <v>-444.5</v>
      </c>
      <c r="K1001" s="8" t="e">
        <f t="shared" si="123"/>
        <v>#DIV/0!</v>
      </c>
      <c r="L1001" s="6" t="s">
        <v>541</v>
      </c>
      <c r="M1001" s="5" t="s">
        <v>39</v>
      </c>
      <c r="N1001" s="5" t="s">
        <v>40</v>
      </c>
      <c r="O1001" s="5" t="s">
        <v>30</v>
      </c>
      <c r="P1001" s="5" t="s">
        <v>73</v>
      </c>
      <c r="Q1001" s="9">
        <v>44996</v>
      </c>
      <c r="R1001" s="5" t="s">
        <v>65</v>
      </c>
      <c r="S1001" s="5">
        <v>2020</v>
      </c>
      <c r="T1001" s="5">
        <v>9</v>
      </c>
      <c r="U1001" s="5">
        <v>3</v>
      </c>
      <c r="V1001" s="5">
        <v>2022</v>
      </c>
      <c r="W1001" s="5" t="s">
        <v>642</v>
      </c>
      <c r="X1001" s="5" t="s">
        <v>1163</v>
      </c>
      <c r="Y1001" s="5">
        <v>6</v>
      </c>
      <c r="Z1001" s="10" t="s">
        <v>35</v>
      </c>
      <c r="AA1001" s="10" t="s">
        <v>73</v>
      </c>
      <c r="AB1001" s="10" t="s">
        <v>30</v>
      </c>
      <c r="AC1001" s="10">
        <v>2</v>
      </c>
      <c r="AE1001" s="10">
        <f t="shared" si="124"/>
        <v>274</v>
      </c>
      <c r="AF1001" s="10">
        <f t="shared" si="125"/>
        <v>274</v>
      </c>
      <c r="AG1001" s="10">
        <f t="shared" si="126"/>
        <v>2</v>
      </c>
      <c r="AH1001" s="9">
        <v>44996</v>
      </c>
      <c r="AI1001">
        <f t="shared" si="127"/>
        <v>548</v>
      </c>
      <c r="AK1001" s="10" t="s">
        <v>40</v>
      </c>
      <c r="AL1001">
        <v>548</v>
      </c>
    </row>
    <row r="1002" spans="1:38" ht="15" customHeight="1" x14ac:dyDescent="0.35">
      <c r="AE1002" s="16" t="s">
        <v>1809</v>
      </c>
    </row>
  </sheetData>
  <conditionalFormatting sqref="A1:Y1001">
    <cfRule type="containsBlanks" priority="1">
      <formula>LEN(TRIM(A1))=0</formula>
    </cfRule>
  </conditionalFormatting>
  <pageMargins left="0.7" right="0.7" top="0.75" bottom="0.75" header="0" footer="0"/>
  <pageSetup orientation="landscape" r:id="rId1"/>
  <ignoredErrors>
    <ignoredError sqref="AN2" evalError="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workbookViewId="0">
      <selection sqref="A1:XFD1048576"/>
    </sheetView>
  </sheetViews>
  <sheetFormatPr defaultRowHeight="14.5" x14ac:dyDescent="0.35"/>
  <cols>
    <col min="1" max="1" width="11.7265625" customWidth="1"/>
    <col min="2" max="2" width="15.36328125" customWidth="1"/>
    <col min="3" max="3" width="19.81640625" customWidth="1"/>
    <col min="4" max="4" width="11.54296875" customWidth="1"/>
    <col min="5" max="5" width="10.7265625" customWidth="1"/>
    <col min="6" max="6" width="13.81640625" customWidth="1"/>
    <col min="7" max="7" width="16.6328125" customWidth="1"/>
    <col min="8" max="8" width="22.7265625" customWidth="1"/>
    <col min="9" max="9" width="12" customWidth="1"/>
    <col min="10" max="10" width="10.453125" customWidth="1"/>
    <col min="11" max="11" width="14.453125"/>
    <col min="12" max="12" width="12.36328125" bestFit="1" customWidth="1"/>
    <col min="13" max="13" width="17.453125" customWidth="1"/>
    <col min="14" max="14" width="17.453125" bestFit="1" customWidth="1"/>
    <col min="20" max="20" width="12.36328125" customWidth="1"/>
    <col min="21" max="21" width="13.81640625" customWidth="1"/>
    <col min="22" max="23" width="5.6328125" customWidth="1"/>
    <col min="24" max="24" width="5.08984375" customWidth="1"/>
    <col min="25" max="25" width="6.6328125" customWidth="1"/>
    <col min="26" max="26" width="10.6328125" bestFit="1" customWidth="1"/>
  </cols>
  <sheetData>
    <row r="1" spans="1:24" x14ac:dyDescent="0.35">
      <c r="A1" s="1" t="s">
        <v>1793</v>
      </c>
      <c r="B1" s="1" t="s">
        <v>1794</v>
      </c>
      <c r="C1" s="1" t="s">
        <v>1796</v>
      </c>
      <c r="D1" s="1" t="s">
        <v>1795</v>
      </c>
      <c r="E1" s="48" t="s">
        <v>7</v>
      </c>
      <c r="F1" s="1" t="s">
        <v>1798</v>
      </c>
      <c r="G1" s="1" t="s">
        <v>1803</v>
      </c>
      <c r="H1" s="1" t="s">
        <v>1801</v>
      </c>
      <c r="I1" s="4" t="s">
        <v>1799</v>
      </c>
      <c r="J1" s="1" t="s">
        <v>10</v>
      </c>
      <c r="K1" s="13" t="s">
        <v>1797</v>
      </c>
      <c r="V1" s="17"/>
      <c r="W1" s="18"/>
      <c r="X1" s="19"/>
    </row>
    <row r="2" spans="1:24" x14ac:dyDescent="0.35">
      <c r="A2" s="10" t="s">
        <v>87</v>
      </c>
      <c r="B2" s="10" t="s">
        <v>73</v>
      </c>
      <c r="C2" s="10" t="s">
        <v>41</v>
      </c>
      <c r="D2" s="10">
        <v>2</v>
      </c>
      <c r="E2" s="8">
        <v>-444.5</v>
      </c>
      <c r="F2" s="10">
        <v>499.5</v>
      </c>
      <c r="G2" s="10">
        <v>180.82951341518876</v>
      </c>
      <c r="H2" s="10">
        <f t="shared" ref="H2:H65" si="0">SUM(D2:D1001)</f>
        <v>5124</v>
      </c>
      <c r="I2" s="9">
        <v>44264</v>
      </c>
      <c r="J2" s="10" t="s">
        <v>29</v>
      </c>
      <c r="K2">
        <v>999</v>
      </c>
      <c r="T2" s="17"/>
      <c r="U2" s="27"/>
      <c r="V2" s="20"/>
      <c r="W2" s="21"/>
      <c r="X2" s="22"/>
    </row>
    <row r="3" spans="1:24" x14ac:dyDescent="0.35">
      <c r="A3" s="10" t="s">
        <v>238</v>
      </c>
      <c r="B3" s="10" t="s">
        <v>42</v>
      </c>
      <c r="C3" s="10" t="s">
        <v>59</v>
      </c>
      <c r="D3" s="10">
        <v>7</v>
      </c>
      <c r="E3" s="8">
        <v>-178</v>
      </c>
      <c r="F3" s="10">
        <v>142.57142857142858</v>
      </c>
      <c r="G3" s="10">
        <v>162.87307744937058</v>
      </c>
      <c r="H3" s="10">
        <f t="shared" si="0"/>
        <v>5122</v>
      </c>
      <c r="I3" s="9">
        <v>44939</v>
      </c>
      <c r="J3" s="10" t="s">
        <v>58</v>
      </c>
      <c r="K3">
        <v>998</v>
      </c>
      <c r="T3" s="28"/>
      <c r="U3" s="29"/>
      <c r="V3" s="20"/>
      <c r="W3" s="21"/>
      <c r="X3" s="22"/>
    </row>
    <row r="4" spans="1:24" x14ac:dyDescent="0.35">
      <c r="A4" s="10" t="s">
        <v>142</v>
      </c>
      <c r="B4" s="10" t="s">
        <v>42</v>
      </c>
      <c r="C4" s="10" t="s">
        <v>30</v>
      </c>
      <c r="D4" s="10">
        <v>7</v>
      </c>
      <c r="E4" s="8">
        <v>-74</v>
      </c>
      <c r="F4" s="10">
        <v>142.42857142857142</v>
      </c>
      <c r="G4" s="10">
        <v>181.27044826224338</v>
      </c>
      <c r="H4" s="10">
        <f t="shared" si="0"/>
        <v>5115</v>
      </c>
      <c r="I4" s="9">
        <v>44153</v>
      </c>
      <c r="J4" s="10" t="s">
        <v>40</v>
      </c>
      <c r="K4">
        <v>997</v>
      </c>
      <c r="T4" s="30"/>
      <c r="U4" s="31"/>
      <c r="V4" s="20"/>
      <c r="W4" s="21"/>
      <c r="X4" s="22"/>
    </row>
    <row r="5" spans="1:24" x14ac:dyDescent="0.35">
      <c r="A5" s="10" t="s">
        <v>142</v>
      </c>
      <c r="B5" s="10" t="s">
        <v>31</v>
      </c>
      <c r="C5" s="10" t="s">
        <v>59</v>
      </c>
      <c r="D5" s="10">
        <v>2</v>
      </c>
      <c r="E5" s="8">
        <v>-134</v>
      </c>
      <c r="F5" s="10">
        <v>498.5</v>
      </c>
      <c r="G5" s="10">
        <v>185.34368672966937</v>
      </c>
      <c r="H5" s="10">
        <f t="shared" si="0"/>
        <v>5108</v>
      </c>
      <c r="I5" s="9">
        <v>44478</v>
      </c>
      <c r="J5" s="10" t="s">
        <v>50</v>
      </c>
      <c r="K5">
        <v>997</v>
      </c>
      <c r="T5" s="30"/>
      <c r="U5" s="31"/>
      <c r="V5" s="20"/>
      <c r="W5" s="21"/>
      <c r="X5" s="22"/>
    </row>
    <row r="6" spans="1:24" x14ac:dyDescent="0.35">
      <c r="A6" s="10" t="s">
        <v>163</v>
      </c>
      <c r="B6" s="10" t="s">
        <v>73</v>
      </c>
      <c r="C6" s="10" t="s">
        <v>59</v>
      </c>
      <c r="D6" s="10">
        <v>4</v>
      </c>
      <c r="E6" s="8">
        <v>-444.5</v>
      </c>
      <c r="F6" s="10">
        <v>249.25</v>
      </c>
      <c r="G6" s="10">
        <v>174.22452034211736</v>
      </c>
      <c r="H6" s="10">
        <f t="shared" si="0"/>
        <v>5106</v>
      </c>
      <c r="I6" s="9">
        <v>44791</v>
      </c>
      <c r="J6" s="10" t="s">
        <v>40</v>
      </c>
      <c r="K6">
        <v>997</v>
      </c>
      <c r="T6" s="30"/>
      <c r="U6" s="31"/>
      <c r="V6" s="20"/>
      <c r="W6" s="21"/>
      <c r="X6" s="22"/>
    </row>
    <row r="7" spans="1:24" x14ac:dyDescent="0.35">
      <c r="A7" s="10" t="s">
        <v>22</v>
      </c>
      <c r="B7" s="10" t="s">
        <v>42</v>
      </c>
      <c r="C7" s="10" t="s">
        <v>138</v>
      </c>
      <c r="D7" s="10">
        <v>5</v>
      </c>
      <c r="E7" s="8">
        <v>-444.5</v>
      </c>
      <c r="F7" s="10">
        <v>199.4</v>
      </c>
      <c r="G7" s="10">
        <v>221.62922705314014</v>
      </c>
      <c r="H7" s="10">
        <f t="shared" si="0"/>
        <v>5102</v>
      </c>
      <c r="I7" s="9">
        <v>44974</v>
      </c>
      <c r="J7" s="10" t="s">
        <v>40</v>
      </c>
      <c r="K7">
        <v>997</v>
      </c>
      <c r="T7" s="30"/>
      <c r="U7" s="31"/>
      <c r="V7" s="20"/>
      <c r="W7" s="21"/>
      <c r="X7" s="22"/>
    </row>
    <row r="8" spans="1:24" x14ac:dyDescent="0.35">
      <c r="A8" s="10" t="s">
        <v>142</v>
      </c>
      <c r="B8" s="10" t="s">
        <v>42</v>
      </c>
      <c r="C8" s="10" t="s">
        <v>41</v>
      </c>
      <c r="D8" s="10">
        <v>1</v>
      </c>
      <c r="E8" s="8">
        <v>-444.5</v>
      </c>
      <c r="F8" s="10">
        <v>994</v>
      </c>
      <c r="G8" s="10">
        <v>181.31652403547434</v>
      </c>
      <c r="H8" s="10">
        <f t="shared" si="0"/>
        <v>5097</v>
      </c>
      <c r="I8" s="9">
        <v>44154</v>
      </c>
      <c r="J8" s="10" t="s">
        <v>29</v>
      </c>
      <c r="K8">
        <v>994</v>
      </c>
      <c r="T8" s="32"/>
      <c r="U8" s="33"/>
      <c r="V8" s="20"/>
      <c r="W8" s="21"/>
      <c r="X8" s="22"/>
    </row>
    <row r="9" spans="1:24" x14ac:dyDescent="0.35">
      <c r="A9" s="10" t="s">
        <v>45</v>
      </c>
      <c r="B9" s="10" t="s">
        <v>139</v>
      </c>
      <c r="C9" s="10" t="s">
        <v>41</v>
      </c>
      <c r="D9" s="10">
        <v>4</v>
      </c>
      <c r="E9" s="8">
        <v>-147</v>
      </c>
      <c r="F9" s="10">
        <v>248</v>
      </c>
      <c r="G9" s="10">
        <v>181.95677349371115</v>
      </c>
      <c r="H9" s="10">
        <f t="shared" si="0"/>
        <v>5096</v>
      </c>
      <c r="I9" s="9">
        <v>44708</v>
      </c>
      <c r="J9" s="10" t="s">
        <v>29</v>
      </c>
      <c r="K9">
        <v>992</v>
      </c>
      <c r="V9" s="20"/>
      <c r="W9" s="21"/>
      <c r="X9" s="22"/>
    </row>
    <row r="10" spans="1:24" x14ac:dyDescent="0.35">
      <c r="A10" s="10" t="s">
        <v>148</v>
      </c>
      <c r="B10" s="10" t="s">
        <v>139</v>
      </c>
      <c r="C10" s="10" t="s">
        <v>138</v>
      </c>
      <c r="D10" s="10">
        <v>6</v>
      </c>
      <c r="E10" s="8">
        <v>-444.5</v>
      </c>
      <c r="F10" s="10">
        <v>165</v>
      </c>
      <c r="G10" s="10">
        <v>180.76531782230194</v>
      </c>
      <c r="H10" s="10">
        <f t="shared" si="0"/>
        <v>5092</v>
      </c>
      <c r="I10" s="9">
        <v>44120</v>
      </c>
      <c r="J10" s="10" t="s">
        <v>40</v>
      </c>
      <c r="K10">
        <v>990</v>
      </c>
      <c r="V10" s="20"/>
      <c r="W10" s="21"/>
      <c r="X10" s="22"/>
    </row>
    <row r="11" spans="1:24" x14ac:dyDescent="0.35">
      <c r="A11" s="10" t="s">
        <v>87</v>
      </c>
      <c r="B11" s="10" t="s">
        <v>31</v>
      </c>
      <c r="C11" s="10" t="s">
        <v>30</v>
      </c>
      <c r="D11" s="10">
        <v>6</v>
      </c>
      <c r="E11" s="8">
        <v>-1990</v>
      </c>
      <c r="F11" s="10">
        <v>164.83333333333334</v>
      </c>
      <c r="G11" s="10">
        <v>177.63265809011781</v>
      </c>
      <c r="H11" s="10">
        <f t="shared" si="0"/>
        <v>5086</v>
      </c>
      <c r="I11" s="9">
        <v>44005</v>
      </c>
      <c r="J11" s="10" t="s">
        <v>40</v>
      </c>
      <c r="K11">
        <v>989</v>
      </c>
      <c r="V11" s="20"/>
      <c r="W11" s="21"/>
      <c r="X11" s="22"/>
    </row>
    <row r="12" spans="1:24" x14ac:dyDescent="0.35">
      <c r="A12" s="10" t="s">
        <v>62</v>
      </c>
      <c r="B12" s="10" t="s">
        <v>42</v>
      </c>
      <c r="C12" s="10" t="s">
        <v>30</v>
      </c>
      <c r="D12" s="10">
        <v>9</v>
      </c>
      <c r="E12" s="8">
        <v>-444.5</v>
      </c>
      <c r="F12" s="10">
        <v>109.88888888888889</v>
      </c>
      <c r="G12" s="10">
        <v>184.39972836356762</v>
      </c>
      <c r="H12" s="10">
        <f t="shared" si="0"/>
        <v>5080</v>
      </c>
      <c r="I12" s="9">
        <v>44829</v>
      </c>
      <c r="J12" s="10" t="s">
        <v>58</v>
      </c>
      <c r="K12">
        <v>989</v>
      </c>
      <c r="L12" s="26" t="s">
        <v>1810</v>
      </c>
      <c r="M12" s="27" t="s">
        <v>1812</v>
      </c>
      <c r="S12" s="17"/>
      <c r="T12" s="18"/>
      <c r="U12" s="19"/>
      <c r="V12" s="20"/>
      <c r="W12" s="21"/>
      <c r="X12" s="22"/>
    </row>
    <row r="13" spans="1:24" x14ac:dyDescent="0.35">
      <c r="A13" s="10" t="s">
        <v>87</v>
      </c>
      <c r="B13" s="10" t="s">
        <v>42</v>
      </c>
      <c r="C13" s="10" t="s">
        <v>30</v>
      </c>
      <c r="D13" s="10">
        <v>3</v>
      </c>
      <c r="E13" s="8">
        <v>-444.5</v>
      </c>
      <c r="F13" s="10">
        <v>329.33333333333331</v>
      </c>
      <c r="G13" s="10">
        <v>181.20703287725357</v>
      </c>
      <c r="H13" s="10">
        <f t="shared" si="0"/>
        <v>5071</v>
      </c>
      <c r="I13" s="9">
        <v>44113</v>
      </c>
      <c r="J13" s="10" t="s">
        <v>50</v>
      </c>
      <c r="K13">
        <v>988</v>
      </c>
      <c r="L13" s="28" t="s">
        <v>40</v>
      </c>
      <c r="M13" s="29">
        <v>239</v>
      </c>
      <c r="O13" s="17"/>
      <c r="P13" s="18"/>
      <c r="Q13" s="19"/>
      <c r="S13" s="20"/>
      <c r="T13" s="21"/>
      <c r="U13" s="22"/>
      <c r="V13" s="20"/>
      <c r="W13" s="21"/>
      <c r="X13" s="22"/>
    </row>
    <row r="14" spans="1:24" x14ac:dyDescent="0.35">
      <c r="A14" s="10" t="s">
        <v>45</v>
      </c>
      <c r="B14" s="10" t="s">
        <v>42</v>
      </c>
      <c r="C14" s="10" t="s">
        <v>59</v>
      </c>
      <c r="D14" s="10">
        <v>6</v>
      </c>
      <c r="E14" s="8">
        <v>-144</v>
      </c>
      <c r="F14" s="10">
        <v>164.33333333333334</v>
      </c>
      <c r="G14" s="10">
        <v>181.08203545290377</v>
      </c>
      <c r="H14" s="10">
        <f t="shared" si="0"/>
        <v>5068</v>
      </c>
      <c r="I14" s="9">
        <v>44162</v>
      </c>
      <c r="J14" s="10" t="s">
        <v>40</v>
      </c>
      <c r="K14">
        <v>986</v>
      </c>
      <c r="L14" s="30" t="s">
        <v>50</v>
      </c>
      <c r="M14" s="31">
        <v>262</v>
      </c>
      <c r="O14" s="20"/>
      <c r="P14" s="21"/>
      <c r="Q14" s="22"/>
      <c r="S14" s="20"/>
      <c r="T14" s="21"/>
      <c r="U14" s="22"/>
      <c r="V14" s="20"/>
      <c r="W14" s="21"/>
      <c r="X14" s="22"/>
    </row>
    <row r="15" spans="1:24" x14ac:dyDescent="0.35">
      <c r="A15" s="10" t="s">
        <v>130</v>
      </c>
      <c r="B15" s="10" t="s">
        <v>139</v>
      </c>
      <c r="C15" s="10" t="s">
        <v>59</v>
      </c>
      <c r="D15" s="10">
        <v>3</v>
      </c>
      <c r="E15" s="8">
        <v>-444.5</v>
      </c>
      <c r="F15" s="10">
        <v>328</v>
      </c>
      <c r="G15" s="10">
        <v>180.6448216735254</v>
      </c>
      <c r="H15" s="10">
        <f t="shared" si="0"/>
        <v>5062</v>
      </c>
      <c r="I15" s="9">
        <v>44268</v>
      </c>
      <c r="J15" s="10" t="s">
        <v>58</v>
      </c>
      <c r="K15">
        <v>984</v>
      </c>
      <c r="L15" s="30" t="s">
        <v>58</v>
      </c>
      <c r="M15" s="31">
        <v>239</v>
      </c>
      <c r="O15" s="20"/>
      <c r="P15" s="21"/>
      <c r="Q15" s="22"/>
      <c r="S15" s="20"/>
      <c r="T15" s="21"/>
      <c r="U15" s="22"/>
      <c r="V15" s="20"/>
      <c r="W15" s="21"/>
      <c r="X15" s="22"/>
    </row>
    <row r="16" spans="1:24" x14ac:dyDescent="0.35">
      <c r="A16" s="10" t="s">
        <v>238</v>
      </c>
      <c r="B16" s="10" t="s">
        <v>139</v>
      </c>
      <c r="C16" s="10" t="s">
        <v>138</v>
      </c>
      <c r="D16" s="10">
        <v>3</v>
      </c>
      <c r="E16" s="8">
        <v>-444.5</v>
      </c>
      <c r="F16" s="10">
        <v>328</v>
      </c>
      <c r="G16" s="10">
        <v>175.99275702635791</v>
      </c>
      <c r="H16" s="10">
        <f t="shared" si="0"/>
        <v>5059</v>
      </c>
      <c r="I16" s="9">
        <v>44779</v>
      </c>
      <c r="J16" s="10" t="s">
        <v>58</v>
      </c>
      <c r="K16">
        <v>984</v>
      </c>
      <c r="L16" s="30" t="s">
        <v>29</v>
      </c>
      <c r="M16" s="31">
        <v>260</v>
      </c>
      <c r="O16" s="20"/>
      <c r="P16" s="21"/>
      <c r="Q16" s="22"/>
      <c r="S16" s="20"/>
      <c r="T16" s="21"/>
      <c r="U16" s="22"/>
      <c r="V16" s="20"/>
      <c r="W16" s="21"/>
      <c r="X16" s="22"/>
    </row>
    <row r="17" spans="1:24" x14ac:dyDescent="0.35">
      <c r="A17" s="10" t="s">
        <v>247</v>
      </c>
      <c r="B17" s="10" t="s">
        <v>73</v>
      </c>
      <c r="C17" s="10" t="s">
        <v>138</v>
      </c>
      <c r="D17" s="10">
        <v>6</v>
      </c>
      <c r="E17" s="8">
        <v>-444.5</v>
      </c>
      <c r="F17" s="10">
        <v>163.83333333333334</v>
      </c>
      <c r="G17" s="10">
        <v>179.72991771350669</v>
      </c>
      <c r="H17" s="10">
        <f t="shared" si="0"/>
        <v>5056</v>
      </c>
      <c r="I17" s="9">
        <v>44671</v>
      </c>
      <c r="J17" s="10" t="s">
        <v>29</v>
      </c>
      <c r="K17">
        <v>983</v>
      </c>
      <c r="L17" s="32" t="s">
        <v>1811</v>
      </c>
      <c r="M17" s="33">
        <v>1000</v>
      </c>
      <c r="O17" s="20"/>
      <c r="P17" s="21"/>
      <c r="Q17" s="22"/>
      <c r="S17" s="20"/>
      <c r="T17" s="21"/>
      <c r="U17" s="22"/>
      <c r="V17" s="20"/>
      <c r="W17" s="21"/>
      <c r="X17" s="22"/>
    </row>
    <row r="18" spans="1:24" x14ac:dyDescent="0.35">
      <c r="A18" s="10" t="s">
        <v>238</v>
      </c>
      <c r="B18" s="10" t="s">
        <v>73</v>
      </c>
      <c r="C18" s="10" t="s">
        <v>59</v>
      </c>
      <c r="D18" s="10">
        <v>9</v>
      </c>
      <c r="E18" s="8">
        <v>-444.5</v>
      </c>
      <c r="F18" s="10">
        <v>108.88888888888889</v>
      </c>
      <c r="G18" s="10">
        <v>180.66436781609198</v>
      </c>
      <c r="H18" s="10">
        <f t="shared" si="0"/>
        <v>5050</v>
      </c>
      <c r="I18" s="9">
        <v>44272</v>
      </c>
      <c r="J18" s="10" t="s">
        <v>50</v>
      </c>
      <c r="K18">
        <v>980</v>
      </c>
      <c r="O18" s="20"/>
      <c r="P18" s="21"/>
      <c r="Q18" s="22"/>
      <c r="S18" s="20"/>
      <c r="T18" s="21"/>
      <c r="U18" s="22"/>
      <c r="V18" s="23"/>
      <c r="W18" s="24"/>
      <c r="X18" s="25"/>
    </row>
    <row r="19" spans="1:24" x14ac:dyDescent="0.35">
      <c r="A19" s="10" t="s">
        <v>136</v>
      </c>
      <c r="B19" s="10" t="s">
        <v>73</v>
      </c>
      <c r="C19" s="10" t="s">
        <v>138</v>
      </c>
      <c r="D19" s="10">
        <v>1</v>
      </c>
      <c r="E19" s="8">
        <v>-444.5</v>
      </c>
      <c r="F19" s="10">
        <v>980</v>
      </c>
      <c r="G19" s="10">
        <v>180.79219092090864</v>
      </c>
      <c r="H19" s="10">
        <f t="shared" si="0"/>
        <v>5041</v>
      </c>
      <c r="I19" s="9">
        <v>44533</v>
      </c>
      <c r="J19" s="10" t="s">
        <v>29</v>
      </c>
      <c r="K19">
        <v>980</v>
      </c>
      <c r="O19" s="20"/>
      <c r="P19" s="21"/>
      <c r="Q19" s="22"/>
      <c r="S19" s="20"/>
      <c r="T19" s="21"/>
      <c r="U19" s="22"/>
    </row>
    <row r="20" spans="1:24" x14ac:dyDescent="0.35">
      <c r="A20" s="10" t="s">
        <v>136</v>
      </c>
      <c r="B20" s="10" t="s">
        <v>31</v>
      </c>
      <c r="C20" s="10" t="s">
        <v>59</v>
      </c>
      <c r="D20" s="10">
        <v>1</v>
      </c>
      <c r="E20" s="8">
        <v>-444.5</v>
      </c>
      <c r="F20" s="10">
        <v>980</v>
      </c>
      <c r="G20" s="10">
        <v>179.51759605076606</v>
      </c>
      <c r="H20" s="10">
        <f t="shared" si="0"/>
        <v>5040</v>
      </c>
      <c r="I20" s="9">
        <v>44538</v>
      </c>
      <c r="J20" s="10" t="s">
        <v>40</v>
      </c>
      <c r="K20">
        <v>980</v>
      </c>
      <c r="M20" s="26" t="s">
        <v>1810</v>
      </c>
      <c r="N20" s="27" t="s">
        <v>1812</v>
      </c>
      <c r="O20" s="20"/>
      <c r="P20" s="21"/>
      <c r="Q20" s="22"/>
      <c r="S20" s="20"/>
      <c r="T20" s="21"/>
      <c r="U20" s="22"/>
    </row>
    <row r="21" spans="1:24" x14ac:dyDescent="0.35">
      <c r="A21" s="10" t="s">
        <v>142</v>
      </c>
      <c r="B21" s="10" t="s">
        <v>139</v>
      </c>
      <c r="C21" s="10" t="s">
        <v>138</v>
      </c>
      <c r="D21" s="10">
        <v>8</v>
      </c>
      <c r="E21" s="8">
        <v>-444.5</v>
      </c>
      <c r="F21" s="10">
        <v>122.375</v>
      </c>
      <c r="G21" s="10">
        <v>181.03300123832051</v>
      </c>
      <c r="H21" s="10">
        <f t="shared" si="0"/>
        <v>5039</v>
      </c>
      <c r="I21" s="9">
        <v>44151</v>
      </c>
      <c r="J21" s="10" t="s">
        <v>29</v>
      </c>
      <c r="K21">
        <v>979</v>
      </c>
      <c r="M21" s="28" t="s">
        <v>1814</v>
      </c>
      <c r="N21" s="29"/>
      <c r="O21" s="20"/>
      <c r="P21" s="21"/>
      <c r="Q21" s="22"/>
      <c r="S21" s="20"/>
      <c r="T21" s="21"/>
      <c r="U21" s="22"/>
    </row>
    <row r="22" spans="1:24" x14ac:dyDescent="0.35">
      <c r="A22" s="10" t="s">
        <v>93</v>
      </c>
      <c r="B22" s="10" t="s">
        <v>73</v>
      </c>
      <c r="C22" s="10" t="s">
        <v>138</v>
      </c>
      <c r="D22" s="10">
        <v>6</v>
      </c>
      <c r="E22" s="8">
        <v>-444.5</v>
      </c>
      <c r="F22" s="10">
        <v>163.16666666666666</v>
      </c>
      <c r="G22" s="10">
        <v>181.33099228832234</v>
      </c>
      <c r="H22" s="10">
        <f t="shared" si="0"/>
        <v>5031</v>
      </c>
      <c r="I22" s="9">
        <v>44291</v>
      </c>
      <c r="J22" s="10" t="s">
        <v>50</v>
      </c>
      <c r="K22">
        <v>979</v>
      </c>
      <c r="M22" s="28" t="s">
        <v>1815</v>
      </c>
      <c r="N22" s="29">
        <v>200</v>
      </c>
      <c r="O22" s="20"/>
      <c r="P22" s="21"/>
      <c r="Q22" s="22"/>
      <c r="S22" s="20"/>
      <c r="T22" s="21"/>
      <c r="U22" s="22"/>
    </row>
    <row r="23" spans="1:24" x14ac:dyDescent="0.35">
      <c r="A23" s="10" t="s">
        <v>76</v>
      </c>
      <c r="B23" s="10" t="s">
        <v>139</v>
      </c>
      <c r="C23" s="10" t="s">
        <v>138</v>
      </c>
      <c r="D23" s="10">
        <v>2</v>
      </c>
      <c r="E23" s="8">
        <v>-444.5</v>
      </c>
      <c r="F23" s="10">
        <v>489.5</v>
      </c>
      <c r="G23" s="10">
        <v>183.71178825728009</v>
      </c>
      <c r="H23" s="10">
        <f t="shared" si="0"/>
        <v>5025</v>
      </c>
      <c r="I23" s="9">
        <v>44326</v>
      </c>
      <c r="J23" s="10" t="s">
        <v>40</v>
      </c>
      <c r="K23">
        <v>979</v>
      </c>
      <c r="M23" s="28" t="s">
        <v>1816</v>
      </c>
      <c r="N23" s="29">
        <v>288</v>
      </c>
      <c r="O23" s="20"/>
      <c r="P23" s="21"/>
      <c r="Q23" s="22"/>
      <c r="S23" s="20"/>
      <c r="T23" s="21"/>
      <c r="U23" s="22"/>
    </row>
    <row r="24" spans="1:24" x14ac:dyDescent="0.35">
      <c r="A24" s="10" t="s">
        <v>76</v>
      </c>
      <c r="B24" s="10" t="s">
        <v>73</v>
      </c>
      <c r="C24" s="10" t="s">
        <v>59</v>
      </c>
      <c r="D24" s="10">
        <v>3</v>
      </c>
      <c r="E24" s="8">
        <v>-444.5</v>
      </c>
      <c r="F24" s="10">
        <v>326.33333333333331</v>
      </c>
      <c r="G24" s="10">
        <v>186.10260265295474</v>
      </c>
      <c r="H24" s="10">
        <f t="shared" si="0"/>
        <v>5023</v>
      </c>
      <c r="I24" s="9">
        <v>44358</v>
      </c>
      <c r="J24" s="10" t="s">
        <v>58</v>
      </c>
      <c r="K24">
        <v>979</v>
      </c>
      <c r="M24" s="28" t="s">
        <v>1817</v>
      </c>
      <c r="N24" s="29">
        <v>397</v>
      </c>
      <c r="O24" s="20"/>
      <c r="P24" s="21"/>
      <c r="Q24" s="22"/>
      <c r="S24" s="20"/>
      <c r="T24" s="21"/>
      <c r="U24" s="22"/>
    </row>
    <row r="25" spans="1:24" x14ac:dyDescent="0.35">
      <c r="A25" s="10" t="s">
        <v>68</v>
      </c>
      <c r="B25" s="10" t="s">
        <v>31</v>
      </c>
      <c r="C25" s="10" t="s">
        <v>41</v>
      </c>
      <c r="D25" s="10">
        <v>5</v>
      </c>
      <c r="E25" s="8">
        <v>-444.5</v>
      </c>
      <c r="F25" s="10">
        <v>195.8</v>
      </c>
      <c r="G25" s="10">
        <v>182.18430262815508</v>
      </c>
      <c r="H25" s="10">
        <f t="shared" si="0"/>
        <v>5020</v>
      </c>
      <c r="I25" s="9">
        <v>44753</v>
      </c>
      <c r="J25" s="10" t="s">
        <v>29</v>
      </c>
      <c r="K25">
        <v>979</v>
      </c>
      <c r="M25" s="28" t="s">
        <v>1818</v>
      </c>
      <c r="N25" s="29">
        <v>115</v>
      </c>
      <c r="O25" s="20"/>
      <c r="P25" s="21"/>
      <c r="Q25" s="22"/>
      <c r="S25" s="20"/>
      <c r="T25" s="21"/>
      <c r="U25" s="22"/>
    </row>
    <row r="26" spans="1:24" x14ac:dyDescent="0.35">
      <c r="A26" s="10" t="s">
        <v>62</v>
      </c>
      <c r="B26" s="10" t="s">
        <v>73</v>
      </c>
      <c r="C26" s="10" t="s">
        <v>41</v>
      </c>
      <c r="D26" s="10">
        <v>1</v>
      </c>
      <c r="E26" s="8">
        <v>-444.5</v>
      </c>
      <c r="F26" s="10">
        <v>979</v>
      </c>
      <c r="G26" s="10">
        <v>183.98799866554293</v>
      </c>
      <c r="H26" s="10">
        <f t="shared" si="0"/>
        <v>5015</v>
      </c>
      <c r="I26" s="9">
        <v>44771</v>
      </c>
      <c r="J26" s="10" t="s">
        <v>29</v>
      </c>
      <c r="K26">
        <v>979</v>
      </c>
      <c r="M26" s="32" t="s">
        <v>1811</v>
      </c>
      <c r="N26" s="33">
        <v>1000</v>
      </c>
      <c r="O26" s="20"/>
      <c r="P26" s="21"/>
      <c r="Q26" s="22"/>
      <c r="S26" s="20"/>
      <c r="T26" s="21"/>
      <c r="U26" s="22"/>
    </row>
    <row r="27" spans="1:24" x14ac:dyDescent="0.35">
      <c r="A27" s="10" t="s">
        <v>87</v>
      </c>
      <c r="B27" s="10" t="s">
        <v>73</v>
      </c>
      <c r="C27" s="10" t="s">
        <v>138</v>
      </c>
      <c r="D27" s="10">
        <v>4</v>
      </c>
      <c r="E27" s="8">
        <v>-444.5</v>
      </c>
      <c r="F27" s="10">
        <v>244.25</v>
      </c>
      <c r="G27" s="10">
        <v>180.13451039030758</v>
      </c>
      <c r="H27" s="10">
        <f t="shared" si="0"/>
        <v>5014</v>
      </c>
      <c r="I27" s="9">
        <v>44169</v>
      </c>
      <c r="J27" s="10" t="s">
        <v>40</v>
      </c>
      <c r="K27">
        <v>977</v>
      </c>
      <c r="O27" s="20"/>
      <c r="P27" s="21"/>
      <c r="Q27" s="22"/>
      <c r="S27" s="20"/>
      <c r="T27" s="21"/>
      <c r="U27" s="22"/>
    </row>
    <row r="28" spans="1:24" x14ac:dyDescent="0.35">
      <c r="A28" s="10" t="s">
        <v>35</v>
      </c>
      <c r="B28" s="10" t="s">
        <v>31</v>
      </c>
      <c r="C28" s="10" t="s">
        <v>41</v>
      </c>
      <c r="D28" s="10">
        <v>5</v>
      </c>
      <c r="E28" s="8">
        <v>-444.5</v>
      </c>
      <c r="F28" s="10">
        <v>195.4</v>
      </c>
      <c r="G28" s="10">
        <v>180.24228160190637</v>
      </c>
      <c r="H28" s="10">
        <f t="shared" si="0"/>
        <v>5010</v>
      </c>
      <c r="I28" s="9">
        <v>44171</v>
      </c>
      <c r="J28" s="10" t="s">
        <v>40</v>
      </c>
      <c r="K28">
        <v>977</v>
      </c>
      <c r="O28" s="20"/>
      <c r="P28" s="21"/>
      <c r="Q28" s="22"/>
      <c r="S28" s="20"/>
      <c r="T28" s="21"/>
      <c r="U28" s="22"/>
    </row>
    <row r="29" spans="1:24" x14ac:dyDescent="0.35">
      <c r="A29" s="10" t="s">
        <v>148</v>
      </c>
      <c r="B29" s="10" t="s">
        <v>31</v>
      </c>
      <c r="C29" s="10" t="s">
        <v>59</v>
      </c>
      <c r="D29" s="10">
        <v>4</v>
      </c>
      <c r="E29" s="8">
        <v>-444.5</v>
      </c>
      <c r="F29" s="10">
        <v>244.25</v>
      </c>
      <c r="G29" s="10">
        <v>180.54727080265098</v>
      </c>
      <c r="H29" s="10">
        <f t="shared" si="0"/>
        <v>5005</v>
      </c>
      <c r="I29" s="9">
        <v>44221</v>
      </c>
      <c r="J29" s="10" t="s">
        <v>40</v>
      </c>
      <c r="K29">
        <v>977</v>
      </c>
      <c r="O29" s="20"/>
      <c r="P29" s="21"/>
      <c r="Q29" s="22"/>
      <c r="S29" s="23"/>
      <c r="T29" s="24"/>
      <c r="U29" s="25"/>
    </row>
    <row r="30" spans="1:24" x14ac:dyDescent="0.35">
      <c r="A30" s="10" t="s">
        <v>124</v>
      </c>
      <c r="B30" s="10" t="s">
        <v>73</v>
      </c>
      <c r="C30" s="10" t="s">
        <v>138</v>
      </c>
      <c r="D30" s="10">
        <v>4</v>
      </c>
      <c r="E30" s="8">
        <v>-444.5</v>
      </c>
      <c r="F30" s="10">
        <v>244.25</v>
      </c>
      <c r="G30" s="10">
        <v>172.26934928247877</v>
      </c>
      <c r="H30" s="10">
        <f t="shared" si="0"/>
        <v>5001</v>
      </c>
      <c r="I30" s="9">
        <v>44580</v>
      </c>
      <c r="J30" s="10" t="s">
        <v>40</v>
      </c>
      <c r="K30">
        <v>977</v>
      </c>
      <c r="O30" s="23"/>
      <c r="P30" s="24"/>
      <c r="Q30" s="25"/>
    </row>
    <row r="31" spans="1:24" x14ac:dyDescent="0.35">
      <c r="A31" s="10" t="s">
        <v>45</v>
      </c>
      <c r="B31" s="10" t="s">
        <v>73</v>
      </c>
      <c r="C31" s="10" t="s">
        <v>59</v>
      </c>
      <c r="D31" s="10">
        <v>2</v>
      </c>
      <c r="E31" s="8">
        <v>-444.5</v>
      </c>
      <c r="F31" s="10">
        <v>488</v>
      </c>
      <c r="G31" s="10">
        <v>183.84690055927322</v>
      </c>
      <c r="H31" s="10">
        <f t="shared" si="0"/>
        <v>4997</v>
      </c>
      <c r="I31" s="9">
        <v>44506</v>
      </c>
      <c r="J31" s="10" t="s">
        <v>50</v>
      </c>
      <c r="K31">
        <v>976</v>
      </c>
    </row>
    <row r="32" spans="1:24" x14ac:dyDescent="0.35">
      <c r="A32" s="10" t="s">
        <v>130</v>
      </c>
      <c r="B32" s="10" t="s">
        <v>73</v>
      </c>
      <c r="C32" s="10" t="s">
        <v>59</v>
      </c>
      <c r="D32" s="10">
        <v>9</v>
      </c>
      <c r="E32" s="8">
        <v>-444.5</v>
      </c>
      <c r="F32" s="10">
        <v>108.33333333333333</v>
      </c>
      <c r="G32" s="10">
        <v>186.64269252096767</v>
      </c>
      <c r="H32" s="10">
        <f t="shared" si="0"/>
        <v>4995</v>
      </c>
      <c r="I32" s="9">
        <v>44768</v>
      </c>
      <c r="J32" s="10" t="s">
        <v>40</v>
      </c>
      <c r="K32">
        <v>975</v>
      </c>
    </row>
    <row r="33" spans="1:11" x14ac:dyDescent="0.35">
      <c r="A33" s="10" t="s">
        <v>238</v>
      </c>
      <c r="B33" s="10" t="s">
        <v>139</v>
      </c>
      <c r="C33" s="10" t="s">
        <v>138</v>
      </c>
      <c r="D33" s="10">
        <v>2</v>
      </c>
      <c r="E33" s="8">
        <v>-444.5</v>
      </c>
      <c r="F33" s="10">
        <v>487.5</v>
      </c>
      <c r="G33" s="10">
        <v>184.8998888637733</v>
      </c>
      <c r="H33" s="10">
        <f t="shared" si="0"/>
        <v>4986</v>
      </c>
      <c r="I33" s="9">
        <v>45095</v>
      </c>
      <c r="J33" s="10" t="s">
        <v>50</v>
      </c>
      <c r="K33">
        <v>975</v>
      </c>
    </row>
    <row r="34" spans="1:11" x14ac:dyDescent="0.35">
      <c r="A34" s="10" t="s">
        <v>238</v>
      </c>
      <c r="B34" s="10" t="s">
        <v>73</v>
      </c>
      <c r="C34" s="10" t="s">
        <v>138</v>
      </c>
      <c r="D34" s="10">
        <v>7</v>
      </c>
      <c r="E34" s="8">
        <v>-444.5</v>
      </c>
      <c r="F34" s="10">
        <v>139.28571428571428</v>
      </c>
      <c r="G34" s="10">
        <v>185.22223428571422</v>
      </c>
      <c r="H34" s="10">
        <f t="shared" si="0"/>
        <v>4984</v>
      </c>
      <c r="I34" s="9">
        <v>45102</v>
      </c>
      <c r="J34" s="10" t="s">
        <v>40</v>
      </c>
      <c r="K34">
        <v>975</v>
      </c>
    </row>
    <row r="35" spans="1:11" x14ac:dyDescent="0.35">
      <c r="A35" s="10" t="s">
        <v>68</v>
      </c>
      <c r="B35" s="10" t="s">
        <v>42</v>
      </c>
      <c r="C35" s="10" t="s">
        <v>30</v>
      </c>
      <c r="D35" s="10">
        <v>5</v>
      </c>
      <c r="E35" s="8">
        <v>-444.5</v>
      </c>
      <c r="F35" s="10">
        <v>194.8</v>
      </c>
      <c r="G35" s="10">
        <v>180.14743838763579</v>
      </c>
      <c r="H35" s="10">
        <f t="shared" si="0"/>
        <v>4977</v>
      </c>
      <c r="I35" s="9">
        <v>44602</v>
      </c>
      <c r="J35" s="10" t="s">
        <v>50</v>
      </c>
      <c r="K35">
        <v>974</v>
      </c>
    </row>
    <row r="36" spans="1:11" x14ac:dyDescent="0.35">
      <c r="A36" s="10" t="s">
        <v>76</v>
      </c>
      <c r="B36" s="10" t="s">
        <v>139</v>
      </c>
      <c r="C36" s="10" t="s">
        <v>59</v>
      </c>
      <c r="D36" s="10">
        <v>9</v>
      </c>
      <c r="E36" s="8">
        <v>-444.5</v>
      </c>
      <c r="F36" s="10">
        <v>107.88888888888889</v>
      </c>
      <c r="G36" s="10">
        <v>180.30250448760611</v>
      </c>
      <c r="H36" s="10">
        <f t="shared" si="0"/>
        <v>4972</v>
      </c>
      <c r="I36" s="9">
        <v>44210</v>
      </c>
      <c r="J36" s="10" t="s">
        <v>50</v>
      </c>
      <c r="K36">
        <v>971</v>
      </c>
    </row>
    <row r="37" spans="1:11" x14ac:dyDescent="0.35">
      <c r="A37" s="10" t="s">
        <v>142</v>
      </c>
      <c r="B37" s="10" t="s">
        <v>139</v>
      </c>
      <c r="C37" s="10" t="s">
        <v>30</v>
      </c>
      <c r="D37" s="10">
        <v>2</v>
      </c>
      <c r="E37" s="8">
        <v>-444.5</v>
      </c>
      <c r="F37" s="10">
        <v>485.5</v>
      </c>
      <c r="G37" s="10">
        <v>186.33407968043724</v>
      </c>
      <c r="H37" s="10">
        <f t="shared" si="0"/>
        <v>4963</v>
      </c>
      <c r="I37" s="9">
        <v>44846</v>
      </c>
      <c r="J37" s="10" t="s">
        <v>29</v>
      </c>
      <c r="K37">
        <v>971</v>
      </c>
    </row>
    <row r="38" spans="1:11" x14ac:dyDescent="0.35">
      <c r="A38" s="10" t="s">
        <v>130</v>
      </c>
      <c r="B38" s="10" t="s">
        <v>73</v>
      </c>
      <c r="C38" s="10" t="s">
        <v>59</v>
      </c>
      <c r="D38" s="10">
        <v>5</v>
      </c>
      <c r="E38" s="8">
        <v>-444.5</v>
      </c>
      <c r="F38" s="10">
        <v>194</v>
      </c>
      <c r="G38" s="10">
        <v>179.49970217640322</v>
      </c>
      <c r="H38" s="10">
        <f t="shared" si="0"/>
        <v>4961</v>
      </c>
      <c r="I38" s="9">
        <v>44027</v>
      </c>
      <c r="J38" s="10" t="s">
        <v>58</v>
      </c>
      <c r="K38">
        <v>970</v>
      </c>
    </row>
    <row r="39" spans="1:11" x14ac:dyDescent="0.35">
      <c r="A39" s="10" t="s">
        <v>247</v>
      </c>
      <c r="B39" s="10" t="s">
        <v>73</v>
      </c>
      <c r="C39" s="10" t="s">
        <v>30</v>
      </c>
      <c r="D39" s="10">
        <v>4</v>
      </c>
      <c r="E39" s="8">
        <v>-444.5</v>
      </c>
      <c r="F39" s="10">
        <v>242.5</v>
      </c>
      <c r="G39" s="10">
        <v>186.12387002341913</v>
      </c>
      <c r="H39" s="10">
        <f t="shared" si="0"/>
        <v>4956</v>
      </c>
      <c r="I39" s="9">
        <v>44387</v>
      </c>
      <c r="J39" s="10" t="s">
        <v>40</v>
      </c>
      <c r="K39">
        <v>970</v>
      </c>
    </row>
    <row r="40" spans="1:11" x14ac:dyDescent="0.35">
      <c r="A40" s="10" t="s">
        <v>255</v>
      </c>
      <c r="B40" s="10" t="s">
        <v>31</v>
      </c>
      <c r="C40" s="10" t="s">
        <v>30</v>
      </c>
      <c r="D40" s="10">
        <v>8</v>
      </c>
      <c r="E40" s="8">
        <v>-444.5</v>
      </c>
      <c r="F40" s="10">
        <v>121.125</v>
      </c>
      <c r="G40" s="10">
        <v>181.93810215142983</v>
      </c>
      <c r="H40" s="10">
        <f t="shared" si="0"/>
        <v>4952</v>
      </c>
      <c r="I40" s="9">
        <v>44136</v>
      </c>
      <c r="J40" s="10" t="s">
        <v>50</v>
      </c>
      <c r="K40">
        <v>969</v>
      </c>
    </row>
    <row r="41" spans="1:11" x14ac:dyDescent="0.35">
      <c r="A41" s="10" t="s">
        <v>100</v>
      </c>
      <c r="B41" s="10" t="s">
        <v>73</v>
      </c>
      <c r="C41" s="10" t="s">
        <v>59</v>
      </c>
      <c r="D41" s="10">
        <v>3</v>
      </c>
      <c r="E41" s="8">
        <v>-444.5</v>
      </c>
      <c r="F41" s="10">
        <v>323</v>
      </c>
      <c r="G41" s="10">
        <v>180.81532565407124</v>
      </c>
      <c r="H41" s="10">
        <f t="shared" si="0"/>
        <v>4944</v>
      </c>
      <c r="I41" s="9">
        <v>44164</v>
      </c>
      <c r="J41" s="10" t="s">
        <v>58</v>
      </c>
      <c r="K41">
        <v>969</v>
      </c>
    </row>
    <row r="42" spans="1:11" x14ac:dyDescent="0.35">
      <c r="A42" s="10" t="s">
        <v>142</v>
      </c>
      <c r="B42" s="10" t="s">
        <v>31</v>
      </c>
      <c r="C42" s="10" t="s">
        <v>59</v>
      </c>
      <c r="D42" s="10">
        <v>6</v>
      </c>
      <c r="E42" s="8">
        <v>-444.5</v>
      </c>
      <c r="F42" s="10">
        <v>161.33333333333334</v>
      </c>
      <c r="G42" s="10">
        <v>187.95900997150997</v>
      </c>
      <c r="H42" s="10">
        <f t="shared" si="0"/>
        <v>4941</v>
      </c>
      <c r="I42" s="9">
        <v>44451</v>
      </c>
      <c r="J42" s="10" t="s">
        <v>58</v>
      </c>
      <c r="K42">
        <v>968</v>
      </c>
    </row>
    <row r="43" spans="1:11" x14ac:dyDescent="0.35">
      <c r="A43" s="10" t="s">
        <v>136</v>
      </c>
      <c r="B43" s="10" t="s">
        <v>139</v>
      </c>
      <c r="C43" s="10" t="s">
        <v>30</v>
      </c>
      <c r="D43" s="10">
        <v>7</v>
      </c>
      <c r="E43" s="8">
        <v>-444.5</v>
      </c>
      <c r="F43" s="10">
        <v>137.85714285714286</v>
      </c>
      <c r="G43" s="10">
        <v>183.24261121115111</v>
      </c>
      <c r="H43" s="10">
        <f t="shared" si="0"/>
        <v>4935</v>
      </c>
      <c r="I43" s="9">
        <v>44521</v>
      </c>
      <c r="J43" s="10" t="s">
        <v>40</v>
      </c>
      <c r="K43">
        <v>965</v>
      </c>
    </row>
    <row r="44" spans="1:11" x14ac:dyDescent="0.35">
      <c r="A44" s="10" t="s">
        <v>100</v>
      </c>
      <c r="B44" s="10" t="s">
        <v>42</v>
      </c>
      <c r="C44" s="10" t="s">
        <v>59</v>
      </c>
      <c r="D44" s="10">
        <v>1</v>
      </c>
      <c r="E44" s="8">
        <v>-444.5</v>
      </c>
      <c r="F44" s="10">
        <v>964</v>
      </c>
      <c r="G44" s="10">
        <v>187.71711665169209</v>
      </c>
      <c r="H44" s="10">
        <f t="shared" si="0"/>
        <v>4928</v>
      </c>
      <c r="I44" s="9">
        <v>44467</v>
      </c>
      <c r="J44" s="10" t="s">
        <v>50</v>
      </c>
      <c r="K44">
        <v>964</v>
      </c>
    </row>
    <row r="45" spans="1:11" x14ac:dyDescent="0.35">
      <c r="A45" s="10" t="s">
        <v>255</v>
      </c>
      <c r="B45" s="10" t="s">
        <v>73</v>
      </c>
      <c r="C45" s="10" t="s">
        <v>30</v>
      </c>
      <c r="D45" s="10">
        <v>5</v>
      </c>
      <c r="E45" s="8">
        <v>-444.5</v>
      </c>
      <c r="F45" s="10">
        <v>192.8</v>
      </c>
      <c r="G45" s="10">
        <v>173.94061065197425</v>
      </c>
      <c r="H45" s="10">
        <f t="shared" si="0"/>
        <v>4927</v>
      </c>
      <c r="I45" s="9">
        <v>44876</v>
      </c>
      <c r="J45" s="10" t="s">
        <v>50</v>
      </c>
      <c r="K45">
        <v>964</v>
      </c>
    </row>
    <row r="46" spans="1:11" x14ac:dyDescent="0.35">
      <c r="A46" s="10" t="s">
        <v>68</v>
      </c>
      <c r="B46" s="10" t="s">
        <v>73</v>
      </c>
      <c r="C46" s="10" t="s">
        <v>138</v>
      </c>
      <c r="D46" s="10">
        <v>7</v>
      </c>
      <c r="E46" s="8">
        <v>-444.5</v>
      </c>
      <c r="F46" s="10">
        <v>137.14285714285714</v>
      </c>
      <c r="G46" s="10">
        <v>180.92838759854365</v>
      </c>
      <c r="H46" s="10">
        <f t="shared" si="0"/>
        <v>4922</v>
      </c>
      <c r="I46" s="9">
        <v>44099</v>
      </c>
      <c r="J46" s="10" t="s">
        <v>29</v>
      </c>
      <c r="K46">
        <v>960</v>
      </c>
    </row>
    <row r="47" spans="1:11" x14ac:dyDescent="0.35">
      <c r="A47" s="10" t="s">
        <v>35</v>
      </c>
      <c r="B47" s="10" t="s">
        <v>73</v>
      </c>
      <c r="C47" s="10" t="s">
        <v>59</v>
      </c>
      <c r="D47" s="10">
        <v>5</v>
      </c>
      <c r="E47" s="8">
        <v>-444.5</v>
      </c>
      <c r="F47" s="10">
        <v>192</v>
      </c>
      <c r="G47" s="10">
        <v>177.27573985890658</v>
      </c>
      <c r="H47" s="10">
        <f t="shared" si="0"/>
        <v>4915</v>
      </c>
      <c r="I47" s="9">
        <v>44547</v>
      </c>
      <c r="J47" s="10" t="s">
        <v>58</v>
      </c>
      <c r="K47">
        <v>960</v>
      </c>
    </row>
    <row r="48" spans="1:11" x14ac:dyDescent="0.35">
      <c r="A48" s="10" t="s">
        <v>142</v>
      </c>
      <c r="B48" s="10" t="s">
        <v>73</v>
      </c>
      <c r="C48" s="10" t="s">
        <v>30</v>
      </c>
      <c r="D48" s="10">
        <v>4</v>
      </c>
      <c r="E48" s="8">
        <v>-444.5</v>
      </c>
      <c r="F48" s="10">
        <v>240</v>
      </c>
      <c r="G48" s="10">
        <v>174.03600198412704</v>
      </c>
      <c r="H48" s="10">
        <f t="shared" si="0"/>
        <v>4910</v>
      </c>
      <c r="I48" s="9">
        <v>44597</v>
      </c>
      <c r="J48" s="10" t="s">
        <v>58</v>
      </c>
      <c r="K48">
        <v>960</v>
      </c>
    </row>
    <row r="49" spans="1:11" x14ac:dyDescent="0.35">
      <c r="A49" s="10" t="s">
        <v>22</v>
      </c>
      <c r="B49" s="10" t="s">
        <v>42</v>
      </c>
      <c r="C49" s="10" t="s">
        <v>138</v>
      </c>
      <c r="D49" s="10">
        <v>5</v>
      </c>
      <c r="E49" s="8">
        <v>-444.5</v>
      </c>
      <c r="F49" s="10">
        <v>192</v>
      </c>
      <c r="G49" s="10">
        <v>233</v>
      </c>
      <c r="H49" s="10">
        <f t="shared" si="0"/>
        <v>4906</v>
      </c>
      <c r="I49" s="9">
        <v>44995</v>
      </c>
      <c r="J49" s="10" t="s">
        <v>58</v>
      </c>
      <c r="K49">
        <v>960</v>
      </c>
    </row>
    <row r="50" spans="1:11" x14ac:dyDescent="0.35">
      <c r="A50" s="10" t="s">
        <v>87</v>
      </c>
      <c r="B50" s="10" t="s">
        <v>139</v>
      </c>
      <c r="C50" s="10" t="s">
        <v>30</v>
      </c>
      <c r="D50" s="10">
        <v>9</v>
      </c>
      <c r="E50" s="8">
        <v>-444.5</v>
      </c>
      <c r="F50" s="10">
        <v>106.55555555555556</v>
      </c>
      <c r="G50" s="10">
        <v>180.72754361504371</v>
      </c>
      <c r="H50" s="10">
        <f t="shared" si="0"/>
        <v>4901</v>
      </c>
      <c r="I50" s="9">
        <v>44109</v>
      </c>
      <c r="J50" s="10" t="s">
        <v>29</v>
      </c>
      <c r="K50">
        <v>959</v>
      </c>
    </row>
    <row r="51" spans="1:11" x14ac:dyDescent="0.35">
      <c r="A51" s="10" t="s">
        <v>100</v>
      </c>
      <c r="B51" s="10" t="s">
        <v>42</v>
      </c>
      <c r="C51" s="10" t="s">
        <v>41</v>
      </c>
      <c r="D51" s="10">
        <v>1</v>
      </c>
      <c r="E51" s="8">
        <v>-444.5</v>
      </c>
      <c r="F51" s="10">
        <v>958</v>
      </c>
      <c r="G51" s="10">
        <v>183.93967346467349</v>
      </c>
      <c r="H51" s="10">
        <f t="shared" si="0"/>
        <v>4892</v>
      </c>
      <c r="I51" s="9">
        <v>44516</v>
      </c>
      <c r="J51" s="10" t="s">
        <v>50</v>
      </c>
      <c r="K51">
        <v>958</v>
      </c>
    </row>
    <row r="52" spans="1:11" x14ac:dyDescent="0.35">
      <c r="A52" s="10" t="s">
        <v>76</v>
      </c>
      <c r="B52" s="10" t="s">
        <v>31</v>
      </c>
      <c r="C52" s="10" t="s">
        <v>41</v>
      </c>
      <c r="D52" s="10">
        <v>1</v>
      </c>
      <c r="E52" s="8">
        <v>-444.5</v>
      </c>
      <c r="F52" s="10">
        <v>957</v>
      </c>
      <c r="G52" s="10">
        <v>189.51555855046419</v>
      </c>
      <c r="H52" s="10">
        <f t="shared" si="0"/>
        <v>4891</v>
      </c>
      <c r="I52" s="9">
        <v>44838</v>
      </c>
      <c r="J52" s="10" t="s">
        <v>58</v>
      </c>
      <c r="K52">
        <v>957</v>
      </c>
    </row>
    <row r="53" spans="1:11" x14ac:dyDescent="0.35">
      <c r="A53" s="10" t="s">
        <v>238</v>
      </c>
      <c r="B53" s="10" t="s">
        <v>31</v>
      </c>
      <c r="C53" s="10" t="s">
        <v>41</v>
      </c>
      <c r="D53" s="10">
        <v>1</v>
      </c>
      <c r="E53" s="8">
        <v>-444.5</v>
      </c>
      <c r="F53" s="10">
        <v>955</v>
      </c>
      <c r="G53" s="10">
        <v>176.75162018766997</v>
      </c>
      <c r="H53" s="10">
        <f t="shared" si="0"/>
        <v>4890</v>
      </c>
      <c r="I53" s="9">
        <v>44635</v>
      </c>
      <c r="J53" s="10" t="s">
        <v>58</v>
      </c>
      <c r="K53">
        <v>955</v>
      </c>
    </row>
    <row r="54" spans="1:11" x14ac:dyDescent="0.35">
      <c r="A54" s="10" t="s">
        <v>68</v>
      </c>
      <c r="B54" s="10" t="s">
        <v>42</v>
      </c>
      <c r="C54" s="10" t="s">
        <v>41</v>
      </c>
      <c r="D54" s="10">
        <v>9</v>
      </c>
      <c r="E54" s="8">
        <v>-444.5</v>
      </c>
      <c r="F54" s="10">
        <v>106.11111111111111</v>
      </c>
      <c r="G54" s="10">
        <v>166.83176328502415</v>
      </c>
      <c r="H54" s="10">
        <f t="shared" si="0"/>
        <v>4889</v>
      </c>
      <c r="I54" s="9">
        <v>44882</v>
      </c>
      <c r="J54" s="10" t="s">
        <v>50</v>
      </c>
      <c r="K54">
        <v>955</v>
      </c>
    </row>
    <row r="55" spans="1:11" x14ac:dyDescent="0.35">
      <c r="A55" s="10" t="s">
        <v>247</v>
      </c>
      <c r="B55" s="10" t="s">
        <v>73</v>
      </c>
      <c r="C55" s="10" t="s">
        <v>59</v>
      </c>
      <c r="D55" s="10">
        <v>5</v>
      </c>
      <c r="E55" s="8">
        <v>-444.5</v>
      </c>
      <c r="F55" s="10">
        <v>190.6</v>
      </c>
      <c r="G55" s="10">
        <v>180.78331476045526</v>
      </c>
      <c r="H55" s="10">
        <f t="shared" si="0"/>
        <v>4880</v>
      </c>
      <c r="I55" s="9">
        <v>44121</v>
      </c>
      <c r="J55" s="10" t="s">
        <v>40</v>
      </c>
      <c r="K55">
        <v>953</v>
      </c>
    </row>
    <row r="56" spans="1:11" x14ac:dyDescent="0.35">
      <c r="A56" s="10" t="s">
        <v>76</v>
      </c>
      <c r="B56" s="10" t="s">
        <v>42</v>
      </c>
      <c r="C56" s="10" t="s">
        <v>30</v>
      </c>
      <c r="D56" s="10">
        <v>5</v>
      </c>
      <c r="E56" s="8">
        <v>-444.5</v>
      </c>
      <c r="F56" s="10">
        <v>190.6</v>
      </c>
      <c r="G56" s="10">
        <v>181.87499363691057</v>
      </c>
      <c r="H56" s="10">
        <f t="shared" si="0"/>
        <v>4875</v>
      </c>
      <c r="I56" s="9">
        <v>44311</v>
      </c>
      <c r="J56" s="10" t="s">
        <v>40</v>
      </c>
      <c r="K56">
        <v>953</v>
      </c>
    </row>
    <row r="57" spans="1:11" x14ac:dyDescent="0.35">
      <c r="A57" s="10" t="s">
        <v>93</v>
      </c>
      <c r="B57" s="10" t="s">
        <v>139</v>
      </c>
      <c r="C57" s="10" t="s">
        <v>138</v>
      </c>
      <c r="D57" s="10">
        <v>1</v>
      </c>
      <c r="E57" s="8">
        <v>-444.5</v>
      </c>
      <c r="F57" s="10">
        <v>953</v>
      </c>
      <c r="G57" s="10">
        <v>187.37571673309566</v>
      </c>
      <c r="H57" s="10">
        <f t="shared" si="0"/>
        <v>4870</v>
      </c>
      <c r="I57" s="9">
        <v>44770</v>
      </c>
      <c r="J57" s="10" t="s">
        <v>29</v>
      </c>
      <c r="K57">
        <v>953</v>
      </c>
    </row>
    <row r="58" spans="1:11" x14ac:dyDescent="0.35">
      <c r="A58" s="10" t="s">
        <v>130</v>
      </c>
      <c r="B58" s="10" t="s">
        <v>139</v>
      </c>
      <c r="C58" s="10" t="s">
        <v>30</v>
      </c>
      <c r="D58" s="10">
        <v>6</v>
      </c>
      <c r="E58" s="8">
        <v>-444.5</v>
      </c>
      <c r="F58" s="10">
        <v>158.16666666666666</v>
      </c>
      <c r="G58" s="10">
        <v>185.62975815523052</v>
      </c>
      <c r="H58" s="10">
        <f t="shared" si="0"/>
        <v>4869</v>
      </c>
      <c r="I58" s="9">
        <v>45092</v>
      </c>
      <c r="J58" s="10" t="s">
        <v>29</v>
      </c>
      <c r="K58">
        <v>949</v>
      </c>
    </row>
    <row r="59" spans="1:11" x14ac:dyDescent="0.35">
      <c r="A59" s="10" t="s">
        <v>82</v>
      </c>
      <c r="B59" s="10" t="s">
        <v>139</v>
      </c>
      <c r="C59" s="10" t="s">
        <v>30</v>
      </c>
      <c r="D59" s="10">
        <v>5</v>
      </c>
      <c r="E59" s="8">
        <v>-444.5</v>
      </c>
      <c r="F59" s="10">
        <v>189.6</v>
      </c>
      <c r="G59" s="10">
        <v>185.19886328725036</v>
      </c>
      <c r="H59" s="10">
        <f t="shared" si="0"/>
        <v>4863</v>
      </c>
      <c r="I59" s="9">
        <v>44842</v>
      </c>
      <c r="J59" s="10" t="s">
        <v>40</v>
      </c>
      <c r="K59">
        <v>948</v>
      </c>
    </row>
    <row r="60" spans="1:11" x14ac:dyDescent="0.35">
      <c r="A60" s="10" t="s">
        <v>45</v>
      </c>
      <c r="B60" s="10" t="s">
        <v>42</v>
      </c>
      <c r="C60" s="10" t="s">
        <v>30</v>
      </c>
      <c r="D60" s="10">
        <v>5</v>
      </c>
      <c r="E60" s="8">
        <v>-444.5</v>
      </c>
      <c r="F60" s="10">
        <v>189.6</v>
      </c>
      <c r="G60" s="10">
        <v>182.72142857142859</v>
      </c>
      <c r="H60" s="10">
        <f t="shared" si="0"/>
        <v>4858</v>
      </c>
      <c r="I60" s="9">
        <v>44993</v>
      </c>
      <c r="J60" s="10" t="s">
        <v>29</v>
      </c>
      <c r="K60">
        <v>948</v>
      </c>
    </row>
    <row r="61" spans="1:11" x14ac:dyDescent="0.35">
      <c r="A61" s="10" t="s">
        <v>130</v>
      </c>
      <c r="B61" s="10" t="s">
        <v>139</v>
      </c>
      <c r="C61" s="10" t="s">
        <v>138</v>
      </c>
      <c r="D61" s="10">
        <v>9</v>
      </c>
      <c r="E61" s="8">
        <v>-444.5</v>
      </c>
      <c r="F61" s="10">
        <v>105</v>
      </c>
      <c r="G61" s="10">
        <v>177.01068168934233</v>
      </c>
      <c r="H61" s="10">
        <f t="shared" si="0"/>
        <v>4853</v>
      </c>
      <c r="I61" s="9">
        <v>44717</v>
      </c>
      <c r="J61" s="10" t="s">
        <v>58</v>
      </c>
      <c r="K61">
        <v>945</v>
      </c>
    </row>
    <row r="62" spans="1:11" x14ac:dyDescent="0.35">
      <c r="A62" s="10" t="s">
        <v>130</v>
      </c>
      <c r="B62" s="10" t="s">
        <v>42</v>
      </c>
      <c r="C62" s="10" t="s">
        <v>138</v>
      </c>
      <c r="D62" s="10">
        <v>6</v>
      </c>
      <c r="E62" s="8">
        <v>-444.5</v>
      </c>
      <c r="F62" s="10">
        <v>157.5</v>
      </c>
      <c r="G62" s="10">
        <v>188.11712228101115</v>
      </c>
      <c r="H62" s="10">
        <f t="shared" si="0"/>
        <v>4844</v>
      </c>
      <c r="I62" s="9">
        <v>44835</v>
      </c>
      <c r="J62" s="10" t="s">
        <v>58</v>
      </c>
      <c r="K62">
        <v>945</v>
      </c>
    </row>
    <row r="63" spans="1:11" x14ac:dyDescent="0.35">
      <c r="A63" s="10" t="s">
        <v>247</v>
      </c>
      <c r="B63" s="10" t="s">
        <v>31</v>
      </c>
      <c r="C63" s="10" t="s">
        <v>59</v>
      </c>
      <c r="D63" s="10">
        <v>9</v>
      </c>
      <c r="E63" s="8">
        <v>-444.5</v>
      </c>
      <c r="F63" s="10">
        <v>104.77777777777777</v>
      </c>
      <c r="G63" s="10">
        <v>185.7975250626566</v>
      </c>
      <c r="H63" s="10">
        <f t="shared" si="0"/>
        <v>4838</v>
      </c>
      <c r="I63" s="9">
        <v>44845</v>
      </c>
      <c r="J63" s="10" t="s">
        <v>50</v>
      </c>
      <c r="K63">
        <v>943</v>
      </c>
    </row>
    <row r="64" spans="1:11" x14ac:dyDescent="0.35">
      <c r="A64" s="10" t="s">
        <v>93</v>
      </c>
      <c r="B64" s="10" t="s">
        <v>31</v>
      </c>
      <c r="C64" s="10" t="s">
        <v>41</v>
      </c>
      <c r="D64" s="10">
        <v>1</v>
      </c>
      <c r="E64" s="8">
        <v>-444.5</v>
      </c>
      <c r="F64" s="10">
        <v>941</v>
      </c>
      <c r="G64" s="10">
        <v>183.88200592443542</v>
      </c>
      <c r="H64" s="10">
        <f t="shared" si="0"/>
        <v>4829</v>
      </c>
      <c r="I64" s="9">
        <v>44855</v>
      </c>
      <c r="J64" s="10" t="s">
        <v>50</v>
      </c>
      <c r="K64">
        <v>941</v>
      </c>
    </row>
    <row r="65" spans="1:11" x14ac:dyDescent="0.35">
      <c r="A65" s="10" t="s">
        <v>238</v>
      </c>
      <c r="B65" s="10" t="s">
        <v>139</v>
      </c>
      <c r="C65" s="10" t="s">
        <v>138</v>
      </c>
      <c r="D65" s="10">
        <v>2</v>
      </c>
      <c r="E65" s="8">
        <v>-444.5</v>
      </c>
      <c r="F65" s="10">
        <v>470</v>
      </c>
      <c r="G65" s="10">
        <v>183.83028645331279</v>
      </c>
      <c r="H65" s="10">
        <f t="shared" si="0"/>
        <v>4828</v>
      </c>
      <c r="I65" s="9">
        <v>44503</v>
      </c>
      <c r="J65" s="10" t="s">
        <v>29</v>
      </c>
      <c r="K65">
        <v>940</v>
      </c>
    </row>
    <row r="66" spans="1:11" x14ac:dyDescent="0.35">
      <c r="A66" s="10" t="s">
        <v>53</v>
      </c>
      <c r="B66" s="10" t="s">
        <v>73</v>
      </c>
      <c r="C66" s="10" t="s">
        <v>59</v>
      </c>
      <c r="D66" s="10">
        <v>7</v>
      </c>
      <c r="E66" s="8">
        <v>-444.5</v>
      </c>
      <c r="F66" s="10">
        <v>134.14285714285714</v>
      </c>
      <c r="G66" s="10">
        <v>180.31851022081645</v>
      </c>
      <c r="H66" s="10">
        <f t="shared" ref="H66:H129" si="1">SUM(D66:D1065)</f>
        <v>4826</v>
      </c>
      <c r="I66" s="9">
        <v>44726</v>
      </c>
      <c r="J66" s="10" t="s">
        <v>40</v>
      </c>
      <c r="K66">
        <v>939</v>
      </c>
    </row>
    <row r="67" spans="1:11" x14ac:dyDescent="0.35">
      <c r="A67" s="10" t="s">
        <v>93</v>
      </c>
      <c r="B67" s="10" t="s">
        <v>42</v>
      </c>
      <c r="C67" s="10" t="s">
        <v>30</v>
      </c>
      <c r="D67" s="10">
        <v>4</v>
      </c>
      <c r="E67" s="8">
        <v>-444.5</v>
      </c>
      <c r="F67" s="10">
        <v>234.75</v>
      </c>
      <c r="G67" s="10">
        <v>184.33964021164016</v>
      </c>
      <c r="H67" s="10">
        <f t="shared" si="1"/>
        <v>4819</v>
      </c>
      <c r="I67" s="9">
        <v>44847</v>
      </c>
      <c r="J67" s="10" t="s">
        <v>50</v>
      </c>
      <c r="K67">
        <v>939</v>
      </c>
    </row>
    <row r="68" spans="1:11" x14ac:dyDescent="0.35">
      <c r="A68" s="10" t="s">
        <v>130</v>
      </c>
      <c r="B68" s="10" t="s">
        <v>139</v>
      </c>
      <c r="C68" s="10" t="s">
        <v>41</v>
      </c>
      <c r="D68" s="10">
        <v>1</v>
      </c>
      <c r="E68" s="8">
        <v>-444.5</v>
      </c>
      <c r="F68" s="10">
        <v>938</v>
      </c>
      <c r="G68" s="10">
        <v>183.70720786896325</v>
      </c>
      <c r="H68" s="10">
        <f t="shared" si="1"/>
        <v>4815</v>
      </c>
      <c r="I68" s="9">
        <v>44527</v>
      </c>
      <c r="J68" s="10" t="s">
        <v>40</v>
      </c>
      <c r="K68">
        <v>938</v>
      </c>
    </row>
    <row r="69" spans="1:11" x14ac:dyDescent="0.35">
      <c r="A69" s="10" t="s">
        <v>255</v>
      </c>
      <c r="B69" s="10" t="s">
        <v>42</v>
      </c>
      <c r="C69" s="10" t="s">
        <v>41</v>
      </c>
      <c r="D69" s="10">
        <v>1</v>
      </c>
      <c r="E69" s="8">
        <v>-444.5</v>
      </c>
      <c r="F69" s="10">
        <v>937</v>
      </c>
      <c r="G69" s="10">
        <v>181.72162675152137</v>
      </c>
      <c r="H69" s="10">
        <f t="shared" si="1"/>
        <v>4814</v>
      </c>
      <c r="I69" s="9">
        <v>44144</v>
      </c>
      <c r="J69" s="10" t="s">
        <v>40</v>
      </c>
      <c r="K69">
        <v>937</v>
      </c>
    </row>
    <row r="70" spans="1:11" x14ac:dyDescent="0.35">
      <c r="A70" s="10" t="s">
        <v>130</v>
      </c>
      <c r="B70" s="10" t="s">
        <v>139</v>
      </c>
      <c r="C70" s="10" t="s">
        <v>30</v>
      </c>
      <c r="D70" s="10">
        <v>9</v>
      </c>
      <c r="E70" s="8">
        <v>-444.5</v>
      </c>
      <c r="F70" s="10">
        <v>104</v>
      </c>
      <c r="G70" s="10">
        <v>174.9856841470766</v>
      </c>
      <c r="H70" s="10">
        <f t="shared" si="1"/>
        <v>4813</v>
      </c>
      <c r="I70" s="9">
        <v>44602</v>
      </c>
      <c r="J70" s="10" t="s">
        <v>29</v>
      </c>
      <c r="K70">
        <v>936</v>
      </c>
    </row>
    <row r="71" spans="1:11" x14ac:dyDescent="0.35">
      <c r="A71" s="10" t="s">
        <v>62</v>
      </c>
      <c r="B71" s="10" t="s">
        <v>73</v>
      </c>
      <c r="C71" s="10" t="s">
        <v>30</v>
      </c>
      <c r="D71" s="10">
        <v>4</v>
      </c>
      <c r="E71" s="8">
        <v>-444.5</v>
      </c>
      <c r="F71" s="10">
        <v>234</v>
      </c>
      <c r="G71" s="10">
        <v>157.72924727182539</v>
      </c>
      <c r="H71" s="10">
        <f t="shared" si="1"/>
        <v>4804</v>
      </c>
      <c r="I71" s="9">
        <v>44933</v>
      </c>
      <c r="J71" s="10" t="s">
        <v>58</v>
      </c>
      <c r="K71">
        <v>936</v>
      </c>
    </row>
    <row r="72" spans="1:11" x14ac:dyDescent="0.35">
      <c r="A72" s="10" t="s">
        <v>163</v>
      </c>
      <c r="B72" s="10" t="s">
        <v>42</v>
      </c>
      <c r="C72" s="10" t="s">
        <v>41</v>
      </c>
      <c r="D72" s="10">
        <v>6</v>
      </c>
      <c r="E72" s="8">
        <v>-444.5</v>
      </c>
      <c r="F72" s="10">
        <v>155.83333333333334</v>
      </c>
      <c r="G72" s="10">
        <v>184.42314996844812</v>
      </c>
      <c r="H72" s="10">
        <f t="shared" si="1"/>
        <v>4800</v>
      </c>
      <c r="I72" s="9">
        <v>44343</v>
      </c>
      <c r="J72" s="10" t="s">
        <v>29</v>
      </c>
      <c r="K72">
        <v>935</v>
      </c>
    </row>
    <row r="73" spans="1:11" x14ac:dyDescent="0.35">
      <c r="A73" s="10" t="s">
        <v>130</v>
      </c>
      <c r="B73" s="10" t="s">
        <v>139</v>
      </c>
      <c r="C73" s="10" t="s">
        <v>30</v>
      </c>
      <c r="D73" s="10">
        <v>9</v>
      </c>
      <c r="E73" s="8">
        <v>-444.5</v>
      </c>
      <c r="F73" s="10">
        <v>103.77777777777777</v>
      </c>
      <c r="G73" s="10">
        <v>175.67653950216447</v>
      </c>
      <c r="H73" s="10">
        <f t="shared" si="1"/>
        <v>4794</v>
      </c>
      <c r="I73" s="9">
        <v>44557</v>
      </c>
      <c r="J73" s="10" t="s">
        <v>40</v>
      </c>
      <c r="K73">
        <v>934</v>
      </c>
    </row>
    <row r="74" spans="1:11" x14ac:dyDescent="0.35">
      <c r="A74" s="10" t="s">
        <v>148</v>
      </c>
      <c r="B74" s="10" t="s">
        <v>73</v>
      </c>
      <c r="C74" s="10" t="s">
        <v>41</v>
      </c>
      <c r="D74" s="10">
        <v>7</v>
      </c>
      <c r="E74" s="8">
        <v>-444.5</v>
      </c>
      <c r="F74" s="10">
        <v>133.42857142857142</v>
      </c>
      <c r="G74" s="10">
        <v>186.24488816102576</v>
      </c>
      <c r="H74" s="10">
        <f t="shared" si="1"/>
        <v>4785</v>
      </c>
      <c r="I74" s="9">
        <v>45160</v>
      </c>
      <c r="J74" s="10" t="s">
        <v>58</v>
      </c>
      <c r="K74">
        <v>934</v>
      </c>
    </row>
    <row r="75" spans="1:11" x14ac:dyDescent="0.35">
      <c r="A75" s="10" t="s">
        <v>93</v>
      </c>
      <c r="B75" s="10" t="s">
        <v>73</v>
      </c>
      <c r="C75" s="10" t="s">
        <v>30</v>
      </c>
      <c r="D75" s="10">
        <v>5</v>
      </c>
      <c r="E75" s="8">
        <v>-444.5</v>
      </c>
      <c r="F75" s="10">
        <v>186.4</v>
      </c>
      <c r="G75" s="10">
        <v>177.64557365495816</v>
      </c>
      <c r="H75" s="10">
        <f t="shared" si="1"/>
        <v>4778</v>
      </c>
      <c r="I75" s="9">
        <v>44006</v>
      </c>
      <c r="J75" s="10" t="s">
        <v>40</v>
      </c>
      <c r="K75">
        <v>932</v>
      </c>
    </row>
    <row r="76" spans="1:11" x14ac:dyDescent="0.35">
      <c r="A76" s="10" t="s">
        <v>62</v>
      </c>
      <c r="B76" s="10" t="s">
        <v>42</v>
      </c>
      <c r="C76" s="10" t="s">
        <v>59</v>
      </c>
      <c r="D76" s="10">
        <v>2</v>
      </c>
      <c r="E76" s="8">
        <v>-444.5</v>
      </c>
      <c r="F76" s="10">
        <v>466</v>
      </c>
      <c r="G76" s="10">
        <v>178.8283604476751</v>
      </c>
      <c r="H76" s="10">
        <f t="shared" si="1"/>
        <v>4773</v>
      </c>
      <c r="I76" s="9">
        <v>44034</v>
      </c>
      <c r="J76" s="10" t="s">
        <v>29</v>
      </c>
      <c r="K76">
        <v>932</v>
      </c>
    </row>
    <row r="77" spans="1:11" x14ac:dyDescent="0.35">
      <c r="A77" s="10" t="s">
        <v>22</v>
      </c>
      <c r="B77" s="10" t="s">
        <v>31</v>
      </c>
      <c r="C77" s="10" t="s">
        <v>41</v>
      </c>
      <c r="D77" s="10">
        <v>1</v>
      </c>
      <c r="E77" s="8">
        <v>-444.5</v>
      </c>
      <c r="F77" s="10">
        <v>932</v>
      </c>
      <c r="G77" s="10">
        <v>177.87981747768407</v>
      </c>
      <c r="H77" s="10">
        <f t="shared" si="1"/>
        <v>4771</v>
      </c>
      <c r="I77" s="9">
        <v>44540</v>
      </c>
      <c r="J77" s="10" t="s">
        <v>29</v>
      </c>
      <c r="K77">
        <v>932</v>
      </c>
    </row>
    <row r="78" spans="1:11" x14ac:dyDescent="0.35">
      <c r="A78" s="10" t="s">
        <v>82</v>
      </c>
      <c r="B78" s="10" t="s">
        <v>42</v>
      </c>
      <c r="C78" s="10" t="s">
        <v>59</v>
      </c>
      <c r="D78" s="10">
        <v>6</v>
      </c>
      <c r="E78" s="8">
        <v>-444.5</v>
      </c>
      <c r="F78" s="10">
        <v>155.33333333333334</v>
      </c>
      <c r="G78" s="10">
        <v>180.6440673370798</v>
      </c>
      <c r="H78" s="10">
        <f t="shared" si="1"/>
        <v>4770</v>
      </c>
      <c r="I78" s="9">
        <v>44675</v>
      </c>
      <c r="J78" s="10" t="s">
        <v>40</v>
      </c>
      <c r="K78">
        <v>932</v>
      </c>
    </row>
    <row r="79" spans="1:11" x14ac:dyDescent="0.35">
      <c r="A79" s="10" t="s">
        <v>142</v>
      </c>
      <c r="B79" s="10" t="s">
        <v>42</v>
      </c>
      <c r="C79" s="10" t="s">
        <v>59</v>
      </c>
      <c r="D79" s="10">
        <v>2</v>
      </c>
      <c r="E79" s="8">
        <v>-444.5</v>
      </c>
      <c r="F79" s="10">
        <v>465.5</v>
      </c>
      <c r="G79" s="10">
        <v>174.48918107873337</v>
      </c>
      <c r="H79" s="10">
        <f t="shared" si="1"/>
        <v>4764</v>
      </c>
      <c r="I79" s="9">
        <v>44595</v>
      </c>
      <c r="J79" s="10" t="s">
        <v>50</v>
      </c>
      <c r="K79">
        <v>931</v>
      </c>
    </row>
    <row r="80" spans="1:11" x14ac:dyDescent="0.35">
      <c r="A80" s="10" t="s">
        <v>142</v>
      </c>
      <c r="B80" s="10" t="s">
        <v>73</v>
      </c>
      <c r="C80" s="10" t="s">
        <v>59</v>
      </c>
      <c r="D80" s="10">
        <v>6</v>
      </c>
      <c r="E80" s="8">
        <v>-444.5</v>
      </c>
      <c r="F80" s="10">
        <v>155</v>
      </c>
      <c r="G80" s="10">
        <v>185.59623404917519</v>
      </c>
      <c r="H80" s="10">
        <f t="shared" si="1"/>
        <v>4762</v>
      </c>
      <c r="I80" s="9">
        <v>44844</v>
      </c>
      <c r="J80" s="10" t="s">
        <v>40</v>
      </c>
      <c r="K80">
        <v>930</v>
      </c>
    </row>
    <row r="81" spans="1:11" x14ac:dyDescent="0.35">
      <c r="A81" s="10" t="s">
        <v>87</v>
      </c>
      <c r="B81" s="10" t="s">
        <v>73</v>
      </c>
      <c r="C81" s="10" t="s">
        <v>30</v>
      </c>
      <c r="D81" s="10">
        <v>3</v>
      </c>
      <c r="E81" s="8">
        <v>-444.5</v>
      </c>
      <c r="F81" s="10">
        <v>308.66666666666669</v>
      </c>
      <c r="G81" s="10">
        <v>181.51109932421818</v>
      </c>
      <c r="H81" s="10">
        <f t="shared" si="1"/>
        <v>4756</v>
      </c>
      <c r="I81" s="9">
        <v>44290</v>
      </c>
      <c r="J81" s="10" t="s">
        <v>58</v>
      </c>
      <c r="K81">
        <v>926</v>
      </c>
    </row>
    <row r="82" spans="1:11" x14ac:dyDescent="0.35">
      <c r="A82" s="10" t="s">
        <v>163</v>
      </c>
      <c r="B82" s="10" t="s">
        <v>42</v>
      </c>
      <c r="C82" s="10" t="s">
        <v>30</v>
      </c>
      <c r="D82" s="10">
        <v>5</v>
      </c>
      <c r="E82" s="8">
        <v>-444.5</v>
      </c>
      <c r="F82" s="10">
        <v>184.8</v>
      </c>
      <c r="G82" s="10">
        <v>184.95068433424319</v>
      </c>
      <c r="H82" s="10">
        <f t="shared" si="1"/>
        <v>4753</v>
      </c>
      <c r="I82" s="9">
        <v>45099</v>
      </c>
      <c r="J82" s="10" t="s">
        <v>50</v>
      </c>
      <c r="K82">
        <v>924</v>
      </c>
    </row>
    <row r="83" spans="1:11" x14ac:dyDescent="0.35">
      <c r="A83" s="10" t="s">
        <v>22</v>
      </c>
      <c r="B83" s="10" t="s">
        <v>73</v>
      </c>
      <c r="C83" s="10" t="s">
        <v>41</v>
      </c>
      <c r="D83" s="10">
        <v>4</v>
      </c>
      <c r="E83" s="8">
        <v>-444.5</v>
      </c>
      <c r="F83" s="10">
        <v>230.5</v>
      </c>
      <c r="G83" s="10">
        <v>180.32020760929214</v>
      </c>
      <c r="H83" s="10">
        <f t="shared" si="1"/>
        <v>4748</v>
      </c>
      <c r="I83" s="9">
        <v>44216</v>
      </c>
      <c r="J83" s="10" t="s">
        <v>29</v>
      </c>
      <c r="K83">
        <v>922</v>
      </c>
    </row>
    <row r="84" spans="1:11" x14ac:dyDescent="0.35">
      <c r="A84" s="10" t="s">
        <v>100</v>
      </c>
      <c r="B84" s="10" t="s">
        <v>31</v>
      </c>
      <c r="C84" s="10" t="s">
        <v>41</v>
      </c>
      <c r="D84" s="10">
        <v>6</v>
      </c>
      <c r="E84" s="8">
        <v>-444.5</v>
      </c>
      <c r="F84" s="10">
        <v>153.66666666666666</v>
      </c>
      <c r="G84" s="10">
        <v>179.95864298549611</v>
      </c>
      <c r="H84" s="10">
        <f t="shared" si="1"/>
        <v>4744</v>
      </c>
      <c r="I84" s="9">
        <v>44620</v>
      </c>
      <c r="J84" s="10" t="s">
        <v>29</v>
      </c>
      <c r="K84">
        <v>922</v>
      </c>
    </row>
    <row r="85" spans="1:11" x14ac:dyDescent="0.35">
      <c r="A85" s="10" t="s">
        <v>68</v>
      </c>
      <c r="B85" s="10" t="s">
        <v>42</v>
      </c>
      <c r="C85" s="10" t="s">
        <v>138</v>
      </c>
      <c r="D85" s="10">
        <v>3</v>
      </c>
      <c r="E85" s="8">
        <v>-444.5</v>
      </c>
      <c r="F85" s="10">
        <v>307</v>
      </c>
      <c r="G85" s="10">
        <v>184.54876536488578</v>
      </c>
      <c r="H85" s="10">
        <f t="shared" si="1"/>
        <v>4738</v>
      </c>
      <c r="I85" s="9">
        <v>44341</v>
      </c>
      <c r="J85" s="10" t="s">
        <v>40</v>
      </c>
      <c r="K85">
        <v>921</v>
      </c>
    </row>
    <row r="86" spans="1:11" x14ac:dyDescent="0.35">
      <c r="A86" s="10" t="s">
        <v>130</v>
      </c>
      <c r="B86" s="10" t="s">
        <v>139</v>
      </c>
      <c r="C86" s="10" t="s">
        <v>41</v>
      </c>
      <c r="D86" s="10">
        <v>9</v>
      </c>
      <c r="E86" s="8">
        <v>-444.5</v>
      </c>
      <c r="F86" s="10">
        <v>102.33333333333333</v>
      </c>
      <c r="G86" s="10">
        <v>185.97171316964281</v>
      </c>
      <c r="H86" s="10">
        <f t="shared" si="1"/>
        <v>4735</v>
      </c>
      <c r="I86" s="9">
        <v>44357</v>
      </c>
      <c r="J86" s="10" t="s">
        <v>58</v>
      </c>
      <c r="K86">
        <v>921</v>
      </c>
    </row>
    <row r="87" spans="1:11" x14ac:dyDescent="0.35">
      <c r="A87" s="10" t="s">
        <v>22</v>
      </c>
      <c r="B87" s="10" t="s">
        <v>31</v>
      </c>
      <c r="C87" s="10" t="s">
        <v>59</v>
      </c>
      <c r="D87" s="10">
        <v>8</v>
      </c>
      <c r="E87" s="8">
        <v>-444.5</v>
      </c>
      <c r="F87" s="10">
        <v>115</v>
      </c>
      <c r="G87" s="10">
        <v>188.610246864039</v>
      </c>
      <c r="H87" s="10">
        <f t="shared" si="1"/>
        <v>4726</v>
      </c>
      <c r="I87" s="9">
        <v>44463</v>
      </c>
      <c r="J87" s="10" t="s">
        <v>40</v>
      </c>
      <c r="K87">
        <v>920</v>
      </c>
    </row>
    <row r="88" spans="1:11" x14ac:dyDescent="0.35">
      <c r="A88" s="10" t="s">
        <v>130</v>
      </c>
      <c r="B88" s="10" t="s">
        <v>42</v>
      </c>
      <c r="C88" s="10" t="s">
        <v>59</v>
      </c>
      <c r="D88" s="10">
        <v>1</v>
      </c>
      <c r="E88" s="8">
        <v>-444.5</v>
      </c>
      <c r="F88" s="10">
        <v>920</v>
      </c>
      <c r="G88" s="10">
        <v>173.80495848877183</v>
      </c>
      <c r="H88" s="10">
        <f t="shared" si="1"/>
        <v>4718</v>
      </c>
      <c r="I88" s="9">
        <v>44563</v>
      </c>
      <c r="J88" s="10" t="s">
        <v>40</v>
      </c>
      <c r="K88">
        <v>920</v>
      </c>
    </row>
    <row r="89" spans="1:11" x14ac:dyDescent="0.35">
      <c r="A89" s="10" t="s">
        <v>82</v>
      </c>
      <c r="B89" s="10" t="s">
        <v>73</v>
      </c>
      <c r="C89" s="10" t="s">
        <v>138</v>
      </c>
      <c r="D89" s="10">
        <v>2</v>
      </c>
      <c r="E89" s="8">
        <v>-444.5</v>
      </c>
      <c r="F89" s="10">
        <v>460</v>
      </c>
      <c r="G89" s="10">
        <v>176.23200247079959</v>
      </c>
      <c r="H89" s="10">
        <f t="shared" si="1"/>
        <v>4717</v>
      </c>
      <c r="I89" s="9">
        <v>44785</v>
      </c>
      <c r="J89" s="10" t="s">
        <v>40</v>
      </c>
      <c r="K89">
        <v>920</v>
      </c>
    </row>
    <row r="90" spans="1:11" x14ac:dyDescent="0.35">
      <c r="A90" s="10" t="s">
        <v>247</v>
      </c>
      <c r="B90" s="10" t="s">
        <v>42</v>
      </c>
      <c r="C90" s="10" t="s">
        <v>59</v>
      </c>
      <c r="D90" s="10">
        <v>8</v>
      </c>
      <c r="E90" s="8">
        <v>-444.5</v>
      </c>
      <c r="F90" s="10">
        <v>115</v>
      </c>
      <c r="G90" s="10">
        <v>170.24052445302442</v>
      </c>
      <c r="H90" s="10">
        <f t="shared" si="1"/>
        <v>4715</v>
      </c>
      <c r="I90" s="9">
        <v>44923</v>
      </c>
      <c r="J90" s="10" t="s">
        <v>50</v>
      </c>
      <c r="K90">
        <v>920</v>
      </c>
    </row>
    <row r="91" spans="1:11" x14ac:dyDescent="0.35">
      <c r="A91" s="10" t="s">
        <v>124</v>
      </c>
      <c r="B91" s="10" t="s">
        <v>31</v>
      </c>
      <c r="C91" s="10" t="s">
        <v>59</v>
      </c>
      <c r="D91" s="10">
        <v>9</v>
      </c>
      <c r="E91" s="8">
        <v>-444.5</v>
      </c>
      <c r="F91" s="10">
        <v>102.11111111111111</v>
      </c>
      <c r="G91" s="10">
        <v>179.86388738386208</v>
      </c>
      <c r="H91" s="10">
        <f t="shared" si="1"/>
        <v>4707</v>
      </c>
      <c r="I91" s="9">
        <v>44206</v>
      </c>
      <c r="J91" s="10" t="s">
        <v>40</v>
      </c>
      <c r="K91">
        <v>919</v>
      </c>
    </row>
    <row r="92" spans="1:11" x14ac:dyDescent="0.35">
      <c r="A92" s="10" t="s">
        <v>87</v>
      </c>
      <c r="B92" s="10" t="s">
        <v>139</v>
      </c>
      <c r="C92" s="10" t="s">
        <v>41</v>
      </c>
      <c r="D92" s="10">
        <v>4</v>
      </c>
      <c r="E92" s="8">
        <v>-444.5</v>
      </c>
      <c r="F92" s="10">
        <v>229.75</v>
      </c>
      <c r="G92" s="10">
        <v>176.58525457541856</v>
      </c>
      <c r="H92" s="10">
        <f t="shared" si="1"/>
        <v>4698</v>
      </c>
      <c r="I92" s="9">
        <v>44631</v>
      </c>
      <c r="J92" s="10" t="s">
        <v>29</v>
      </c>
      <c r="K92">
        <v>919</v>
      </c>
    </row>
    <row r="93" spans="1:11" x14ac:dyDescent="0.35">
      <c r="A93" s="10" t="s">
        <v>136</v>
      </c>
      <c r="B93" s="10" t="s">
        <v>73</v>
      </c>
      <c r="C93" s="10" t="s">
        <v>41</v>
      </c>
      <c r="D93" s="10">
        <v>2</v>
      </c>
      <c r="E93" s="8">
        <v>-444.5</v>
      </c>
      <c r="F93" s="10">
        <v>459</v>
      </c>
      <c r="G93" s="10">
        <v>173.78344907407407</v>
      </c>
      <c r="H93" s="10">
        <f t="shared" si="1"/>
        <v>4694</v>
      </c>
      <c r="I93" s="9">
        <v>44877</v>
      </c>
      <c r="J93" s="10" t="s">
        <v>40</v>
      </c>
      <c r="K93">
        <v>918</v>
      </c>
    </row>
    <row r="94" spans="1:11" x14ac:dyDescent="0.35">
      <c r="A94" s="10" t="s">
        <v>124</v>
      </c>
      <c r="B94" s="10" t="s">
        <v>139</v>
      </c>
      <c r="C94" s="10" t="s">
        <v>138</v>
      </c>
      <c r="D94" s="10">
        <v>2</v>
      </c>
      <c r="E94" s="8">
        <v>-444.5</v>
      </c>
      <c r="F94" s="10">
        <v>458</v>
      </c>
      <c r="G94" s="10">
        <v>176.57172082797086</v>
      </c>
      <c r="H94" s="10">
        <f t="shared" si="1"/>
        <v>4692</v>
      </c>
      <c r="I94" s="9">
        <v>44553</v>
      </c>
      <c r="J94" s="10" t="s">
        <v>29</v>
      </c>
      <c r="K94">
        <v>916</v>
      </c>
    </row>
    <row r="95" spans="1:11" x14ac:dyDescent="0.35">
      <c r="A95" s="10" t="s">
        <v>163</v>
      </c>
      <c r="B95" s="10" t="s">
        <v>31</v>
      </c>
      <c r="C95" s="10" t="s">
        <v>41</v>
      </c>
      <c r="D95" s="10">
        <v>8</v>
      </c>
      <c r="E95" s="8">
        <v>-444.5</v>
      </c>
      <c r="F95" s="10">
        <v>114.5</v>
      </c>
      <c r="G95" s="10">
        <v>179.94414968962215</v>
      </c>
      <c r="H95" s="10">
        <f t="shared" si="1"/>
        <v>4690</v>
      </c>
      <c r="I95" s="9">
        <v>44600</v>
      </c>
      <c r="J95" s="10" t="s">
        <v>58</v>
      </c>
      <c r="K95">
        <v>916</v>
      </c>
    </row>
    <row r="96" spans="1:11" x14ac:dyDescent="0.35">
      <c r="A96" s="10" t="s">
        <v>136</v>
      </c>
      <c r="B96" s="10" t="s">
        <v>139</v>
      </c>
      <c r="C96" s="10" t="s">
        <v>41</v>
      </c>
      <c r="D96" s="10">
        <v>3</v>
      </c>
      <c r="E96" s="8">
        <v>-444.5</v>
      </c>
      <c r="F96" s="10">
        <v>305</v>
      </c>
      <c r="G96" s="10">
        <v>179.5141454050891</v>
      </c>
      <c r="H96" s="10">
        <f t="shared" si="1"/>
        <v>4682</v>
      </c>
      <c r="I96" s="9">
        <v>44536</v>
      </c>
      <c r="J96" s="10" t="s">
        <v>29</v>
      </c>
      <c r="K96">
        <v>915</v>
      </c>
    </row>
    <row r="97" spans="1:11" x14ac:dyDescent="0.35">
      <c r="A97" s="10" t="s">
        <v>163</v>
      </c>
      <c r="B97" s="10" t="s">
        <v>73</v>
      </c>
      <c r="C97" s="10" t="s">
        <v>41</v>
      </c>
      <c r="D97" s="10">
        <v>9</v>
      </c>
      <c r="E97" s="8">
        <v>-444.5</v>
      </c>
      <c r="F97" s="10">
        <v>101.66666666666667</v>
      </c>
      <c r="G97" s="10">
        <v>175.47579570688384</v>
      </c>
      <c r="H97" s="10">
        <f t="shared" si="1"/>
        <v>4679</v>
      </c>
      <c r="I97" s="9">
        <v>44611</v>
      </c>
      <c r="J97" s="10" t="s">
        <v>58</v>
      </c>
      <c r="K97">
        <v>915</v>
      </c>
    </row>
    <row r="98" spans="1:11" x14ac:dyDescent="0.35">
      <c r="A98" s="10" t="s">
        <v>22</v>
      </c>
      <c r="B98" s="10" t="s">
        <v>139</v>
      </c>
      <c r="C98" s="10" t="s">
        <v>59</v>
      </c>
      <c r="D98" s="10">
        <v>3</v>
      </c>
      <c r="E98" s="8">
        <v>-444.5</v>
      </c>
      <c r="F98" s="10">
        <v>304.66666666666669</v>
      </c>
      <c r="G98" s="10">
        <v>180.91227687314654</v>
      </c>
      <c r="H98" s="10">
        <f t="shared" si="1"/>
        <v>4670</v>
      </c>
      <c r="I98" s="9">
        <v>44146</v>
      </c>
      <c r="J98" s="10" t="s">
        <v>50</v>
      </c>
      <c r="K98">
        <v>914</v>
      </c>
    </row>
    <row r="99" spans="1:11" x14ac:dyDescent="0.35">
      <c r="A99" s="10" t="s">
        <v>76</v>
      </c>
      <c r="B99" s="10" t="s">
        <v>31</v>
      </c>
      <c r="C99" s="10" t="s">
        <v>59</v>
      </c>
      <c r="D99" s="10">
        <v>6</v>
      </c>
      <c r="E99" s="8">
        <v>-444.5</v>
      </c>
      <c r="F99" s="10">
        <v>152.33333333333334</v>
      </c>
      <c r="G99" s="10">
        <v>179.97220175701307</v>
      </c>
      <c r="H99" s="10">
        <f t="shared" si="1"/>
        <v>4667</v>
      </c>
      <c r="I99" s="9">
        <v>44202</v>
      </c>
      <c r="J99" s="10" t="s">
        <v>29</v>
      </c>
      <c r="K99">
        <v>914</v>
      </c>
    </row>
    <row r="100" spans="1:11" x14ac:dyDescent="0.35">
      <c r="A100" s="10" t="s">
        <v>136</v>
      </c>
      <c r="B100" s="10" t="s">
        <v>31</v>
      </c>
      <c r="C100" s="10" t="s">
        <v>59</v>
      </c>
      <c r="D100" s="10">
        <v>1</v>
      </c>
      <c r="E100" s="8">
        <v>-444.5</v>
      </c>
      <c r="F100" s="10">
        <v>914</v>
      </c>
      <c r="G100" s="10">
        <v>176.3196460353783</v>
      </c>
      <c r="H100" s="10">
        <f t="shared" si="1"/>
        <v>4661</v>
      </c>
      <c r="I100" s="9">
        <v>44560</v>
      </c>
      <c r="J100" s="10" t="s">
        <v>29</v>
      </c>
      <c r="K100">
        <v>914</v>
      </c>
    </row>
    <row r="101" spans="1:11" x14ac:dyDescent="0.35">
      <c r="A101" s="10" t="s">
        <v>255</v>
      </c>
      <c r="B101" s="10" t="s">
        <v>139</v>
      </c>
      <c r="C101" s="10" t="s">
        <v>41</v>
      </c>
      <c r="D101" s="10">
        <v>9</v>
      </c>
      <c r="E101" s="8">
        <v>-444.5</v>
      </c>
      <c r="F101" s="10">
        <v>101.55555555555556</v>
      </c>
      <c r="G101" s="10">
        <v>176.85638445445042</v>
      </c>
      <c r="H101" s="10">
        <f t="shared" si="1"/>
        <v>4660</v>
      </c>
      <c r="I101" s="9">
        <v>44648</v>
      </c>
      <c r="J101" s="10" t="s">
        <v>58</v>
      </c>
      <c r="K101">
        <v>914</v>
      </c>
    </row>
    <row r="102" spans="1:11" x14ac:dyDescent="0.35">
      <c r="A102" s="10" t="s">
        <v>142</v>
      </c>
      <c r="B102" s="10" t="s">
        <v>42</v>
      </c>
      <c r="C102" s="10" t="s">
        <v>41</v>
      </c>
      <c r="D102" s="10">
        <v>4</v>
      </c>
      <c r="E102" s="8">
        <v>-444.5</v>
      </c>
      <c r="F102" s="10">
        <v>228</v>
      </c>
      <c r="G102" s="10">
        <v>184.69123393222318</v>
      </c>
      <c r="H102" s="10">
        <f t="shared" si="1"/>
        <v>4651</v>
      </c>
      <c r="I102" s="9">
        <v>44345</v>
      </c>
      <c r="J102" s="10" t="s">
        <v>40</v>
      </c>
      <c r="K102">
        <v>912</v>
      </c>
    </row>
    <row r="103" spans="1:11" x14ac:dyDescent="0.35">
      <c r="A103" s="10" t="s">
        <v>255</v>
      </c>
      <c r="B103" s="10" t="s">
        <v>42</v>
      </c>
      <c r="C103" s="10" t="s">
        <v>30</v>
      </c>
      <c r="D103" s="10">
        <v>8</v>
      </c>
      <c r="E103" s="8">
        <v>-444.5</v>
      </c>
      <c r="F103" s="10">
        <v>113.875</v>
      </c>
      <c r="G103" s="10">
        <v>181.79664601000212</v>
      </c>
      <c r="H103" s="10">
        <f t="shared" si="1"/>
        <v>4647</v>
      </c>
      <c r="I103" s="9">
        <v>44851</v>
      </c>
      <c r="J103" s="10" t="s">
        <v>29</v>
      </c>
      <c r="K103">
        <v>911</v>
      </c>
    </row>
    <row r="104" spans="1:11" x14ac:dyDescent="0.35">
      <c r="A104" s="10" t="s">
        <v>130</v>
      </c>
      <c r="B104" s="10" t="s">
        <v>139</v>
      </c>
      <c r="C104" s="10" t="s">
        <v>30</v>
      </c>
      <c r="D104" s="10">
        <v>6</v>
      </c>
      <c r="E104" s="8">
        <v>-444.5</v>
      </c>
      <c r="F104" s="10">
        <v>151.66666666666666</v>
      </c>
      <c r="G104" s="10">
        <v>181.42560462247957</v>
      </c>
      <c r="H104" s="10">
        <f t="shared" si="1"/>
        <v>4639</v>
      </c>
      <c r="I104" s="9">
        <v>44701</v>
      </c>
      <c r="J104" s="10" t="s">
        <v>29</v>
      </c>
      <c r="K104">
        <v>910</v>
      </c>
    </row>
    <row r="105" spans="1:11" x14ac:dyDescent="0.35">
      <c r="A105" s="10" t="s">
        <v>124</v>
      </c>
      <c r="B105" s="10" t="s">
        <v>139</v>
      </c>
      <c r="C105" s="10" t="s">
        <v>59</v>
      </c>
      <c r="D105" s="10">
        <v>8</v>
      </c>
      <c r="E105" s="8">
        <v>-444.5</v>
      </c>
      <c r="F105" s="10">
        <v>113.75</v>
      </c>
      <c r="G105" s="10">
        <v>209.74888888888893</v>
      </c>
      <c r="H105" s="10">
        <f t="shared" si="1"/>
        <v>4633</v>
      </c>
      <c r="I105" s="9">
        <v>44972</v>
      </c>
      <c r="J105" s="10" t="s">
        <v>50</v>
      </c>
      <c r="K105">
        <v>910</v>
      </c>
    </row>
    <row r="106" spans="1:11" x14ac:dyDescent="0.35">
      <c r="A106" s="10" t="s">
        <v>163</v>
      </c>
      <c r="B106" s="10" t="s">
        <v>73</v>
      </c>
      <c r="C106" s="10" t="s">
        <v>41</v>
      </c>
      <c r="D106" s="10">
        <v>2</v>
      </c>
      <c r="E106" s="8">
        <v>-444.5</v>
      </c>
      <c r="F106" s="10">
        <v>454</v>
      </c>
      <c r="G106" s="10">
        <v>180.31411329451731</v>
      </c>
      <c r="H106" s="10">
        <f t="shared" si="1"/>
        <v>4625</v>
      </c>
      <c r="I106" s="9">
        <v>44081</v>
      </c>
      <c r="J106" s="10" t="s">
        <v>29</v>
      </c>
      <c r="K106">
        <v>908</v>
      </c>
    </row>
    <row r="107" spans="1:11" x14ac:dyDescent="0.35">
      <c r="A107" s="10" t="s">
        <v>247</v>
      </c>
      <c r="B107" s="10" t="s">
        <v>73</v>
      </c>
      <c r="C107" s="10" t="s">
        <v>59</v>
      </c>
      <c r="D107" s="10">
        <v>8</v>
      </c>
      <c r="E107" s="8">
        <v>-444.5</v>
      </c>
      <c r="F107" s="10">
        <v>112.875</v>
      </c>
      <c r="G107" s="10">
        <v>180.22390860990868</v>
      </c>
      <c r="H107" s="10">
        <f t="shared" si="1"/>
        <v>4623</v>
      </c>
      <c r="I107" s="9">
        <v>44172</v>
      </c>
      <c r="J107" s="10" t="s">
        <v>29</v>
      </c>
      <c r="K107">
        <v>903</v>
      </c>
    </row>
    <row r="108" spans="1:11" x14ac:dyDescent="0.35">
      <c r="A108" s="10" t="s">
        <v>76</v>
      </c>
      <c r="B108" s="10" t="s">
        <v>42</v>
      </c>
      <c r="C108" s="10" t="s">
        <v>59</v>
      </c>
      <c r="D108" s="10">
        <v>8</v>
      </c>
      <c r="E108" s="8">
        <v>-444.5</v>
      </c>
      <c r="F108" s="10">
        <v>112.75</v>
      </c>
      <c r="G108" s="10">
        <v>185.89559322033898</v>
      </c>
      <c r="H108" s="10">
        <f t="shared" si="1"/>
        <v>4615</v>
      </c>
      <c r="I108" s="9">
        <v>44407</v>
      </c>
      <c r="J108" s="10" t="s">
        <v>29</v>
      </c>
      <c r="K108">
        <v>902</v>
      </c>
    </row>
    <row r="109" spans="1:11" x14ac:dyDescent="0.35">
      <c r="A109" s="10" t="s">
        <v>76</v>
      </c>
      <c r="B109" s="10" t="s">
        <v>139</v>
      </c>
      <c r="C109" s="10" t="s">
        <v>59</v>
      </c>
      <c r="D109" s="10">
        <v>7</v>
      </c>
      <c r="E109" s="8">
        <v>-444.5</v>
      </c>
      <c r="F109" s="10">
        <v>128.42857142857142</v>
      </c>
      <c r="G109" s="10">
        <v>173.73023422377076</v>
      </c>
      <c r="H109" s="10">
        <f t="shared" si="1"/>
        <v>4607</v>
      </c>
      <c r="I109" s="9">
        <v>44587</v>
      </c>
      <c r="J109" s="10" t="s">
        <v>50</v>
      </c>
      <c r="K109">
        <v>899</v>
      </c>
    </row>
    <row r="110" spans="1:11" x14ac:dyDescent="0.35">
      <c r="A110" s="10" t="s">
        <v>45</v>
      </c>
      <c r="B110" s="10" t="s">
        <v>31</v>
      </c>
      <c r="C110" s="10" t="s">
        <v>41</v>
      </c>
      <c r="D110" s="10">
        <v>6</v>
      </c>
      <c r="E110" s="8">
        <v>-444.5</v>
      </c>
      <c r="F110" s="10">
        <v>149.66666666666666</v>
      </c>
      <c r="G110" s="10">
        <v>180.39417122040075</v>
      </c>
      <c r="H110" s="10">
        <f t="shared" si="1"/>
        <v>4600</v>
      </c>
      <c r="I110" s="9">
        <v>44265</v>
      </c>
      <c r="J110" s="10" t="s">
        <v>29</v>
      </c>
      <c r="K110">
        <v>898</v>
      </c>
    </row>
    <row r="111" spans="1:11" x14ac:dyDescent="0.35">
      <c r="A111" s="10" t="s">
        <v>68</v>
      </c>
      <c r="B111" s="10" t="s">
        <v>42</v>
      </c>
      <c r="C111" s="10" t="s">
        <v>138</v>
      </c>
      <c r="D111" s="10">
        <v>2</v>
      </c>
      <c r="E111" s="8">
        <v>-444.5</v>
      </c>
      <c r="F111" s="10">
        <v>449</v>
      </c>
      <c r="G111" s="10">
        <v>180.48035245594298</v>
      </c>
      <c r="H111" s="10">
        <f t="shared" si="1"/>
        <v>4594</v>
      </c>
      <c r="I111" s="9">
        <v>44743</v>
      </c>
      <c r="J111" s="10" t="s">
        <v>50</v>
      </c>
      <c r="K111">
        <v>898</v>
      </c>
    </row>
    <row r="112" spans="1:11" x14ac:dyDescent="0.35">
      <c r="A112" s="10" t="s">
        <v>130</v>
      </c>
      <c r="B112" s="10" t="s">
        <v>31</v>
      </c>
      <c r="C112" s="10" t="s">
        <v>30</v>
      </c>
      <c r="D112" s="10">
        <v>4</v>
      </c>
      <c r="E112" s="8">
        <v>-444.5</v>
      </c>
      <c r="F112" s="10">
        <v>224.5</v>
      </c>
      <c r="G112" s="10">
        <v>185.1055656657567</v>
      </c>
      <c r="H112" s="10">
        <f t="shared" si="1"/>
        <v>4592</v>
      </c>
      <c r="I112" s="9">
        <v>44840</v>
      </c>
      <c r="J112" s="10" t="s">
        <v>29</v>
      </c>
      <c r="K112">
        <v>898</v>
      </c>
    </row>
    <row r="113" spans="1:11" x14ac:dyDescent="0.35">
      <c r="A113" s="10" t="s">
        <v>87</v>
      </c>
      <c r="B113" s="10" t="s">
        <v>42</v>
      </c>
      <c r="C113" s="10" t="s">
        <v>59</v>
      </c>
      <c r="D113" s="10">
        <v>6</v>
      </c>
      <c r="E113" s="8">
        <v>-444.5</v>
      </c>
      <c r="F113" s="10">
        <v>149.66666666666666</v>
      </c>
      <c r="G113" s="10">
        <v>186.77662988772738</v>
      </c>
      <c r="H113" s="10">
        <f t="shared" si="1"/>
        <v>4588</v>
      </c>
      <c r="I113" s="9">
        <v>45112</v>
      </c>
      <c r="J113" s="10" t="s">
        <v>58</v>
      </c>
      <c r="K113">
        <v>898</v>
      </c>
    </row>
    <row r="114" spans="1:11" x14ac:dyDescent="0.35">
      <c r="A114" s="10" t="s">
        <v>255</v>
      </c>
      <c r="B114" s="10" t="s">
        <v>42</v>
      </c>
      <c r="C114" s="10" t="s">
        <v>138</v>
      </c>
      <c r="D114" s="10">
        <v>7</v>
      </c>
      <c r="E114" s="8">
        <v>-444.5</v>
      </c>
      <c r="F114" s="10">
        <v>128.14285714285714</v>
      </c>
      <c r="G114" s="10">
        <v>187.84965685847769</v>
      </c>
      <c r="H114" s="10">
        <f t="shared" si="1"/>
        <v>4582</v>
      </c>
      <c r="I114" s="9">
        <v>44450</v>
      </c>
      <c r="J114" s="10" t="s">
        <v>58</v>
      </c>
      <c r="K114">
        <v>897</v>
      </c>
    </row>
    <row r="115" spans="1:11" x14ac:dyDescent="0.35">
      <c r="A115" s="10" t="s">
        <v>163</v>
      </c>
      <c r="B115" s="10" t="s">
        <v>73</v>
      </c>
      <c r="C115" s="10" t="s">
        <v>138</v>
      </c>
      <c r="D115" s="10">
        <v>1</v>
      </c>
      <c r="E115" s="8">
        <v>-444.5</v>
      </c>
      <c r="F115" s="10">
        <v>897</v>
      </c>
      <c r="G115" s="10">
        <v>181.09098180612548</v>
      </c>
      <c r="H115" s="10">
        <f t="shared" si="1"/>
        <v>4575</v>
      </c>
      <c r="I115" s="9">
        <v>44596</v>
      </c>
      <c r="J115" s="10" t="s">
        <v>29</v>
      </c>
      <c r="K115">
        <v>897</v>
      </c>
    </row>
    <row r="116" spans="1:11" x14ac:dyDescent="0.35">
      <c r="A116" s="10" t="s">
        <v>238</v>
      </c>
      <c r="B116" s="10" t="s">
        <v>139</v>
      </c>
      <c r="C116" s="10" t="s">
        <v>41</v>
      </c>
      <c r="D116" s="10">
        <v>4</v>
      </c>
      <c r="E116" s="8">
        <v>-444.5</v>
      </c>
      <c r="F116" s="10">
        <v>224</v>
      </c>
      <c r="G116" s="10">
        <v>180.66508794264777</v>
      </c>
      <c r="H116" s="10">
        <f t="shared" si="1"/>
        <v>4574</v>
      </c>
      <c r="I116" s="9">
        <v>44118</v>
      </c>
      <c r="J116" s="10" t="s">
        <v>58</v>
      </c>
      <c r="K116">
        <v>896</v>
      </c>
    </row>
    <row r="117" spans="1:11" x14ac:dyDescent="0.35">
      <c r="A117" s="10" t="s">
        <v>142</v>
      </c>
      <c r="B117" s="10" t="s">
        <v>42</v>
      </c>
      <c r="C117" s="10" t="s">
        <v>41</v>
      </c>
      <c r="D117" s="10">
        <v>4</v>
      </c>
      <c r="E117" s="8">
        <v>-444.5</v>
      </c>
      <c r="F117" s="10">
        <v>224</v>
      </c>
      <c r="G117" s="10">
        <v>188.35211136991026</v>
      </c>
      <c r="H117" s="10">
        <f t="shared" si="1"/>
        <v>4570</v>
      </c>
      <c r="I117" s="9">
        <v>44445</v>
      </c>
      <c r="J117" s="10" t="s">
        <v>50</v>
      </c>
      <c r="K117">
        <v>896</v>
      </c>
    </row>
    <row r="118" spans="1:11" x14ac:dyDescent="0.35">
      <c r="A118" s="10" t="s">
        <v>238</v>
      </c>
      <c r="B118" s="10" t="s">
        <v>73</v>
      </c>
      <c r="C118" s="10" t="s">
        <v>41</v>
      </c>
      <c r="D118" s="10">
        <v>3</v>
      </c>
      <c r="E118" s="8">
        <v>-444.5</v>
      </c>
      <c r="F118" s="10">
        <v>298.66666666666669</v>
      </c>
      <c r="G118" s="10">
        <v>185.65170316854474</v>
      </c>
      <c r="H118" s="10">
        <f t="shared" si="1"/>
        <v>4566</v>
      </c>
      <c r="I118" s="9">
        <v>44473</v>
      </c>
      <c r="J118" s="10" t="s">
        <v>29</v>
      </c>
      <c r="K118">
        <v>896</v>
      </c>
    </row>
    <row r="119" spans="1:11" x14ac:dyDescent="0.35">
      <c r="A119" s="10" t="s">
        <v>35</v>
      </c>
      <c r="B119" s="10" t="s">
        <v>31</v>
      </c>
      <c r="C119" s="10" t="s">
        <v>59</v>
      </c>
      <c r="D119" s="10">
        <v>4</v>
      </c>
      <c r="E119" s="8">
        <v>-444.5</v>
      </c>
      <c r="F119" s="10">
        <v>224</v>
      </c>
      <c r="G119" s="10">
        <v>170.10452999381567</v>
      </c>
      <c r="H119" s="10">
        <f t="shared" si="1"/>
        <v>4563</v>
      </c>
      <c r="I119" s="9">
        <v>44920</v>
      </c>
      <c r="J119" s="10" t="s">
        <v>58</v>
      </c>
      <c r="K119">
        <v>896</v>
      </c>
    </row>
    <row r="120" spans="1:11" x14ac:dyDescent="0.35">
      <c r="A120" s="10" t="s">
        <v>130</v>
      </c>
      <c r="B120" s="10" t="s">
        <v>42</v>
      </c>
      <c r="C120" s="10" t="s">
        <v>138</v>
      </c>
      <c r="D120" s="10">
        <v>2</v>
      </c>
      <c r="E120" s="8">
        <v>-444.5</v>
      </c>
      <c r="F120" s="10">
        <v>448</v>
      </c>
      <c r="G120" s="10">
        <v>186.83706956724049</v>
      </c>
      <c r="H120" s="10">
        <f t="shared" si="1"/>
        <v>4559</v>
      </c>
      <c r="I120" s="9">
        <v>45113</v>
      </c>
      <c r="J120" s="10" t="s">
        <v>50</v>
      </c>
      <c r="K120">
        <v>896</v>
      </c>
    </row>
    <row r="121" spans="1:11" x14ac:dyDescent="0.35">
      <c r="A121" s="10" t="s">
        <v>62</v>
      </c>
      <c r="B121" s="10" t="s">
        <v>139</v>
      </c>
      <c r="C121" s="10" t="s">
        <v>30</v>
      </c>
      <c r="D121" s="10">
        <v>4</v>
      </c>
      <c r="E121" s="8">
        <v>-444.5</v>
      </c>
      <c r="F121" s="10">
        <v>223.75</v>
      </c>
      <c r="G121" s="10">
        <v>185.32520848834324</v>
      </c>
      <c r="H121" s="10">
        <f t="shared" si="1"/>
        <v>4557</v>
      </c>
      <c r="I121" s="9">
        <v>44485</v>
      </c>
      <c r="J121" s="10" t="s">
        <v>40</v>
      </c>
      <c r="K121">
        <v>895</v>
      </c>
    </row>
    <row r="122" spans="1:11" x14ac:dyDescent="0.35">
      <c r="A122" s="10" t="s">
        <v>247</v>
      </c>
      <c r="B122" s="10" t="s">
        <v>139</v>
      </c>
      <c r="C122" s="10" t="s">
        <v>59</v>
      </c>
      <c r="D122" s="10">
        <v>8</v>
      </c>
      <c r="E122" s="8">
        <v>-444.5</v>
      </c>
      <c r="F122" s="10">
        <v>111.75</v>
      </c>
      <c r="G122" s="10">
        <v>181.35415267785774</v>
      </c>
      <c r="H122" s="10">
        <f t="shared" si="1"/>
        <v>4553</v>
      </c>
      <c r="I122" s="9">
        <v>44302</v>
      </c>
      <c r="J122" s="10" t="s">
        <v>40</v>
      </c>
      <c r="K122">
        <v>894</v>
      </c>
    </row>
    <row r="123" spans="1:11" x14ac:dyDescent="0.35">
      <c r="A123" s="10" t="s">
        <v>130</v>
      </c>
      <c r="B123" s="10" t="s">
        <v>139</v>
      </c>
      <c r="C123" s="10" t="s">
        <v>30</v>
      </c>
      <c r="D123" s="10">
        <v>7</v>
      </c>
      <c r="E123" s="8">
        <v>-444.5</v>
      </c>
      <c r="F123" s="10">
        <v>127.71428571428571</v>
      </c>
      <c r="G123" s="10">
        <v>176.00421976302255</v>
      </c>
      <c r="H123" s="10">
        <f t="shared" si="1"/>
        <v>4545</v>
      </c>
      <c r="I123" s="9">
        <v>44784</v>
      </c>
      <c r="J123" s="10" t="s">
        <v>40</v>
      </c>
      <c r="K123">
        <v>894</v>
      </c>
    </row>
    <row r="124" spans="1:11" x14ac:dyDescent="0.35">
      <c r="A124" s="10" t="s">
        <v>124</v>
      </c>
      <c r="B124" s="10" t="s">
        <v>42</v>
      </c>
      <c r="C124" s="10" t="s">
        <v>41</v>
      </c>
      <c r="D124" s="10">
        <v>2</v>
      </c>
      <c r="E124" s="8">
        <v>-444.5</v>
      </c>
      <c r="F124" s="10">
        <v>446.5</v>
      </c>
      <c r="G124" s="10">
        <v>179.13410397975622</v>
      </c>
      <c r="H124" s="10">
        <f t="shared" si="1"/>
        <v>4538</v>
      </c>
      <c r="I124" s="9">
        <v>44031</v>
      </c>
      <c r="J124" s="10" t="s">
        <v>58</v>
      </c>
      <c r="K124">
        <v>893</v>
      </c>
    </row>
    <row r="125" spans="1:11" x14ac:dyDescent="0.35">
      <c r="A125" s="10" t="s">
        <v>247</v>
      </c>
      <c r="B125" s="10" t="s">
        <v>42</v>
      </c>
      <c r="C125" s="10" t="s">
        <v>138</v>
      </c>
      <c r="D125" s="10">
        <v>9</v>
      </c>
      <c r="E125" s="8">
        <v>-444.5</v>
      </c>
      <c r="F125" s="10">
        <v>98.666666666666671</v>
      </c>
      <c r="G125" s="10">
        <v>180.53252283105027</v>
      </c>
      <c r="H125" s="10">
        <f t="shared" si="1"/>
        <v>4536</v>
      </c>
      <c r="I125" s="9">
        <v>44267</v>
      </c>
      <c r="J125" s="10" t="s">
        <v>29</v>
      </c>
      <c r="K125">
        <v>888</v>
      </c>
    </row>
    <row r="126" spans="1:11" x14ac:dyDescent="0.35">
      <c r="A126" s="10" t="s">
        <v>136</v>
      </c>
      <c r="B126" s="10" t="s">
        <v>73</v>
      </c>
      <c r="C126" s="10" t="s">
        <v>30</v>
      </c>
      <c r="D126" s="10">
        <v>9</v>
      </c>
      <c r="E126" s="8">
        <v>-444.5</v>
      </c>
      <c r="F126" s="10">
        <v>98.555555555555557</v>
      </c>
      <c r="G126" s="10">
        <v>186.98615462266784</v>
      </c>
      <c r="H126" s="10">
        <f t="shared" si="1"/>
        <v>4527</v>
      </c>
      <c r="I126" s="9">
        <v>44769</v>
      </c>
      <c r="J126" s="10" t="s">
        <v>29</v>
      </c>
      <c r="K126">
        <v>887</v>
      </c>
    </row>
    <row r="127" spans="1:11" x14ac:dyDescent="0.35">
      <c r="A127" s="10" t="s">
        <v>93</v>
      </c>
      <c r="B127" s="10" t="s">
        <v>31</v>
      </c>
      <c r="C127" s="10" t="s">
        <v>41</v>
      </c>
      <c r="D127" s="10">
        <v>6</v>
      </c>
      <c r="E127" s="8">
        <v>-444.5</v>
      </c>
      <c r="F127" s="10">
        <v>147.83333333333334</v>
      </c>
      <c r="G127" s="10">
        <v>184.84590105503275</v>
      </c>
      <c r="H127" s="10">
        <f t="shared" si="1"/>
        <v>4518</v>
      </c>
      <c r="I127" s="9">
        <v>44830</v>
      </c>
      <c r="J127" s="10" t="s">
        <v>50</v>
      </c>
      <c r="K127">
        <v>887</v>
      </c>
    </row>
    <row r="128" spans="1:11" x14ac:dyDescent="0.35">
      <c r="A128" s="10" t="s">
        <v>124</v>
      </c>
      <c r="B128" s="10" t="s">
        <v>42</v>
      </c>
      <c r="C128" s="10" t="s">
        <v>41</v>
      </c>
      <c r="D128" s="10">
        <v>4</v>
      </c>
      <c r="E128" s="8">
        <v>-444.5</v>
      </c>
      <c r="F128" s="10">
        <v>221</v>
      </c>
      <c r="G128" s="10">
        <v>180.57001746644599</v>
      </c>
      <c r="H128" s="10">
        <f t="shared" si="1"/>
        <v>4512</v>
      </c>
      <c r="I128" s="9">
        <v>44738</v>
      </c>
      <c r="J128" s="10" t="s">
        <v>50</v>
      </c>
      <c r="K128">
        <v>884</v>
      </c>
    </row>
    <row r="129" spans="1:11" x14ac:dyDescent="0.35">
      <c r="A129" s="10" t="s">
        <v>22</v>
      </c>
      <c r="B129" s="10" t="s">
        <v>31</v>
      </c>
      <c r="C129" s="10" t="s">
        <v>41</v>
      </c>
      <c r="D129" s="10">
        <v>5</v>
      </c>
      <c r="E129" s="8">
        <v>-444.5</v>
      </c>
      <c r="F129" s="10">
        <v>176.8</v>
      </c>
      <c r="G129" s="10">
        <v>186.76043405998757</v>
      </c>
      <c r="H129" s="10">
        <f t="shared" si="1"/>
        <v>4508</v>
      </c>
      <c r="I129" s="9">
        <v>45111</v>
      </c>
      <c r="J129" s="10" t="s">
        <v>40</v>
      </c>
      <c r="K129">
        <v>884</v>
      </c>
    </row>
    <row r="130" spans="1:11" x14ac:dyDescent="0.35">
      <c r="A130" s="10" t="s">
        <v>130</v>
      </c>
      <c r="B130" s="10" t="s">
        <v>73</v>
      </c>
      <c r="C130" s="10" t="s">
        <v>59</v>
      </c>
      <c r="D130" s="10">
        <v>8</v>
      </c>
      <c r="E130" s="8">
        <v>-444.5</v>
      </c>
      <c r="F130" s="10">
        <v>110.25</v>
      </c>
      <c r="G130" s="10">
        <v>182.01929700278762</v>
      </c>
      <c r="H130" s="10">
        <f t="shared" ref="H130:H193" si="2">SUM(D130:D1129)</f>
        <v>4503</v>
      </c>
      <c r="I130" s="9">
        <v>44308</v>
      </c>
      <c r="J130" s="10" t="s">
        <v>29</v>
      </c>
      <c r="K130">
        <v>882</v>
      </c>
    </row>
    <row r="131" spans="1:11" x14ac:dyDescent="0.35">
      <c r="A131" s="10" t="s">
        <v>22</v>
      </c>
      <c r="B131" s="10" t="s">
        <v>42</v>
      </c>
      <c r="C131" s="10" t="s">
        <v>30</v>
      </c>
      <c r="D131" s="10">
        <v>5</v>
      </c>
      <c r="E131" s="8">
        <v>-444.5</v>
      </c>
      <c r="F131" s="10">
        <v>176.4</v>
      </c>
      <c r="G131" s="10">
        <v>183.2553879412462</v>
      </c>
      <c r="H131" s="10">
        <f t="shared" si="2"/>
        <v>4495</v>
      </c>
      <c r="I131" s="9">
        <v>44327</v>
      </c>
      <c r="J131" s="10" t="s">
        <v>58</v>
      </c>
      <c r="K131">
        <v>882</v>
      </c>
    </row>
    <row r="132" spans="1:11" x14ac:dyDescent="0.35">
      <c r="A132" s="10" t="s">
        <v>76</v>
      </c>
      <c r="B132" s="10" t="s">
        <v>42</v>
      </c>
      <c r="C132" s="10" t="s">
        <v>138</v>
      </c>
      <c r="D132" s="10">
        <v>8</v>
      </c>
      <c r="E132" s="8">
        <v>-444.5</v>
      </c>
      <c r="F132" s="10">
        <v>110.125</v>
      </c>
      <c r="G132" s="10">
        <v>180.43620611035112</v>
      </c>
      <c r="H132" s="10">
        <f t="shared" si="2"/>
        <v>4490</v>
      </c>
      <c r="I132" s="9">
        <v>44266</v>
      </c>
      <c r="J132" s="10" t="s">
        <v>29</v>
      </c>
      <c r="K132">
        <v>881</v>
      </c>
    </row>
    <row r="133" spans="1:11" x14ac:dyDescent="0.35">
      <c r="A133" s="10" t="s">
        <v>62</v>
      </c>
      <c r="B133" s="10" t="s">
        <v>31</v>
      </c>
      <c r="C133" s="10" t="s">
        <v>59</v>
      </c>
      <c r="D133" s="10">
        <v>6</v>
      </c>
      <c r="E133" s="8">
        <v>-444.5</v>
      </c>
      <c r="F133" s="10">
        <v>146.83333333333334</v>
      </c>
      <c r="G133" s="10">
        <v>184.18006308100931</v>
      </c>
      <c r="H133" s="10">
        <f t="shared" si="2"/>
        <v>4482</v>
      </c>
      <c r="I133" s="9">
        <v>44495</v>
      </c>
      <c r="J133" s="10" t="s">
        <v>58</v>
      </c>
      <c r="K133">
        <v>881</v>
      </c>
    </row>
    <row r="134" spans="1:11" x14ac:dyDescent="0.35">
      <c r="A134" s="10" t="s">
        <v>130</v>
      </c>
      <c r="B134" s="10" t="s">
        <v>31</v>
      </c>
      <c r="C134" s="10" t="s">
        <v>41</v>
      </c>
      <c r="D134" s="10">
        <v>7</v>
      </c>
      <c r="E134" s="8">
        <v>-444.5</v>
      </c>
      <c r="F134" s="10">
        <v>125.85714285714286</v>
      </c>
      <c r="G134" s="10">
        <v>167.36628787878789</v>
      </c>
      <c r="H134" s="10">
        <f t="shared" si="2"/>
        <v>4476</v>
      </c>
      <c r="I134" s="9">
        <v>44887</v>
      </c>
      <c r="J134" s="10" t="s">
        <v>40</v>
      </c>
      <c r="K134">
        <v>881</v>
      </c>
    </row>
    <row r="135" spans="1:11" x14ac:dyDescent="0.35">
      <c r="A135" s="10" t="s">
        <v>255</v>
      </c>
      <c r="B135" s="10" t="s">
        <v>42</v>
      </c>
      <c r="C135" s="10" t="s">
        <v>138</v>
      </c>
      <c r="D135" s="10">
        <v>3</v>
      </c>
      <c r="E135" s="8">
        <v>-444.5</v>
      </c>
      <c r="F135" s="10">
        <v>293</v>
      </c>
      <c r="G135" s="10">
        <v>180.77209569161005</v>
      </c>
      <c r="H135" s="10">
        <f t="shared" si="2"/>
        <v>4469</v>
      </c>
      <c r="I135" s="9">
        <v>44122</v>
      </c>
      <c r="J135" s="10" t="s">
        <v>29</v>
      </c>
      <c r="K135">
        <v>879</v>
      </c>
    </row>
    <row r="136" spans="1:11" x14ac:dyDescent="0.35">
      <c r="A136" s="10" t="s">
        <v>238</v>
      </c>
      <c r="B136" s="10" t="s">
        <v>31</v>
      </c>
      <c r="C136" s="10" t="s">
        <v>138</v>
      </c>
      <c r="D136" s="10">
        <v>7</v>
      </c>
      <c r="E136" s="8">
        <v>-444.5</v>
      </c>
      <c r="F136" s="10">
        <v>125.28571428571429</v>
      </c>
      <c r="G136" s="10">
        <v>180.11618376517268</v>
      </c>
      <c r="H136" s="10">
        <f t="shared" si="2"/>
        <v>4466</v>
      </c>
      <c r="I136" s="9">
        <v>44725</v>
      </c>
      <c r="J136" s="10" t="s">
        <v>50</v>
      </c>
      <c r="K136">
        <v>877</v>
      </c>
    </row>
    <row r="137" spans="1:11" x14ac:dyDescent="0.35">
      <c r="A137" s="10" t="s">
        <v>22</v>
      </c>
      <c r="B137" s="10" t="s">
        <v>42</v>
      </c>
      <c r="C137" s="10" t="s">
        <v>59</v>
      </c>
      <c r="D137" s="10">
        <v>4</v>
      </c>
      <c r="E137" s="8">
        <v>-444.5</v>
      </c>
      <c r="F137" s="10">
        <v>219.25</v>
      </c>
      <c r="G137" s="10">
        <v>165.1618372171564</v>
      </c>
      <c r="H137" s="10">
        <f t="shared" si="2"/>
        <v>4459</v>
      </c>
      <c r="I137" s="9">
        <v>44950</v>
      </c>
      <c r="J137" s="10" t="s">
        <v>58</v>
      </c>
      <c r="K137">
        <v>877</v>
      </c>
    </row>
    <row r="138" spans="1:11" x14ac:dyDescent="0.35">
      <c r="A138" s="10" t="s">
        <v>45</v>
      </c>
      <c r="B138" s="10" t="s">
        <v>73</v>
      </c>
      <c r="C138" s="10" t="s">
        <v>138</v>
      </c>
      <c r="D138" s="10">
        <v>8</v>
      </c>
      <c r="E138" s="8">
        <v>-444.5</v>
      </c>
      <c r="F138" s="10">
        <v>109.25</v>
      </c>
      <c r="G138" s="10">
        <v>178.70313331020932</v>
      </c>
      <c r="H138" s="10">
        <f t="shared" si="2"/>
        <v>4455</v>
      </c>
      <c r="I138" s="9">
        <v>44036</v>
      </c>
      <c r="J138" s="10" t="s">
        <v>50</v>
      </c>
      <c r="K138">
        <v>874</v>
      </c>
    </row>
    <row r="139" spans="1:11" x14ac:dyDescent="0.35">
      <c r="A139" s="10" t="s">
        <v>45</v>
      </c>
      <c r="B139" s="10" t="s">
        <v>42</v>
      </c>
      <c r="C139" s="10" t="s">
        <v>30</v>
      </c>
      <c r="D139" s="10">
        <v>5</v>
      </c>
      <c r="E139" s="8">
        <v>-444.5</v>
      </c>
      <c r="F139" s="10">
        <v>174.2</v>
      </c>
      <c r="G139" s="10">
        <v>179.34013510365716</v>
      </c>
      <c r="H139" s="10">
        <f t="shared" si="2"/>
        <v>4447</v>
      </c>
      <c r="I139" s="9">
        <v>44043</v>
      </c>
      <c r="J139" s="10" t="s">
        <v>29</v>
      </c>
      <c r="K139">
        <v>871</v>
      </c>
    </row>
    <row r="140" spans="1:11" x14ac:dyDescent="0.35">
      <c r="A140" s="10" t="s">
        <v>35</v>
      </c>
      <c r="B140" s="10" t="s">
        <v>73</v>
      </c>
      <c r="C140" s="10" t="s">
        <v>59</v>
      </c>
      <c r="D140" s="10">
        <v>6</v>
      </c>
      <c r="E140" s="8">
        <v>-444.5</v>
      </c>
      <c r="F140" s="10">
        <v>145.16666666666666</v>
      </c>
      <c r="G140" s="10">
        <v>178.880637599625</v>
      </c>
      <c r="H140" s="10">
        <f t="shared" si="2"/>
        <v>4442</v>
      </c>
      <c r="I140" s="9">
        <v>44049</v>
      </c>
      <c r="J140" s="10" t="s">
        <v>58</v>
      </c>
      <c r="K140">
        <v>871</v>
      </c>
    </row>
    <row r="141" spans="1:11" x14ac:dyDescent="0.35">
      <c r="A141" s="10" t="s">
        <v>22</v>
      </c>
      <c r="B141" s="10" t="s">
        <v>31</v>
      </c>
      <c r="C141" s="10" t="s">
        <v>30</v>
      </c>
      <c r="D141" s="10">
        <v>8</v>
      </c>
      <c r="E141" s="8">
        <v>-444.5</v>
      </c>
      <c r="F141" s="10">
        <v>108.875</v>
      </c>
      <c r="G141" s="10">
        <v>177.35690950011849</v>
      </c>
      <c r="H141" s="10">
        <f t="shared" si="2"/>
        <v>4436</v>
      </c>
      <c r="I141" s="9">
        <v>44662</v>
      </c>
      <c r="J141" s="10" t="s">
        <v>29</v>
      </c>
      <c r="K141">
        <v>871</v>
      </c>
    </row>
    <row r="142" spans="1:11" x14ac:dyDescent="0.35">
      <c r="A142" s="10" t="s">
        <v>130</v>
      </c>
      <c r="B142" s="10" t="s">
        <v>31</v>
      </c>
      <c r="C142" s="10" t="s">
        <v>138</v>
      </c>
      <c r="D142" s="10">
        <v>9</v>
      </c>
      <c r="E142" s="8">
        <v>-444.5</v>
      </c>
      <c r="F142" s="10">
        <v>96.666666666666671</v>
      </c>
      <c r="G142" s="10">
        <v>185.06672545561432</v>
      </c>
      <c r="H142" s="10">
        <f t="shared" si="2"/>
        <v>4428</v>
      </c>
      <c r="I142" s="9">
        <v>44349</v>
      </c>
      <c r="J142" s="10" t="s">
        <v>50</v>
      </c>
      <c r="K142">
        <v>870</v>
      </c>
    </row>
    <row r="143" spans="1:11" x14ac:dyDescent="0.35">
      <c r="A143" s="10" t="s">
        <v>136</v>
      </c>
      <c r="B143" s="10" t="s">
        <v>42</v>
      </c>
      <c r="C143" s="10" t="s">
        <v>138</v>
      </c>
      <c r="D143" s="10">
        <v>2</v>
      </c>
      <c r="E143" s="8">
        <v>-444.5</v>
      </c>
      <c r="F143" s="10">
        <v>434.5</v>
      </c>
      <c r="G143" s="10">
        <v>180.45461199294539</v>
      </c>
      <c r="H143" s="10">
        <f t="shared" si="2"/>
        <v>4419</v>
      </c>
      <c r="I143" s="9">
        <v>44772</v>
      </c>
      <c r="J143" s="10" t="s">
        <v>29</v>
      </c>
      <c r="K143">
        <v>869</v>
      </c>
    </row>
    <row r="144" spans="1:11" x14ac:dyDescent="0.35">
      <c r="A144" s="10" t="s">
        <v>68</v>
      </c>
      <c r="B144" s="10" t="s">
        <v>139</v>
      </c>
      <c r="C144" s="10" t="s">
        <v>30</v>
      </c>
      <c r="D144" s="10">
        <v>1</v>
      </c>
      <c r="E144" s="8">
        <v>-444.5</v>
      </c>
      <c r="F144" s="10">
        <v>868</v>
      </c>
      <c r="G144" s="10">
        <v>171.38667133520073</v>
      </c>
      <c r="H144" s="10">
        <f t="shared" si="2"/>
        <v>4417</v>
      </c>
      <c r="I144" s="9">
        <v>44878</v>
      </c>
      <c r="J144" s="10" t="s">
        <v>29</v>
      </c>
      <c r="K144">
        <v>868</v>
      </c>
    </row>
    <row r="145" spans="1:11" x14ac:dyDescent="0.35">
      <c r="A145" s="10" t="s">
        <v>35</v>
      </c>
      <c r="B145" s="10" t="s">
        <v>31</v>
      </c>
      <c r="C145" s="10" t="s">
        <v>41</v>
      </c>
      <c r="D145" s="10">
        <v>8</v>
      </c>
      <c r="E145" s="8">
        <v>-444.5</v>
      </c>
      <c r="F145" s="10">
        <v>108.375</v>
      </c>
      <c r="G145" s="10">
        <v>179.02585600907031</v>
      </c>
      <c r="H145" s="10">
        <f t="shared" si="2"/>
        <v>4416</v>
      </c>
      <c r="I145" s="9">
        <v>44857</v>
      </c>
      <c r="J145" s="10" t="s">
        <v>50</v>
      </c>
      <c r="K145">
        <v>867</v>
      </c>
    </row>
    <row r="146" spans="1:11" x14ac:dyDescent="0.35">
      <c r="A146" s="10" t="s">
        <v>136</v>
      </c>
      <c r="B146" s="10" t="s">
        <v>73</v>
      </c>
      <c r="C146" s="10" t="s">
        <v>59</v>
      </c>
      <c r="D146" s="10">
        <v>2</v>
      </c>
      <c r="E146" s="8">
        <v>-444.5</v>
      </c>
      <c r="F146" s="10">
        <v>433</v>
      </c>
      <c r="G146" s="10">
        <v>180.83828927593521</v>
      </c>
      <c r="H146" s="10">
        <f t="shared" si="2"/>
        <v>4408</v>
      </c>
      <c r="I146" s="9">
        <v>44226</v>
      </c>
      <c r="J146" s="10" t="s">
        <v>29</v>
      </c>
      <c r="K146">
        <v>866</v>
      </c>
    </row>
    <row r="147" spans="1:11" x14ac:dyDescent="0.35">
      <c r="A147" s="10" t="s">
        <v>87</v>
      </c>
      <c r="B147" s="10" t="s">
        <v>31</v>
      </c>
      <c r="C147" s="10" t="s">
        <v>59</v>
      </c>
      <c r="D147" s="10">
        <v>4</v>
      </c>
      <c r="E147" s="8">
        <v>-444.5</v>
      </c>
      <c r="F147" s="10">
        <v>216.25</v>
      </c>
      <c r="G147" s="10">
        <v>179.96715337132008</v>
      </c>
      <c r="H147" s="10">
        <f t="shared" si="2"/>
        <v>4406</v>
      </c>
      <c r="I147" s="9">
        <v>44061</v>
      </c>
      <c r="J147" s="10" t="s">
        <v>40</v>
      </c>
      <c r="K147">
        <v>865</v>
      </c>
    </row>
    <row r="148" spans="1:11" x14ac:dyDescent="0.35">
      <c r="A148" s="10" t="s">
        <v>136</v>
      </c>
      <c r="B148" s="10" t="s">
        <v>31</v>
      </c>
      <c r="C148" s="10" t="s">
        <v>59</v>
      </c>
      <c r="D148" s="10">
        <v>6</v>
      </c>
      <c r="E148" s="8">
        <v>-444.5</v>
      </c>
      <c r="F148" s="10">
        <v>144.16666666666666</v>
      </c>
      <c r="G148" s="10">
        <v>175.8902837301587</v>
      </c>
      <c r="H148" s="10">
        <f t="shared" si="2"/>
        <v>4402</v>
      </c>
      <c r="I148" s="9">
        <v>44797</v>
      </c>
      <c r="J148" s="10" t="s">
        <v>58</v>
      </c>
      <c r="K148">
        <v>865</v>
      </c>
    </row>
    <row r="149" spans="1:11" x14ac:dyDescent="0.35">
      <c r="A149" s="10" t="s">
        <v>35</v>
      </c>
      <c r="B149" s="10" t="s">
        <v>31</v>
      </c>
      <c r="C149" s="10" t="s">
        <v>30</v>
      </c>
      <c r="D149" s="10">
        <v>5</v>
      </c>
      <c r="E149" s="8">
        <v>-444.5</v>
      </c>
      <c r="F149" s="10">
        <v>172.8</v>
      </c>
      <c r="G149" s="10">
        <v>159.6882897603486</v>
      </c>
      <c r="H149" s="10">
        <f t="shared" si="2"/>
        <v>4396</v>
      </c>
      <c r="I149" s="9">
        <v>44946</v>
      </c>
      <c r="J149" s="10" t="s">
        <v>50</v>
      </c>
      <c r="K149">
        <v>864</v>
      </c>
    </row>
    <row r="150" spans="1:11" x14ac:dyDescent="0.35">
      <c r="A150" s="10" t="s">
        <v>62</v>
      </c>
      <c r="B150" s="10" t="s">
        <v>139</v>
      </c>
      <c r="C150" s="10" t="s">
        <v>59</v>
      </c>
      <c r="D150" s="10">
        <v>3</v>
      </c>
      <c r="E150" s="8">
        <v>-444.5</v>
      </c>
      <c r="F150" s="10">
        <v>288</v>
      </c>
      <c r="G150" s="10">
        <v>250.46179138321992</v>
      </c>
      <c r="H150" s="10">
        <f t="shared" si="2"/>
        <v>4391</v>
      </c>
      <c r="I150" s="9">
        <v>44983</v>
      </c>
      <c r="J150" s="10" t="s">
        <v>58</v>
      </c>
      <c r="K150">
        <v>864</v>
      </c>
    </row>
    <row r="151" spans="1:11" x14ac:dyDescent="0.35">
      <c r="A151" s="10" t="s">
        <v>87</v>
      </c>
      <c r="B151" s="10" t="s">
        <v>73</v>
      </c>
      <c r="C151" s="10" t="s">
        <v>138</v>
      </c>
      <c r="D151" s="10">
        <v>7</v>
      </c>
      <c r="E151" s="8">
        <v>-444.5</v>
      </c>
      <c r="F151" s="10">
        <v>123.28571428571429</v>
      </c>
      <c r="G151" s="10">
        <v>180.62498594879548</v>
      </c>
      <c r="H151" s="10">
        <f t="shared" si="2"/>
        <v>4388</v>
      </c>
      <c r="I151" s="9">
        <v>44178</v>
      </c>
      <c r="J151" s="10" t="s">
        <v>58</v>
      </c>
      <c r="K151">
        <v>863</v>
      </c>
    </row>
    <row r="152" spans="1:11" x14ac:dyDescent="0.35">
      <c r="A152" s="10" t="s">
        <v>87</v>
      </c>
      <c r="B152" s="10" t="s">
        <v>31</v>
      </c>
      <c r="C152" s="10" t="s">
        <v>30</v>
      </c>
      <c r="D152" s="10">
        <v>9</v>
      </c>
      <c r="E152" s="8">
        <v>-444.5</v>
      </c>
      <c r="F152" s="10">
        <v>95.888888888888886</v>
      </c>
      <c r="G152" s="10">
        <v>182.26274651274656</v>
      </c>
      <c r="H152" s="10">
        <f t="shared" si="2"/>
        <v>4381</v>
      </c>
      <c r="I152" s="9">
        <v>44964</v>
      </c>
      <c r="J152" s="10" t="s">
        <v>40</v>
      </c>
      <c r="K152">
        <v>863</v>
      </c>
    </row>
    <row r="153" spans="1:11" x14ac:dyDescent="0.35">
      <c r="A153" s="10" t="s">
        <v>82</v>
      </c>
      <c r="B153" s="10" t="s">
        <v>73</v>
      </c>
      <c r="C153" s="10" t="s">
        <v>41</v>
      </c>
      <c r="D153" s="10">
        <v>9</v>
      </c>
      <c r="E153" s="8">
        <v>-444.5</v>
      </c>
      <c r="F153" s="10">
        <v>95.777777777777771</v>
      </c>
      <c r="G153" s="10">
        <v>174.18065526042918</v>
      </c>
      <c r="H153" s="10">
        <f t="shared" si="2"/>
        <v>4372</v>
      </c>
      <c r="I153" s="9">
        <v>44599</v>
      </c>
      <c r="J153" s="10" t="s">
        <v>40</v>
      </c>
      <c r="K153">
        <v>862</v>
      </c>
    </row>
    <row r="154" spans="1:11" x14ac:dyDescent="0.35">
      <c r="A154" s="10" t="s">
        <v>142</v>
      </c>
      <c r="B154" s="10" t="s">
        <v>73</v>
      </c>
      <c r="C154" s="10" t="s">
        <v>138</v>
      </c>
      <c r="D154" s="10">
        <v>1</v>
      </c>
      <c r="E154" s="8">
        <v>-444.5</v>
      </c>
      <c r="F154" s="10">
        <v>860</v>
      </c>
      <c r="G154" s="10">
        <v>164.45882517326177</v>
      </c>
      <c r="H154" s="10">
        <f t="shared" si="2"/>
        <v>4363</v>
      </c>
      <c r="I154" s="9">
        <v>44926</v>
      </c>
      <c r="J154" s="10" t="s">
        <v>40</v>
      </c>
      <c r="K154">
        <v>860</v>
      </c>
    </row>
    <row r="155" spans="1:11" x14ac:dyDescent="0.35">
      <c r="A155" s="10" t="s">
        <v>148</v>
      </c>
      <c r="B155" s="10" t="s">
        <v>31</v>
      </c>
      <c r="C155" s="10" t="s">
        <v>138</v>
      </c>
      <c r="D155" s="10">
        <v>6</v>
      </c>
      <c r="E155" s="8">
        <v>-444.5</v>
      </c>
      <c r="F155" s="10">
        <v>143.16666666666666</v>
      </c>
      <c r="G155" s="10">
        <v>176.43959773863889</v>
      </c>
      <c r="H155" s="10">
        <f t="shared" si="2"/>
        <v>4362</v>
      </c>
      <c r="I155" s="9">
        <v>44632</v>
      </c>
      <c r="J155" s="10" t="s">
        <v>50</v>
      </c>
      <c r="K155">
        <v>859</v>
      </c>
    </row>
    <row r="156" spans="1:11" x14ac:dyDescent="0.35">
      <c r="A156" s="10" t="s">
        <v>247</v>
      </c>
      <c r="B156" s="10" t="s">
        <v>42</v>
      </c>
      <c r="C156" s="10" t="s">
        <v>59</v>
      </c>
      <c r="D156" s="10">
        <v>1</v>
      </c>
      <c r="E156" s="8">
        <v>-444.5</v>
      </c>
      <c r="F156" s="10">
        <v>859</v>
      </c>
      <c r="G156" s="10">
        <v>178.95467276282491</v>
      </c>
      <c r="H156" s="10">
        <f t="shared" si="2"/>
        <v>4356</v>
      </c>
      <c r="I156" s="9">
        <v>44859</v>
      </c>
      <c r="J156" s="10" t="s">
        <v>29</v>
      </c>
      <c r="K156">
        <v>859</v>
      </c>
    </row>
    <row r="157" spans="1:11" x14ac:dyDescent="0.35">
      <c r="A157" s="10" t="s">
        <v>82</v>
      </c>
      <c r="B157" s="10" t="s">
        <v>31</v>
      </c>
      <c r="C157" s="10" t="s">
        <v>138</v>
      </c>
      <c r="D157" s="10">
        <v>6</v>
      </c>
      <c r="E157" s="8">
        <v>-444.5</v>
      </c>
      <c r="F157" s="10">
        <v>143</v>
      </c>
      <c r="G157" s="10">
        <v>181.15188796038382</v>
      </c>
      <c r="H157" s="10">
        <f t="shared" si="2"/>
        <v>4355</v>
      </c>
      <c r="I157" s="9">
        <v>44279</v>
      </c>
      <c r="J157" s="10" t="s">
        <v>58</v>
      </c>
      <c r="K157">
        <v>858</v>
      </c>
    </row>
    <row r="158" spans="1:11" x14ac:dyDescent="0.35">
      <c r="A158" s="10" t="s">
        <v>142</v>
      </c>
      <c r="B158" s="10" t="s">
        <v>139</v>
      </c>
      <c r="C158" s="10" t="s">
        <v>30</v>
      </c>
      <c r="D158" s="10">
        <v>6</v>
      </c>
      <c r="E158" s="8">
        <v>-444.5</v>
      </c>
      <c r="F158" s="10">
        <v>143</v>
      </c>
      <c r="G158" s="10">
        <v>183.95417324058138</v>
      </c>
      <c r="H158" s="10">
        <f t="shared" si="2"/>
        <v>4349</v>
      </c>
      <c r="I158" s="9">
        <v>44333</v>
      </c>
      <c r="J158" s="10" t="s">
        <v>29</v>
      </c>
      <c r="K158">
        <v>858</v>
      </c>
    </row>
    <row r="159" spans="1:11" x14ac:dyDescent="0.35">
      <c r="A159" s="10" t="s">
        <v>238</v>
      </c>
      <c r="B159" s="10" t="s">
        <v>42</v>
      </c>
      <c r="C159" s="10" t="s">
        <v>30</v>
      </c>
      <c r="D159" s="10">
        <v>6</v>
      </c>
      <c r="E159" s="8">
        <v>-444.5</v>
      </c>
      <c r="F159" s="10">
        <v>142.5</v>
      </c>
      <c r="G159" s="10">
        <v>181.44865616674505</v>
      </c>
      <c r="H159" s="10">
        <f t="shared" si="2"/>
        <v>4343</v>
      </c>
      <c r="I159" s="9">
        <v>44288</v>
      </c>
      <c r="J159" s="10" t="s">
        <v>40</v>
      </c>
      <c r="K159">
        <v>855</v>
      </c>
    </row>
    <row r="160" spans="1:11" x14ac:dyDescent="0.35">
      <c r="A160" s="10" t="s">
        <v>136</v>
      </c>
      <c r="B160" s="10" t="s">
        <v>73</v>
      </c>
      <c r="C160" s="10" t="s">
        <v>138</v>
      </c>
      <c r="D160" s="10">
        <v>6</v>
      </c>
      <c r="E160" s="8">
        <v>-444.5</v>
      </c>
      <c r="F160" s="10">
        <v>142.5</v>
      </c>
      <c r="G160" s="10">
        <v>179.33468317291459</v>
      </c>
      <c r="H160" s="10">
        <f t="shared" si="2"/>
        <v>4337</v>
      </c>
      <c r="I160" s="9">
        <v>44610</v>
      </c>
      <c r="J160" s="10" t="s">
        <v>50</v>
      </c>
      <c r="K160">
        <v>855</v>
      </c>
    </row>
    <row r="161" spans="1:11" x14ac:dyDescent="0.35">
      <c r="A161" s="10" t="s">
        <v>35</v>
      </c>
      <c r="B161" s="10" t="s">
        <v>139</v>
      </c>
      <c r="C161" s="10" t="s">
        <v>59</v>
      </c>
      <c r="D161" s="10">
        <v>4</v>
      </c>
      <c r="E161" s="8">
        <v>-444.5</v>
      </c>
      <c r="F161" s="10">
        <v>213.75</v>
      </c>
      <c r="G161" s="10">
        <v>176.04969889128174</v>
      </c>
      <c r="H161" s="10">
        <f t="shared" si="2"/>
        <v>4331</v>
      </c>
      <c r="I161" s="9">
        <v>44798</v>
      </c>
      <c r="J161" s="10" t="s">
        <v>40</v>
      </c>
      <c r="K161">
        <v>855</v>
      </c>
    </row>
    <row r="162" spans="1:11" x14ac:dyDescent="0.35">
      <c r="A162" s="10" t="s">
        <v>93</v>
      </c>
      <c r="B162" s="10" t="s">
        <v>73</v>
      </c>
      <c r="C162" s="10" t="s">
        <v>59</v>
      </c>
      <c r="D162" s="10">
        <v>8</v>
      </c>
      <c r="E162" s="8">
        <v>-444.5</v>
      </c>
      <c r="F162" s="10">
        <v>106.625</v>
      </c>
      <c r="G162" s="10">
        <v>178.51237476077904</v>
      </c>
      <c r="H162" s="10">
        <f t="shared" si="2"/>
        <v>4327</v>
      </c>
      <c r="I162" s="9">
        <v>44856</v>
      </c>
      <c r="J162" s="10" t="s">
        <v>29</v>
      </c>
      <c r="K162">
        <v>853</v>
      </c>
    </row>
    <row r="163" spans="1:11" x14ac:dyDescent="0.35">
      <c r="A163" s="10" t="s">
        <v>148</v>
      </c>
      <c r="B163" s="10" t="s">
        <v>42</v>
      </c>
      <c r="C163" s="10" t="s">
        <v>138</v>
      </c>
      <c r="D163" s="10">
        <v>1</v>
      </c>
      <c r="E163" s="8">
        <v>-444.5</v>
      </c>
      <c r="F163" s="10">
        <v>852</v>
      </c>
      <c r="G163" s="10">
        <v>182.07278334925186</v>
      </c>
      <c r="H163" s="10">
        <f t="shared" si="2"/>
        <v>4319</v>
      </c>
      <c r="I163" s="9">
        <v>44299</v>
      </c>
      <c r="J163" s="10" t="s">
        <v>29</v>
      </c>
      <c r="K163">
        <v>852</v>
      </c>
    </row>
    <row r="164" spans="1:11" x14ac:dyDescent="0.35">
      <c r="A164" s="10" t="s">
        <v>22</v>
      </c>
      <c r="B164" s="10" t="s">
        <v>31</v>
      </c>
      <c r="C164" s="10" t="s">
        <v>30</v>
      </c>
      <c r="D164" s="10">
        <v>9</v>
      </c>
      <c r="E164" s="8">
        <v>-444.5</v>
      </c>
      <c r="F164" s="10">
        <v>94.666666666666671</v>
      </c>
      <c r="G164" s="10">
        <v>176.71764248997337</v>
      </c>
      <c r="H164" s="10">
        <f t="shared" si="2"/>
        <v>4318</v>
      </c>
      <c r="I164" s="9">
        <v>44716</v>
      </c>
      <c r="J164" s="10" t="s">
        <v>50</v>
      </c>
      <c r="K164">
        <v>852</v>
      </c>
    </row>
    <row r="165" spans="1:11" x14ac:dyDescent="0.35">
      <c r="A165" s="10" t="s">
        <v>68</v>
      </c>
      <c r="B165" s="10" t="s">
        <v>31</v>
      </c>
      <c r="C165" s="10" t="s">
        <v>30</v>
      </c>
      <c r="D165" s="10">
        <v>5</v>
      </c>
      <c r="E165" s="8">
        <v>-444.5</v>
      </c>
      <c r="F165" s="10">
        <v>170.2</v>
      </c>
      <c r="G165" s="10">
        <v>177.09113231017204</v>
      </c>
      <c r="H165" s="10">
        <f t="shared" si="2"/>
        <v>4309</v>
      </c>
      <c r="I165" s="9">
        <v>44544</v>
      </c>
      <c r="J165" s="10" t="s">
        <v>58</v>
      </c>
      <c r="K165">
        <v>851</v>
      </c>
    </row>
    <row r="166" spans="1:11" x14ac:dyDescent="0.35">
      <c r="A166" s="10" t="s">
        <v>76</v>
      </c>
      <c r="B166" s="10" t="s">
        <v>31</v>
      </c>
      <c r="C166" s="10" t="s">
        <v>59</v>
      </c>
      <c r="D166" s="10">
        <v>2</v>
      </c>
      <c r="E166" s="8">
        <v>-444.5</v>
      </c>
      <c r="F166" s="10">
        <v>425</v>
      </c>
      <c r="G166" s="10">
        <v>163.84504812563327</v>
      </c>
      <c r="H166" s="10">
        <f t="shared" si="2"/>
        <v>4304</v>
      </c>
      <c r="I166" s="9">
        <v>44903</v>
      </c>
      <c r="J166" s="10" t="s">
        <v>40</v>
      </c>
      <c r="K166">
        <v>850</v>
      </c>
    </row>
    <row r="167" spans="1:11" x14ac:dyDescent="0.35">
      <c r="A167" s="10" t="s">
        <v>82</v>
      </c>
      <c r="B167" s="10" t="s">
        <v>42</v>
      </c>
      <c r="C167" s="10" t="s">
        <v>138</v>
      </c>
      <c r="D167" s="10">
        <v>5</v>
      </c>
      <c r="E167" s="8">
        <v>-444.5</v>
      </c>
      <c r="F167" s="10">
        <v>169.8</v>
      </c>
      <c r="G167" s="10">
        <v>185.73903021550763</v>
      </c>
      <c r="H167" s="10">
        <f t="shared" si="2"/>
        <v>4302</v>
      </c>
      <c r="I167" s="9">
        <v>44354</v>
      </c>
      <c r="J167" s="10" t="s">
        <v>29</v>
      </c>
      <c r="K167">
        <v>849</v>
      </c>
    </row>
    <row r="168" spans="1:11" x14ac:dyDescent="0.35">
      <c r="A168" s="10" t="s">
        <v>76</v>
      </c>
      <c r="B168" s="10" t="s">
        <v>42</v>
      </c>
      <c r="C168" s="10" t="s">
        <v>41</v>
      </c>
      <c r="D168" s="10">
        <v>5</v>
      </c>
      <c r="E168" s="8">
        <v>-444.5</v>
      </c>
      <c r="F168" s="10">
        <v>169.8</v>
      </c>
      <c r="G168" s="10">
        <v>184.82373967639924</v>
      </c>
      <c r="H168" s="10">
        <f t="shared" si="2"/>
        <v>4297</v>
      </c>
      <c r="I168" s="9">
        <v>44480</v>
      </c>
      <c r="J168" s="10" t="s">
        <v>29</v>
      </c>
      <c r="K168">
        <v>849</v>
      </c>
    </row>
    <row r="169" spans="1:11" x14ac:dyDescent="0.35">
      <c r="A169" s="10" t="s">
        <v>163</v>
      </c>
      <c r="B169" s="10" t="s">
        <v>31</v>
      </c>
      <c r="C169" s="10" t="s">
        <v>41</v>
      </c>
      <c r="D169" s="10">
        <v>8</v>
      </c>
      <c r="E169" s="8">
        <v>-444.5</v>
      </c>
      <c r="F169" s="10">
        <v>106.125</v>
      </c>
      <c r="G169" s="10">
        <v>180.08078137332276</v>
      </c>
      <c r="H169" s="10">
        <f t="shared" si="2"/>
        <v>4292</v>
      </c>
      <c r="I169" s="9">
        <v>44816</v>
      </c>
      <c r="J169" s="10" t="s">
        <v>40</v>
      </c>
      <c r="K169">
        <v>849</v>
      </c>
    </row>
    <row r="170" spans="1:11" x14ac:dyDescent="0.35">
      <c r="A170" s="10" t="s">
        <v>142</v>
      </c>
      <c r="B170" s="10" t="s">
        <v>139</v>
      </c>
      <c r="C170" s="10" t="s">
        <v>59</v>
      </c>
      <c r="D170" s="10">
        <v>8</v>
      </c>
      <c r="E170" s="8">
        <v>-444.5</v>
      </c>
      <c r="F170" s="10">
        <v>106</v>
      </c>
      <c r="G170" s="10">
        <v>183.74978892266128</v>
      </c>
      <c r="H170" s="10">
        <f t="shared" si="2"/>
        <v>4284</v>
      </c>
      <c r="I170" s="9">
        <v>44762</v>
      </c>
      <c r="J170" s="10" t="s">
        <v>58</v>
      </c>
      <c r="K170">
        <v>848</v>
      </c>
    </row>
    <row r="171" spans="1:11" x14ac:dyDescent="0.35">
      <c r="A171" s="10" t="s">
        <v>247</v>
      </c>
      <c r="B171" s="10" t="s">
        <v>31</v>
      </c>
      <c r="C171" s="10" t="s">
        <v>30</v>
      </c>
      <c r="D171" s="10">
        <v>4</v>
      </c>
      <c r="E171" s="8">
        <v>-444.5</v>
      </c>
      <c r="F171" s="10">
        <v>212</v>
      </c>
      <c r="G171" s="10">
        <v>222.63964646464649</v>
      </c>
      <c r="H171" s="10">
        <f t="shared" si="2"/>
        <v>4276</v>
      </c>
      <c r="I171" s="9">
        <v>44975</v>
      </c>
      <c r="J171" s="10" t="s">
        <v>50</v>
      </c>
      <c r="K171">
        <v>848</v>
      </c>
    </row>
    <row r="172" spans="1:11" x14ac:dyDescent="0.35">
      <c r="A172" s="10" t="s">
        <v>22</v>
      </c>
      <c r="B172" s="10" t="s">
        <v>42</v>
      </c>
      <c r="C172" s="10" t="s">
        <v>30</v>
      </c>
      <c r="D172" s="10">
        <v>8</v>
      </c>
      <c r="E172" s="8">
        <v>-444.5</v>
      </c>
      <c r="F172" s="10">
        <v>105.875</v>
      </c>
      <c r="G172" s="10">
        <v>196.42781882868093</v>
      </c>
      <c r="H172" s="10">
        <f t="shared" si="2"/>
        <v>4272</v>
      </c>
      <c r="I172" s="9">
        <v>44968</v>
      </c>
      <c r="J172" s="10" t="s">
        <v>40</v>
      </c>
      <c r="K172">
        <v>847</v>
      </c>
    </row>
    <row r="173" spans="1:11" x14ac:dyDescent="0.35">
      <c r="A173" s="10" t="s">
        <v>136</v>
      </c>
      <c r="B173" s="10" t="s">
        <v>42</v>
      </c>
      <c r="C173" s="10" t="s">
        <v>30</v>
      </c>
      <c r="D173" s="10">
        <v>2</v>
      </c>
      <c r="E173" s="8">
        <v>-444.5</v>
      </c>
      <c r="F173" s="10">
        <v>423</v>
      </c>
      <c r="G173" s="10">
        <v>179.76795292829783</v>
      </c>
      <c r="H173" s="10">
        <f t="shared" si="2"/>
        <v>4264</v>
      </c>
      <c r="I173" s="9">
        <v>44185</v>
      </c>
      <c r="J173" s="10" t="s">
        <v>40</v>
      </c>
      <c r="K173">
        <v>846</v>
      </c>
    </row>
    <row r="174" spans="1:11" x14ac:dyDescent="0.35">
      <c r="A174" s="10" t="s">
        <v>53</v>
      </c>
      <c r="B174" s="10" t="s">
        <v>31</v>
      </c>
      <c r="C174" s="10" t="s">
        <v>30</v>
      </c>
      <c r="D174" s="10">
        <v>5</v>
      </c>
      <c r="E174" s="8">
        <v>-444.5</v>
      </c>
      <c r="F174" s="10">
        <v>169.2</v>
      </c>
      <c r="G174" s="10">
        <v>183.26055950734374</v>
      </c>
      <c r="H174" s="10">
        <f t="shared" si="2"/>
        <v>4262</v>
      </c>
      <c r="I174" s="9">
        <v>44756</v>
      </c>
      <c r="J174" s="10" t="s">
        <v>29</v>
      </c>
      <c r="K174">
        <v>846</v>
      </c>
    </row>
    <row r="175" spans="1:11" x14ac:dyDescent="0.35">
      <c r="A175" s="10" t="s">
        <v>142</v>
      </c>
      <c r="B175" s="10" t="s">
        <v>73</v>
      </c>
      <c r="C175" s="10" t="s">
        <v>59</v>
      </c>
      <c r="D175" s="10">
        <v>4</v>
      </c>
      <c r="E175" s="8">
        <v>-444.5</v>
      </c>
      <c r="F175" s="10">
        <v>211.25</v>
      </c>
      <c r="G175" s="10">
        <v>181.09005439005441</v>
      </c>
      <c r="H175" s="10">
        <f t="shared" si="2"/>
        <v>4257</v>
      </c>
      <c r="I175" s="9">
        <v>44282</v>
      </c>
      <c r="J175" s="10" t="s">
        <v>29</v>
      </c>
      <c r="K175">
        <v>845</v>
      </c>
    </row>
    <row r="176" spans="1:11" x14ac:dyDescent="0.35">
      <c r="A176" s="10" t="s">
        <v>142</v>
      </c>
      <c r="B176" s="10" t="s">
        <v>31</v>
      </c>
      <c r="C176" s="10" t="s">
        <v>41</v>
      </c>
      <c r="D176" s="10">
        <v>9</v>
      </c>
      <c r="E176" s="8">
        <v>-444.5</v>
      </c>
      <c r="F176" s="10">
        <v>93.777777777777771</v>
      </c>
      <c r="G176" s="10">
        <v>180.74718871252216</v>
      </c>
      <c r="H176" s="10">
        <f t="shared" si="2"/>
        <v>4253</v>
      </c>
      <c r="I176" s="9">
        <v>44097</v>
      </c>
      <c r="J176" s="10" t="s">
        <v>58</v>
      </c>
      <c r="K176">
        <v>844</v>
      </c>
    </row>
    <row r="177" spans="1:11" x14ac:dyDescent="0.35">
      <c r="A177" s="10" t="s">
        <v>247</v>
      </c>
      <c r="B177" s="10" t="s">
        <v>42</v>
      </c>
      <c r="C177" s="10" t="s">
        <v>59</v>
      </c>
      <c r="D177" s="10">
        <v>4</v>
      </c>
      <c r="E177" s="8">
        <v>-444.5</v>
      </c>
      <c r="F177" s="10">
        <v>211</v>
      </c>
      <c r="G177" s="10">
        <v>180.83698279225447</v>
      </c>
      <c r="H177" s="10">
        <f t="shared" si="2"/>
        <v>4244</v>
      </c>
      <c r="I177" s="9">
        <v>44224</v>
      </c>
      <c r="J177" s="10" t="s">
        <v>58</v>
      </c>
      <c r="K177">
        <v>844</v>
      </c>
    </row>
    <row r="178" spans="1:11" x14ac:dyDescent="0.35">
      <c r="A178" s="10" t="s">
        <v>148</v>
      </c>
      <c r="B178" s="10" t="s">
        <v>139</v>
      </c>
      <c r="C178" s="10" t="s">
        <v>138</v>
      </c>
      <c r="D178" s="10">
        <v>2</v>
      </c>
      <c r="E178" s="8">
        <v>-444.5</v>
      </c>
      <c r="F178" s="10">
        <v>422</v>
      </c>
      <c r="G178" s="10">
        <v>184.46073532948532</v>
      </c>
      <c r="H178" s="10">
        <f t="shared" si="2"/>
        <v>4240</v>
      </c>
      <c r="I178" s="9">
        <v>44337</v>
      </c>
      <c r="J178" s="10" t="s">
        <v>50</v>
      </c>
      <c r="K178">
        <v>844</v>
      </c>
    </row>
    <row r="179" spans="1:11" x14ac:dyDescent="0.35">
      <c r="A179" s="10" t="s">
        <v>130</v>
      </c>
      <c r="B179" s="10" t="s">
        <v>31</v>
      </c>
      <c r="C179" s="10" t="s">
        <v>41</v>
      </c>
      <c r="D179" s="10">
        <v>6</v>
      </c>
      <c r="E179" s="8">
        <v>-444.5</v>
      </c>
      <c r="F179" s="10">
        <v>140.66666666666666</v>
      </c>
      <c r="G179" s="10">
        <v>247.57423687423685</v>
      </c>
      <c r="H179" s="10">
        <f t="shared" si="2"/>
        <v>4238</v>
      </c>
      <c r="I179" s="9">
        <v>44984</v>
      </c>
      <c r="J179" s="10" t="s">
        <v>29</v>
      </c>
      <c r="K179">
        <v>844</v>
      </c>
    </row>
    <row r="180" spans="1:11" x14ac:dyDescent="0.35">
      <c r="A180" s="10" t="s">
        <v>255</v>
      </c>
      <c r="B180" s="10" t="s">
        <v>31</v>
      </c>
      <c r="C180" s="10" t="s">
        <v>59</v>
      </c>
      <c r="D180" s="10">
        <v>5</v>
      </c>
      <c r="E180" s="8">
        <v>-444.5</v>
      </c>
      <c r="F180" s="10">
        <v>168.6</v>
      </c>
      <c r="G180" s="10">
        <v>180.25587454212453</v>
      </c>
      <c r="H180" s="10">
        <f t="shared" si="2"/>
        <v>4232</v>
      </c>
      <c r="I180" s="9">
        <v>44217</v>
      </c>
      <c r="J180" s="10" t="s">
        <v>58</v>
      </c>
      <c r="K180">
        <v>843</v>
      </c>
    </row>
    <row r="181" spans="1:11" x14ac:dyDescent="0.35">
      <c r="A181" s="10" t="s">
        <v>142</v>
      </c>
      <c r="B181" s="10" t="s">
        <v>42</v>
      </c>
      <c r="C181" s="10" t="s">
        <v>30</v>
      </c>
      <c r="D181" s="10">
        <v>6</v>
      </c>
      <c r="E181" s="8">
        <v>-444.5</v>
      </c>
      <c r="F181" s="10">
        <v>140.5</v>
      </c>
      <c r="G181" s="10">
        <v>183.26563515789977</v>
      </c>
      <c r="H181" s="10">
        <f t="shared" si="2"/>
        <v>4227</v>
      </c>
      <c r="I181" s="9">
        <v>44328</v>
      </c>
      <c r="J181" s="10" t="s">
        <v>58</v>
      </c>
      <c r="K181">
        <v>843</v>
      </c>
    </row>
    <row r="182" spans="1:11" x14ac:dyDescent="0.35">
      <c r="A182" s="10" t="s">
        <v>163</v>
      </c>
      <c r="B182" s="10" t="s">
        <v>42</v>
      </c>
      <c r="C182" s="10" t="s">
        <v>41</v>
      </c>
      <c r="D182" s="10">
        <v>3</v>
      </c>
      <c r="E182" s="8">
        <v>-444.5</v>
      </c>
      <c r="F182" s="10">
        <v>280.66666666666669</v>
      </c>
      <c r="G182" s="10">
        <v>181.7480010258071</v>
      </c>
      <c r="H182" s="10">
        <f t="shared" si="2"/>
        <v>4221</v>
      </c>
      <c r="I182" s="9">
        <v>44703</v>
      </c>
      <c r="J182" s="10" t="s">
        <v>50</v>
      </c>
      <c r="K182">
        <v>842</v>
      </c>
    </row>
    <row r="183" spans="1:11" x14ac:dyDescent="0.35">
      <c r="A183" s="10" t="s">
        <v>100</v>
      </c>
      <c r="B183" s="10" t="s">
        <v>42</v>
      </c>
      <c r="C183" s="10" t="s">
        <v>59</v>
      </c>
      <c r="D183" s="10">
        <v>8</v>
      </c>
      <c r="E183" s="8">
        <v>-444.5</v>
      </c>
      <c r="F183" s="10">
        <v>105.125</v>
      </c>
      <c r="G183" s="10">
        <v>175.85929333012663</v>
      </c>
      <c r="H183" s="10">
        <f t="shared" si="2"/>
        <v>4218</v>
      </c>
      <c r="I183" s="9">
        <v>44799</v>
      </c>
      <c r="J183" s="10" t="s">
        <v>58</v>
      </c>
      <c r="K183">
        <v>841</v>
      </c>
    </row>
    <row r="184" spans="1:11" x14ac:dyDescent="0.35">
      <c r="A184" s="10" t="s">
        <v>148</v>
      </c>
      <c r="B184" s="10" t="s">
        <v>139</v>
      </c>
      <c r="C184" s="10" t="s">
        <v>138</v>
      </c>
      <c r="D184" s="10">
        <v>9</v>
      </c>
      <c r="E184" s="8">
        <v>-444.5</v>
      </c>
      <c r="F184" s="10">
        <v>93.222222222222229</v>
      </c>
      <c r="G184" s="10">
        <v>178.60535977217938</v>
      </c>
      <c r="H184" s="10">
        <f t="shared" si="2"/>
        <v>4210</v>
      </c>
      <c r="I184" s="9">
        <v>44016</v>
      </c>
      <c r="J184" s="10" t="s">
        <v>58</v>
      </c>
      <c r="K184">
        <v>839</v>
      </c>
    </row>
    <row r="185" spans="1:11" x14ac:dyDescent="0.35">
      <c r="A185" s="10" t="s">
        <v>163</v>
      </c>
      <c r="B185" s="10" t="s">
        <v>31</v>
      </c>
      <c r="C185" s="10" t="s">
        <v>138</v>
      </c>
      <c r="D185" s="10">
        <v>8</v>
      </c>
      <c r="E185" s="8">
        <v>-444.5</v>
      </c>
      <c r="F185" s="10">
        <v>104.75</v>
      </c>
      <c r="G185" s="10">
        <v>182.95119988242212</v>
      </c>
      <c r="H185" s="10">
        <f t="shared" si="2"/>
        <v>4201</v>
      </c>
      <c r="I185" s="9">
        <v>44322</v>
      </c>
      <c r="J185" s="10" t="s">
        <v>29</v>
      </c>
      <c r="K185">
        <v>838</v>
      </c>
    </row>
    <row r="186" spans="1:11" x14ac:dyDescent="0.35">
      <c r="A186" s="10" t="s">
        <v>136</v>
      </c>
      <c r="B186" s="10" t="s">
        <v>139</v>
      </c>
      <c r="C186" s="10" t="s">
        <v>138</v>
      </c>
      <c r="D186" s="10">
        <v>9</v>
      </c>
      <c r="E186" s="8">
        <v>-444.5</v>
      </c>
      <c r="F186" s="10">
        <v>92.555555555555557</v>
      </c>
      <c r="G186" s="10">
        <v>161.23612325882735</v>
      </c>
      <c r="H186" s="10">
        <f t="shared" si="2"/>
        <v>4193</v>
      </c>
      <c r="I186" s="9">
        <v>44899</v>
      </c>
      <c r="J186" s="10" t="s">
        <v>58</v>
      </c>
      <c r="K186">
        <v>833</v>
      </c>
    </row>
    <row r="187" spans="1:11" x14ac:dyDescent="0.35">
      <c r="A187" s="10" t="s">
        <v>87</v>
      </c>
      <c r="B187" s="10" t="s">
        <v>73</v>
      </c>
      <c r="C187" s="10" t="s">
        <v>59</v>
      </c>
      <c r="D187" s="10">
        <v>3</v>
      </c>
      <c r="E187" s="8">
        <v>-444.5</v>
      </c>
      <c r="F187" s="10">
        <v>277.33333333333331</v>
      </c>
      <c r="G187" s="10">
        <v>175.73899347852841</v>
      </c>
      <c r="H187" s="10">
        <f t="shared" si="2"/>
        <v>4184</v>
      </c>
      <c r="I187" s="9">
        <v>44610</v>
      </c>
      <c r="J187" s="10" t="s">
        <v>29</v>
      </c>
      <c r="K187">
        <v>832</v>
      </c>
    </row>
    <row r="188" spans="1:11" x14ac:dyDescent="0.35">
      <c r="A188" s="10" t="s">
        <v>163</v>
      </c>
      <c r="B188" s="10" t="s">
        <v>31</v>
      </c>
      <c r="C188" s="10" t="s">
        <v>30</v>
      </c>
      <c r="D188" s="10">
        <v>9</v>
      </c>
      <c r="E188" s="8">
        <v>-444.5</v>
      </c>
      <c r="F188" s="10">
        <v>92.222222222222229</v>
      </c>
      <c r="G188" s="10">
        <v>235.02389770723099</v>
      </c>
      <c r="H188" s="10">
        <f t="shared" si="2"/>
        <v>4181</v>
      </c>
      <c r="I188" s="9">
        <v>44988</v>
      </c>
      <c r="J188" s="10" t="s">
        <v>29</v>
      </c>
      <c r="K188">
        <v>830</v>
      </c>
    </row>
    <row r="189" spans="1:11" x14ac:dyDescent="0.35">
      <c r="A189" s="10" t="s">
        <v>53</v>
      </c>
      <c r="B189" s="10" t="s">
        <v>42</v>
      </c>
      <c r="C189" s="10" t="s">
        <v>30</v>
      </c>
      <c r="D189" s="10">
        <v>1</v>
      </c>
      <c r="E189" s="8">
        <v>-444.5</v>
      </c>
      <c r="F189" s="10">
        <v>829</v>
      </c>
      <c r="G189" s="10">
        <v>185.91742458436767</v>
      </c>
      <c r="H189" s="10">
        <f t="shared" si="2"/>
        <v>4172</v>
      </c>
      <c r="I189" s="9">
        <v>45094</v>
      </c>
      <c r="J189" s="10" t="s">
        <v>58</v>
      </c>
      <c r="K189">
        <v>829</v>
      </c>
    </row>
    <row r="190" spans="1:11" x14ac:dyDescent="0.35">
      <c r="A190" s="10" t="s">
        <v>53</v>
      </c>
      <c r="B190" s="10" t="s">
        <v>42</v>
      </c>
      <c r="C190" s="10" t="s">
        <v>59</v>
      </c>
      <c r="D190" s="10">
        <v>9</v>
      </c>
      <c r="E190" s="8">
        <v>-444.5</v>
      </c>
      <c r="F190" s="10">
        <v>91.888888888888886</v>
      </c>
      <c r="G190" s="10">
        <v>176.32161369756241</v>
      </c>
      <c r="H190" s="10">
        <f t="shared" si="2"/>
        <v>4171</v>
      </c>
      <c r="I190" s="9">
        <v>44549</v>
      </c>
      <c r="J190" s="10" t="s">
        <v>29</v>
      </c>
      <c r="K190">
        <v>827</v>
      </c>
    </row>
    <row r="191" spans="1:11" x14ac:dyDescent="0.35">
      <c r="A191" s="10" t="s">
        <v>255</v>
      </c>
      <c r="B191" s="10" t="s">
        <v>31</v>
      </c>
      <c r="C191" s="10" t="s">
        <v>59</v>
      </c>
      <c r="D191" s="10">
        <v>3</v>
      </c>
      <c r="E191" s="8">
        <v>-444.5</v>
      </c>
      <c r="F191" s="10">
        <v>275</v>
      </c>
      <c r="G191" s="10">
        <v>180.76821187406833</v>
      </c>
      <c r="H191" s="10">
        <f t="shared" si="2"/>
        <v>4162</v>
      </c>
      <c r="I191" s="9">
        <v>44092</v>
      </c>
      <c r="J191" s="10" t="s">
        <v>50</v>
      </c>
      <c r="K191">
        <v>825</v>
      </c>
    </row>
    <row r="192" spans="1:11" x14ac:dyDescent="0.35">
      <c r="A192" s="10" t="s">
        <v>124</v>
      </c>
      <c r="B192" s="10" t="s">
        <v>73</v>
      </c>
      <c r="C192" s="10" t="s">
        <v>59</v>
      </c>
      <c r="D192" s="10">
        <v>6</v>
      </c>
      <c r="E192" s="8">
        <v>-444.5</v>
      </c>
      <c r="F192" s="10">
        <v>137.5</v>
      </c>
      <c r="G192" s="10">
        <v>180.54785197767055</v>
      </c>
      <c r="H192" s="10">
        <f t="shared" si="2"/>
        <v>4159</v>
      </c>
      <c r="I192" s="9">
        <v>44198</v>
      </c>
      <c r="J192" s="10" t="s">
        <v>29</v>
      </c>
      <c r="K192">
        <v>825</v>
      </c>
    </row>
    <row r="193" spans="1:11" x14ac:dyDescent="0.35">
      <c r="A193" s="10" t="s">
        <v>22</v>
      </c>
      <c r="B193" s="10" t="s">
        <v>42</v>
      </c>
      <c r="C193" s="10" t="s">
        <v>138</v>
      </c>
      <c r="D193" s="10">
        <v>3</v>
      </c>
      <c r="E193" s="8">
        <v>-444.5</v>
      </c>
      <c r="F193" s="10">
        <v>275</v>
      </c>
      <c r="G193" s="10">
        <v>172.40972034153302</v>
      </c>
      <c r="H193" s="10">
        <f t="shared" si="2"/>
        <v>4153</v>
      </c>
      <c r="I193" s="9">
        <v>44575</v>
      </c>
      <c r="J193" s="10" t="s">
        <v>29</v>
      </c>
      <c r="K193">
        <v>825</v>
      </c>
    </row>
    <row r="194" spans="1:11" x14ac:dyDescent="0.35">
      <c r="A194" s="10" t="s">
        <v>82</v>
      </c>
      <c r="B194" s="10" t="s">
        <v>73</v>
      </c>
      <c r="C194" s="10" t="s">
        <v>41</v>
      </c>
      <c r="D194" s="10">
        <v>4</v>
      </c>
      <c r="E194" s="8">
        <v>-444.5</v>
      </c>
      <c r="F194" s="10">
        <v>205.75</v>
      </c>
      <c r="G194" s="10">
        <v>185.92918781725885</v>
      </c>
      <c r="H194" s="10">
        <f t="shared" ref="H194:H257" si="3">SUM(D194:D1193)</f>
        <v>4150</v>
      </c>
      <c r="I194" s="9">
        <v>44406</v>
      </c>
      <c r="J194" s="10" t="s">
        <v>58</v>
      </c>
      <c r="K194">
        <v>823</v>
      </c>
    </row>
    <row r="195" spans="1:11" x14ac:dyDescent="0.35">
      <c r="A195" s="10" t="s">
        <v>76</v>
      </c>
      <c r="B195" s="10" t="s">
        <v>139</v>
      </c>
      <c r="C195" s="10" t="s">
        <v>30</v>
      </c>
      <c r="D195" s="10">
        <v>3</v>
      </c>
      <c r="E195" s="8">
        <v>-444.5</v>
      </c>
      <c r="F195" s="10">
        <v>274.33333333333331</v>
      </c>
      <c r="G195" s="10">
        <v>180.59210423079239</v>
      </c>
      <c r="H195" s="10">
        <f t="shared" si="3"/>
        <v>4146</v>
      </c>
      <c r="I195" s="9">
        <v>44734</v>
      </c>
      <c r="J195" s="10" t="s">
        <v>29</v>
      </c>
      <c r="K195">
        <v>823</v>
      </c>
    </row>
    <row r="196" spans="1:11" x14ac:dyDescent="0.35">
      <c r="A196" s="10" t="s">
        <v>45</v>
      </c>
      <c r="B196" s="10" t="s">
        <v>139</v>
      </c>
      <c r="C196" s="10" t="s">
        <v>138</v>
      </c>
      <c r="D196" s="10">
        <v>9</v>
      </c>
      <c r="E196" s="8">
        <v>-444.5</v>
      </c>
      <c r="F196" s="10">
        <v>91.222222222222229</v>
      </c>
      <c r="G196" s="10">
        <v>178.01054125138432</v>
      </c>
      <c r="H196" s="10">
        <f t="shared" si="3"/>
        <v>4143</v>
      </c>
      <c r="I196" s="9">
        <v>44653</v>
      </c>
      <c r="J196" s="10" t="s">
        <v>58</v>
      </c>
      <c r="K196">
        <v>821</v>
      </c>
    </row>
    <row r="197" spans="1:11" x14ac:dyDescent="0.35">
      <c r="A197" s="10" t="s">
        <v>87</v>
      </c>
      <c r="B197" s="10" t="s">
        <v>73</v>
      </c>
      <c r="C197" s="10" t="s">
        <v>41</v>
      </c>
      <c r="D197" s="10">
        <v>3</v>
      </c>
      <c r="E197" s="8">
        <v>-444.5</v>
      </c>
      <c r="F197" s="10">
        <v>273.33333333333331</v>
      </c>
      <c r="G197" s="10">
        <v>180.26663630271813</v>
      </c>
      <c r="H197" s="10">
        <f t="shared" si="3"/>
        <v>4134</v>
      </c>
      <c r="I197" s="9">
        <v>44604</v>
      </c>
      <c r="J197" s="10" t="s">
        <v>29</v>
      </c>
      <c r="K197">
        <v>820</v>
      </c>
    </row>
    <row r="198" spans="1:11" x14ac:dyDescent="0.35">
      <c r="A198" s="10" t="s">
        <v>76</v>
      </c>
      <c r="B198" s="10" t="s">
        <v>73</v>
      </c>
      <c r="C198" s="10" t="s">
        <v>59</v>
      </c>
      <c r="D198" s="10">
        <v>2</v>
      </c>
      <c r="E198" s="8">
        <v>-444.5</v>
      </c>
      <c r="F198" s="10">
        <v>409.5</v>
      </c>
      <c r="G198" s="10">
        <v>179.73471484236632</v>
      </c>
      <c r="H198" s="10">
        <f t="shared" si="3"/>
        <v>4131</v>
      </c>
      <c r="I198" s="9">
        <v>44056</v>
      </c>
      <c r="J198" s="10" t="s">
        <v>40</v>
      </c>
      <c r="K198">
        <v>819</v>
      </c>
    </row>
    <row r="199" spans="1:11" x14ac:dyDescent="0.35">
      <c r="A199" s="10" t="s">
        <v>100</v>
      </c>
      <c r="B199" s="10" t="s">
        <v>73</v>
      </c>
      <c r="C199" s="10" t="s">
        <v>59</v>
      </c>
      <c r="D199" s="10">
        <v>1</v>
      </c>
      <c r="E199" s="8">
        <v>-444.5</v>
      </c>
      <c r="F199" s="10">
        <v>819</v>
      </c>
      <c r="G199" s="10">
        <v>186.95149168100974</v>
      </c>
      <c r="H199" s="10">
        <f t="shared" si="3"/>
        <v>4129</v>
      </c>
      <c r="I199" s="9">
        <v>44416</v>
      </c>
      <c r="J199" s="10" t="s">
        <v>40</v>
      </c>
      <c r="K199">
        <v>819</v>
      </c>
    </row>
    <row r="200" spans="1:11" x14ac:dyDescent="0.35">
      <c r="A200" s="10" t="s">
        <v>53</v>
      </c>
      <c r="B200" s="10" t="s">
        <v>139</v>
      </c>
      <c r="C200" s="10" t="s">
        <v>41</v>
      </c>
      <c r="D200" s="10">
        <v>9</v>
      </c>
      <c r="E200" s="8">
        <v>-444.5</v>
      </c>
      <c r="F200" s="10">
        <v>90.888888888888886</v>
      </c>
      <c r="G200" s="10">
        <v>180.03014725820248</v>
      </c>
      <c r="H200" s="10">
        <f t="shared" si="3"/>
        <v>4128</v>
      </c>
      <c r="I200" s="9">
        <v>44601</v>
      </c>
      <c r="J200" s="10" t="s">
        <v>40</v>
      </c>
      <c r="K200">
        <v>818</v>
      </c>
    </row>
    <row r="201" spans="1:11" x14ac:dyDescent="0.35">
      <c r="A201" s="10" t="s">
        <v>124</v>
      </c>
      <c r="B201" s="10" t="s">
        <v>42</v>
      </c>
      <c r="C201" s="10" t="s">
        <v>41</v>
      </c>
      <c r="D201" s="10">
        <v>5</v>
      </c>
      <c r="E201" s="8">
        <v>-444.5</v>
      </c>
      <c r="F201" s="10">
        <v>163.6</v>
      </c>
      <c r="G201" s="10">
        <v>173.54175251831495</v>
      </c>
      <c r="H201" s="10">
        <f t="shared" si="3"/>
        <v>4119</v>
      </c>
      <c r="I201" s="9">
        <v>44789</v>
      </c>
      <c r="J201" s="10" t="s">
        <v>40</v>
      </c>
      <c r="K201">
        <v>818</v>
      </c>
    </row>
    <row r="202" spans="1:11" x14ac:dyDescent="0.35">
      <c r="A202" s="10" t="s">
        <v>100</v>
      </c>
      <c r="B202" s="10" t="s">
        <v>73</v>
      </c>
      <c r="C202" s="10" t="s">
        <v>30</v>
      </c>
      <c r="D202" s="10">
        <v>7</v>
      </c>
      <c r="E202" s="8">
        <v>-444.5</v>
      </c>
      <c r="F202" s="10">
        <v>116.42857142857143</v>
      </c>
      <c r="G202" s="10">
        <v>184.25392905389106</v>
      </c>
      <c r="H202" s="10">
        <f t="shared" si="3"/>
        <v>4114</v>
      </c>
      <c r="I202" s="9">
        <v>44339</v>
      </c>
      <c r="J202" s="10" t="s">
        <v>29</v>
      </c>
      <c r="K202">
        <v>815</v>
      </c>
    </row>
    <row r="203" spans="1:11" x14ac:dyDescent="0.35">
      <c r="A203" s="10" t="s">
        <v>100</v>
      </c>
      <c r="B203" s="10" t="s">
        <v>139</v>
      </c>
      <c r="C203" s="10" t="s">
        <v>138</v>
      </c>
      <c r="D203" s="10">
        <v>9</v>
      </c>
      <c r="E203" s="8">
        <v>-444.5</v>
      </c>
      <c r="F203" s="10">
        <v>90.555555555555557</v>
      </c>
      <c r="G203" s="10">
        <v>179.05277051877667</v>
      </c>
      <c r="H203" s="10">
        <f t="shared" si="3"/>
        <v>4107</v>
      </c>
      <c r="I203" s="9">
        <v>44669</v>
      </c>
      <c r="J203" s="10" t="s">
        <v>29</v>
      </c>
      <c r="K203">
        <v>815</v>
      </c>
    </row>
    <row r="204" spans="1:11" x14ac:dyDescent="0.35">
      <c r="A204" s="10" t="s">
        <v>100</v>
      </c>
      <c r="B204" s="10" t="s">
        <v>73</v>
      </c>
      <c r="C204" s="10" t="s">
        <v>30</v>
      </c>
      <c r="D204" s="10">
        <v>8</v>
      </c>
      <c r="E204" s="8">
        <v>-444.5</v>
      </c>
      <c r="F204" s="10">
        <v>101.75</v>
      </c>
      <c r="G204" s="10">
        <v>183.76915546993351</v>
      </c>
      <c r="H204" s="10">
        <f t="shared" si="3"/>
        <v>4098</v>
      </c>
      <c r="I204" s="9">
        <v>44515</v>
      </c>
      <c r="J204" s="10" t="s">
        <v>50</v>
      </c>
      <c r="K204">
        <v>814</v>
      </c>
    </row>
    <row r="205" spans="1:11" x14ac:dyDescent="0.35">
      <c r="A205" s="10" t="s">
        <v>136</v>
      </c>
      <c r="B205" s="10" t="s">
        <v>139</v>
      </c>
      <c r="C205" s="10" t="s">
        <v>138</v>
      </c>
      <c r="D205" s="10">
        <v>1</v>
      </c>
      <c r="E205" s="8">
        <v>-444.5</v>
      </c>
      <c r="F205" s="10">
        <v>814</v>
      </c>
      <c r="G205" s="10">
        <v>178.9775090059664</v>
      </c>
      <c r="H205" s="10">
        <f t="shared" si="3"/>
        <v>4090</v>
      </c>
      <c r="I205" s="9">
        <v>44715</v>
      </c>
      <c r="J205" s="10" t="s">
        <v>40</v>
      </c>
      <c r="K205">
        <v>814</v>
      </c>
    </row>
    <row r="206" spans="1:11" x14ac:dyDescent="0.35">
      <c r="A206" s="10" t="s">
        <v>87</v>
      </c>
      <c r="B206" s="10" t="s">
        <v>139</v>
      </c>
      <c r="C206" s="10" t="s">
        <v>59</v>
      </c>
      <c r="D206" s="10">
        <v>1</v>
      </c>
      <c r="E206" s="8">
        <v>-444.5</v>
      </c>
      <c r="F206" s="10">
        <v>814</v>
      </c>
      <c r="G206" s="10">
        <v>164.9416737528345</v>
      </c>
      <c r="H206" s="10">
        <f t="shared" si="3"/>
        <v>4089</v>
      </c>
      <c r="I206" s="9">
        <v>44941</v>
      </c>
      <c r="J206" s="10" t="s">
        <v>29</v>
      </c>
      <c r="K206">
        <v>814</v>
      </c>
    </row>
    <row r="207" spans="1:11" x14ac:dyDescent="0.35">
      <c r="A207" s="10" t="s">
        <v>148</v>
      </c>
      <c r="B207" s="10" t="s">
        <v>139</v>
      </c>
      <c r="C207" s="10" t="s">
        <v>30</v>
      </c>
      <c r="D207" s="10">
        <v>7</v>
      </c>
      <c r="E207" s="8">
        <v>-444.5</v>
      </c>
      <c r="F207" s="10">
        <v>116.14285714285714</v>
      </c>
      <c r="G207" s="10">
        <v>181.54991696485928</v>
      </c>
      <c r="H207" s="10">
        <f t="shared" si="3"/>
        <v>4088</v>
      </c>
      <c r="I207" s="9">
        <v>44132</v>
      </c>
      <c r="J207" s="10" t="s">
        <v>58</v>
      </c>
      <c r="K207">
        <v>813</v>
      </c>
    </row>
    <row r="208" spans="1:11" x14ac:dyDescent="0.35">
      <c r="A208" s="10" t="s">
        <v>68</v>
      </c>
      <c r="B208" s="10" t="s">
        <v>31</v>
      </c>
      <c r="C208" s="10" t="s">
        <v>59</v>
      </c>
      <c r="D208" s="10">
        <v>6</v>
      </c>
      <c r="E208" s="8">
        <v>-444.5</v>
      </c>
      <c r="F208" s="10">
        <v>135.16666666666666</v>
      </c>
      <c r="G208" s="10">
        <v>167.36440058479533</v>
      </c>
      <c r="H208" s="10">
        <f t="shared" si="3"/>
        <v>4081</v>
      </c>
      <c r="I208" s="9">
        <v>44883</v>
      </c>
      <c r="J208" s="10" t="s">
        <v>50</v>
      </c>
      <c r="K208">
        <v>811</v>
      </c>
    </row>
    <row r="209" spans="1:11" x14ac:dyDescent="0.35">
      <c r="A209" s="10" t="s">
        <v>100</v>
      </c>
      <c r="B209" s="10" t="s">
        <v>73</v>
      </c>
      <c r="C209" s="10" t="s">
        <v>41</v>
      </c>
      <c r="D209" s="10">
        <v>6</v>
      </c>
      <c r="E209" s="8">
        <v>-444.5</v>
      </c>
      <c r="F209" s="10">
        <v>135</v>
      </c>
      <c r="G209" s="10">
        <v>177.98528328589123</v>
      </c>
      <c r="H209" s="10">
        <f t="shared" si="3"/>
        <v>4075</v>
      </c>
      <c r="I209" s="9">
        <v>44010</v>
      </c>
      <c r="J209" s="10" t="s">
        <v>40</v>
      </c>
      <c r="K209">
        <v>810</v>
      </c>
    </row>
    <row r="210" spans="1:11" x14ac:dyDescent="0.35">
      <c r="A210" s="10" t="s">
        <v>87</v>
      </c>
      <c r="B210" s="10" t="s">
        <v>73</v>
      </c>
      <c r="C210" s="10" t="s">
        <v>138</v>
      </c>
      <c r="D210" s="10">
        <v>2</v>
      </c>
      <c r="E210" s="8">
        <v>-444.5</v>
      </c>
      <c r="F210" s="10">
        <v>405</v>
      </c>
      <c r="G210" s="10">
        <v>182.53624863063189</v>
      </c>
      <c r="H210" s="10">
        <f t="shared" si="3"/>
        <v>4069</v>
      </c>
      <c r="I210" s="9">
        <v>44316</v>
      </c>
      <c r="J210" s="10" t="s">
        <v>58</v>
      </c>
      <c r="K210">
        <v>810</v>
      </c>
    </row>
    <row r="211" spans="1:11" x14ac:dyDescent="0.35">
      <c r="A211" s="10" t="s">
        <v>87</v>
      </c>
      <c r="B211" s="10" t="s">
        <v>31</v>
      </c>
      <c r="C211" s="10" t="s">
        <v>59</v>
      </c>
      <c r="D211" s="10">
        <v>9</v>
      </c>
      <c r="E211" s="8">
        <v>-444.5</v>
      </c>
      <c r="F211" s="10">
        <v>90</v>
      </c>
      <c r="G211" s="10">
        <v>180.3634355496585</v>
      </c>
      <c r="H211" s="10">
        <f t="shared" si="3"/>
        <v>4067</v>
      </c>
      <c r="I211" s="9">
        <v>44674</v>
      </c>
      <c r="J211" s="10" t="s">
        <v>40</v>
      </c>
      <c r="K211">
        <v>810</v>
      </c>
    </row>
    <row r="212" spans="1:11" x14ac:dyDescent="0.35">
      <c r="A212" s="10" t="s">
        <v>53</v>
      </c>
      <c r="B212" s="10" t="s">
        <v>31</v>
      </c>
      <c r="C212" s="10" t="s">
        <v>41</v>
      </c>
      <c r="D212" s="10">
        <v>5</v>
      </c>
      <c r="E212" s="8">
        <v>-444.5</v>
      </c>
      <c r="F212" s="10">
        <v>161.80000000000001</v>
      </c>
      <c r="G212" s="10">
        <v>180.70625278982993</v>
      </c>
      <c r="H212" s="10">
        <f t="shared" si="3"/>
        <v>4058</v>
      </c>
      <c r="I212" s="9">
        <v>44108</v>
      </c>
      <c r="J212" s="10" t="s">
        <v>50</v>
      </c>
      <c r="K212">
        <v>809</v>
      </c>
    </row>
    <row r="213" spans="1:11" x14ac:dyDescent="0.35">
      <c r="A213" s="10" t="s">
        <v>62</v>
      </c>
      <c r="B213" s="10" t="s">
        <v>139</v>
      </c>
      <c r="C213" s="10" t="s">
        <v>41</v>
      </c>
      <c r="D213" s="10">
        <v>2</v>
      </c>
      <c r="E213" s="8">
        <v>-444.5</v>
      </c>
      <c r="F213" s="10">
        <v>404.5</v>
      </c>
      <c r="G213" s="10">
        <v>180.84073068122453</v>
      </c>
      <c r="H213" s="10">
        <f t="shared" si="3"/>
        <v>4053</v>
      </c>
      <c r="I213" s="9">
        <v>44116</v>
      </c>
      <c r="J213" s="10" t="s">
        <v>58</v>
      </c>
      <c r="K213">
        <v>809</v>
      </c>
    </row>
    <row r="214" spans="1:11" x14ac:dyDescent="0.35">
      <c r="A214" s="10" t="s">
        <v>62</v>
      </c>
      <c r="B214" s="10" t="s">
        <v>31</v>
      </c>
      <c r="C214" s="10" t="s">
        <v>30</v>
      </c>
      <c r="D214" s="10">
        <v>6</v>
      </c>
      <c r="E214" s="8">
        <v>-444.5</v>
      </c>
      <c r="F214" s="10">
        <v>134.83333333333334</v>
      </c>
      <c r="G214" s="10">
        <v>185.64655062024806</v>
      </c>
      <c r="H214" s="10">
        <f t="shared" si="3"/>
        <v>4051</v>
      </c>
      <c r="I214" s="9">
        <v>44402</v>
      </c>
      <c r="J214" s="10" t="s">
        <v>58</v>
      </c>
      <c r="K214">
        <v>809</v>
      </c>
    </row>
    <row r="215" spans="1:11" x14ac:dyDescent="0.35">
      <c r="A215" s="10" t="s">
        <v>45</v>
      </c>
      <c r="B215" s="10" t="s">
        <v>42</v>
      </c>
      <c r="C215" s="10" t="s">
        <v>59</v>
      </c>
      <c r="D215" s="10">
        <v>6</v>
      </c>
      <c r="E215" s="8">
        <v>-444.5</v>
      </c>
      <c r="F215" s="10">
        <v>134.83333333333334</v>
      </c>
      <c r="G215" s="10">
        <v>179.58450345950348</v>
      </c>
      <c r="H215" s="10">
        <f t="shared" si="3"/>
        <v>4045</v>
      </c>
      <c r="I215" s="9">
        <v>44958</v>
      </c>
      <c r="J215" s="10" t="s">
        <v>29</v>
      </c>
      <c r="K215">
        <v>809</v>
      </c>
    </row>
    <row r="216" spans="1:11" x14ac:dyDescent="0.35">
      <c r="A216" s="10" t="s">
        <v>247</v>
      </c>
      <c r="B216" s="10" t="s">
        <v>139</v>
      </c>
      <c r="C216" s="10" t="s">
        <v>30</v>
      </c>
      <c r="D216" s="10">
        <v>2</v>
      </c>
      <c r="E216" s="8">
        <v>-444.5</v>
      </c>
      <c r="F216" s="10">
        <v>403</v>
      </c>
      <c r="G216" s="10">
        <v>170.03640873015874</v>
      </c>
      <c r="H216" s="10">
        <f t="shared" si="3"/>
        <v>4039</v>
      </c>
      <c r="I216" s="9">
        <v>44913</v>
      </c>
      <c r="J216" s="10" t="s">
        <v>58</v>
      </c>
      <c r="K216">
        <v>806</v>
      </c>
    </row>
    <row r="217" spans="1:11" x14ac:dyDescent="0.35">
      <c r="A217" s="10" t="s">
        <v>247</v>
      </c>
      <c r="B217" s="10" t="s">
        <v>139</v>
      </c>
      <c r="C217" s="10" t="s">
        <v>41</v>
      </c>
      <c r="D217" s="10">
        <v>6</v>
      </c>
      <c r="E217" s="8">
        <v>-444.5</v>
      </c>
      <c r="F217" s="10">
        <v>134.16666666666666</v>
      </c>
      <c r="G217" s="10">
        <v>180.69199772480852</v>
      </c>
      <c r="H217" s="10">
        <f t="shared" si="3"/>
        <v>4037</v>
      </c>
      <c r="I217" s="9">
        <v>44104</v>
      </c>
      <c r="J217" s="10" t="s">
        <v>58</v>
      </c>
      <c r="K217">
        <v>805</v>
      </c>
    </row>
    <row r="218" spans="1:11" x14ac:dyDescent="0.35">
      <c r="A218" s="10" t="s">
        <v>255</v>
      </c>
      <c r="B218" s="10" t="s">
        <v>73</v>
      </c>
      <c r="C218" s="10" t="s">
        <v>41</v>
      </c>
      <c r="D218" s="10">
        <v>2</v>
      </c>
      <c r="E218" s="8">
        <v>-444.5</v>
      </c>
      <c r="F218" s="10">
        <v>402.5</v>
      </c>
      <c r="G218" s="10">
        <v>172.51985358184638</v>
      </c>
      <c r="H218" s="10">
        <f t="shared" si="3"/>
        <v>4031</v>
      </c>
      <c r="I218" s="9">
        <v>44578</v>
      </c>
      <c r="J218" s="10" t="s">
        <v>40</v>
      </c>
      <c r="K218">
        <v>805</v>
      </c>
    </row>
    <row r="219" spans="1:11" x14ac:dyDescent="0.35">
      <c r="A219" s="10" t="s">
        <v>124</v>
      </c>
      <c r="B219" s="10" t="s">
        <v>139</v>
      </c>
      <c r="C219" s="10" t="s">
        <v>59</v>
      </c>
      <c r="D219" s="10">
        <v>5</v>
      </c>
      <c r="E219" s="8">
        <v>-444.5</v>
      </c>
      <c r="F219" s="10">
        <v>160.6</v>
      </c>
      <c r="G219" s="10">
        <v>180.42063066893431</v>
      </c>
      <c r="H219" s="10">
        <f t="shared" si="3"/>
        <v>4029</v>
      </c>
      <c r="I219" s="9">
        <v>44157</v>
      </c>
      <c r="J219" s="10" t="s">
        <v>50</v>
      </c>
      <c r="K219">
        <v>803</v>
      </c>
    </row>
    <row r="220" spans="1:11" x14ac:dyDescent="0.35">
      <c r="A220" s="10" t="s">
        <v>163</v>
      </c>
      <c r="B220" s="10" t="s">
        <v>42</v>
      </c>
      <c r="C220" s="10" t="s">
        <v>138</v>
      </c>
      <c r="D220" s="10">
        <v>4</v>
      </c>
      <c r="E220" s="8">
        <v>-444.5</v>
      </c>
      <c r="F220" s="10">
        <v>200.5</v>
      </c>
      <c r="G220" s="10">
        <v>179.51149873856826</v>
      </c>
      <c r="H220" s="10">
        <f t="shared" si="3"/>
        <v>4024</v>
      </c>
      <c r="I220" s="9">
        <v>44695</v>
      </c>
      <c r="J220" s="10" t="s">
        <v>58</v>
      </c>
      <c r="K220">
        <v>802</v>
      </c>
    </row>
    <row r="221" spans="1:11" x14ac:dyDescent="0.35">
      <c r="A221" s="10" t="s">
        <v>130</v>
      </c>
      <c r="B221" s="10" t="s">
        <v>73</v>
      </c>
      <c r="C221" s="10" t="s">
        <v>59</v>
      </c>
      <c r="D221" s="10">
        <v>1</v>
      </c>
      <c r="E221" s="8">
        <v>-444.5</v>
      </c>
      <c r="F221" s="10">
        <v>801</v>
      </c>
      <c r="G221" s="10">
        <v>179.53619014166966</v>
      </c>
      <c r="H221" s="10">
        <f t="shared" si="3"/>
        <v>4020</v>
      </c>
      <c r="I221" s="9">
        <v>44048</v>
      </c>
      <c r="J221" s="10" t="s">
        <v>40</v>
      </c>
      <c r="K221">
        <v>801</v>
      </c>
    </row>
    <row r="222" spans="1:11" x14ac:dyDescent="0.35">
      <c r="A222" s="10" t="s">
        <v>255</v>
      </c>
      <c r="B222" s="10" t="s">
        <v>31</v>
      </c>
      <c r="C222" s="10" t="s">
        <v>59</v>
      </c>
      <c r="D222" s="10">
        <v>3</v>
      </c>
      <c r="E222" s="8">
        <v>-444.5</v>
      </c>
      <c r="F222" s="10">
        <v>267</v>
      </c>
      <c r="G222" s="10">
        <v>180.8612331427147</v>
      </c>
      <c r="H222" s="10">
        <f t="shared" si="3"/>
        <v>4019</v>
      </c>
      <c r="I222" s="9">
        <v>44106</v>
      </c>
      <c r="J222" s="10" t="s">
        <v>40</v>
      </c>
      <c r="K222">
        <v>801</v>
      </c>
    </row>
    <row r="223" spans="1:11" x14ac:dyDescent="0.35">
      <c r="A223" s="10" t="s">
        <v>247</v>
      </c>
      <c r="B223" s="10" t="s">
        <v>73</v>
      </c>
      <c r="C223" s="10" t="s">
        <v>138</v>
      </c>
      <c r="D223" s="10">
        <v>6</v>
      </c>
      <c r="E223" s="8">
        <v>-444.5</v>
      </c>
      <c r="F223" s="10">
        <v>133.5</v>
      </c>
      <c r="G223" s="10">
        <v>179.84988319252435</v>
      </c>
      <c r="H223" s="10">
        <f t="shared" si="3"/>
        <v>4016</v>
      </c>
      <c r="I223" s="9">
        <v>44618</v>
      </c>
      <c r="J223" s="10" t="s">
        <v>29</v>
      </c>
      <c r="K223">
        <v>801</v>
      </c>
    </row>
    <row r="224" spans="1:11" x14ac:dyDescent="0.35">
      <c r="A224" s="10" t="s">
        <v>62</v>
      </c>
      <c r="B224" s="10" t="s">
        <v>139</v>
      </c>
      <c r="C224" s="10" t="s">
        <v>30</v>
      </c>
      <c r="D224" s="10">
        <v>1</v>
      </c>
      <c r="E224" s="8">
        <v>-444.5</v>
      </c>
      <c r="F224" s="10">
        <v>801</v>
      </c>
      <c r="G224" s="10">
        <v>177.70021703051202</v>
      </c>
      <c r="H224" s="10">
        <f t="shared" si="3"/>
        <v>4010</v>
      </c>
      <c r="I224" s="9">
        <v>44624</v>
      </c>
      <c r="J224" s="10" t="s">
        <v>58</v>
      </c>
      <c r="K224">
        <v>801</v>
      </c>
    </row>
    <row r="225" spans="1:11" x14ac:dyDescent="0.35">
      <c r="A225" s="10" t="s">
        <v>100</v>
      </c>
      <c r="B225" s="10" t="s">
        <v>139</v>
      </c>
      <c r="C225" s="10" t="s">
        <v>41</v>
      </c>
      <c r="D225" s="10">
        <v>9</v>
      </c>
      <c r="E225" s="8">
        <v>-444.5</v>
      </c>
      <c r="F225" s="10">
        <v>89</v>
      </c>
      <c r="G225" s="10">
        <v>176.04356423400338</v>
      </c>
      <c r="H225" s="10">
        <f t="shared" si="3"/>
        <v>4009</v>
      </c>
      <c r="I225" s="9">
        <v>44644</v>
      </c>
      <c r="J225" s="10" t="s">
        <v>58</v>
      </c>
      <c r="K225">
        <v>801</v>
      </c>
    </row>
    <row r="226" spans="1:11" x14ac:dyDescent="0.35">
      <c r="A226" s="10" t="s">
        <v>82</v>
      </c>
      <c r="B226" s="10" t="s">
        <v>73</v>
      </c>
      <c r="C226" s="10" t="s">
        <v>41</v>
      </c>
      <c r="D226" s="10">
        <v>6</v>
      </c>
      <c r="E226" s="8">
        <v>-444.5</v>
      </c>
      <c r="F226" s="10">
        <v>133.33333333333334</v>
      </c>
      <c r="G226" s="10">
        <v>177.58804648411905</v>
      </c>
      <c r="H226" s="10">
        <f t="shared" si="3"/>
        <v>4000</v>
      </c>
      <c r="I226" s="9">
        <v>44004</v>
      </c>
      <c r="J226" s="10" t="s">
        <v>50</v>
      </c>
      <c r="K226">
        <v>800</v>
      </c>
    </row>
    <row r="227" spans="1:11" x14ac:dyDescent="0.35">
      <c r="A227" s="10" t="s">
        <v>68</v>
      </c>
      <c r="B227" s="10" t="s">
        <v>42</v>
      </c>
      <c r="C227" s="10" t="s">
        <v>59</v>
      </c>
      <c r="D227" s="10">
        <v>1</v>
      </c>
      <c r="E227" s="8">
        <v>-444.5</v>
      </c>
      <c r="F227" s="10">
        <v>800</v>
      </c>
      <c r="G227" s="10">
        <v>180.75113115179073</v>
      </c>
      <c r="H227" s="10">
        <f t="shared" si="3"/>
        <v>3994</v>
      </c>
      <c r="I227" s="9">
        <v>44201</v>
      </c>
      <c r="J227" s="10" t="s">
        <v>50</v>
      </c>
      <c r="K227">
        <v>800</v>
      </c>
    </row>
    <row r="228" spans="1:11" x14ac:dyDescent="0.35">
      <c r="A228" s="10" t="s">
        <v>76</v>
      </c>
      <c r="B228" s="10" t="s">
        <v>31</v>
      </c>
      <c r="C228" s="10" t="s">
        <v>41</v>
      </c>
      <c r="D228" s="10">
        <v>5</v>
      </c>
      <c r="E228" s="8">
        <v>-444.5</v>
      </c>
      <c r="F228" s="10">
        <v>160</v>
      </c>
      <c r="G228" s="10">
        <v>188.55676976709688</v>
      </c>
      <c r="H228" s="10">
        <f t="shared" si="3"/>
        <v>3993</v>
      </c>
      <c r="I228" s="9">
        <v>44462</v>
      </c>
      <c r="J228" s="10" t="s">
        <v>29</v>
      </c>
      <c r="K228">
        <v>800</v>
      </c>
    </row>
    <row r="229" spans="1:11" x14ac:dyDescent="0.35">
      <c r="A229" s="10" t="s">
        <v>53</v>
      </c>
      <c r="B229" s="10" t="s">
        <v>73</v>
      </c>
      <c r="C229" s="10" t="s">
        <v>138</v>
      </c>
      <c r="D229" s="10">
        <v>3</v>
      </c>
      <c r="E229" s="8">
        <v>-444.5</v>
      </c>
      <c r="F229" s="10">
        <v>266.33333333333331</v>
      </c>
      <c r="G229" s="10">
        <v>173.55636533746289</v>
      </c>
      <c r="H229" s="10">
        <f t="shared" si="3"/>
        <v>3988</v>
      </c>
      <c r="I229" s="9">
        <v>44874</v>
      </c>
      <c r="J229" s="10" t="s">
        <v>40</v>
      </c>
      <c r="K229">
        <v>799</v>
      </c>
    </row>
    <row r="230" spans="1:11" x14ac:dyDescent="0.35">
      <c r="A230" s="10" t="s">
        <v>82</v>
      </c>
      <c r="B230" s="10" t="s">
        <v>139</v>
      </c>
      <c r="C230" s="10" t="s">
        <v>30</v>
      </c>
      <c r="D230" s="10">
        <v>4</v>
      </c>
      <c r="E230" s="8">
        <v>-444.5</v>
      </c>
      <c r="F230" s="10">
        <v>199.75</v>
      </c>
      <c r="G230" s="10">
        <v>167.64933628318587</v>
      </c>
      <c r="H230" s="10">
        <f t="shared" si="3"/>
        <v>3985</v>
      </c>
      <c r="I230" s="9">
        <v>44884</v>
      </c>
      <c r="J230" s="10" t="s">
        <v>50</v>
      </c>
      <c r="K230">
        <v>799</v>
      </c>
    </row>
    <row r="231" spans="1:11" x14ac:dyDescent="0.35">
      <c r="A231" s="10" t="s">
        <v>82</v>
      </c>
      <c r="B231" s="10" t="s">
        <v>139</v>
      </c>
      <c r="C231" s="10" t="s">
        <v>41</v>
      </c>
      <c r="D231" s="10">
        <v>8</v>
      </c>
      <c r="E231" s="8">
        <v>-444.5</v>
      </c>
      <c r="F231" s="10">
        <v>99.5</v>
      </c>
      <c r="G231" s="10">
        <v>180.42507332104717</v>
      </c>
      <c r="H231" s="10">
        <f t="shared" si="3"/>
        <v>3981</v>
      </c>
      <c r="I231" s="9">
        <v>44196</v>
      </c>
      <c r="J231" s="10" t="s">
        <v>29</v>
      </c>
      <c r="K231">
        <v>796</v>
      </c>
    </row>
    <row r="232" spans="1:11" x14ac:dyDescent="0.35">
      <c r="A232" s="10" t="s">
        <v>148</v>
      </c>
      <c r="B232" s="10" t="s">
        <v>73</v>
      </c>
      <c r="C232" s="10" t="s">
        <v>138</v>
      </c>
      <c r="D232" s="10">
        <v>2</v>
      </c>
      <c r="E232" s="8">
        <v>-444.5</v>
      </c>
      <c r="F232" s="10">
        <v>398</v>
      </c>
      <c r="G232" s="10">
        <v>180.12459694174356</v>
      </c>
      <c r="H232" s="10">
        <f t="shared" si="3"/>
        <v>3973</v>
      </c>
      <c r="I232" s="9">
        <v>44598</v>
      </c>
      <c r="J232" s="10" t="s">
        <v>50</v>
      </c>
      <c r="K232">
        <v>796</v>
      </c>
    </row>
    <row r="233" spans="1:11" x14ac:dyDescent="0.35">
      <c r="A233" s="10" t="s">
        <v>45</v>
      </c>
      <c r="B233" s="10" t="s">
        <v>73</v>
      </c>
      <c r="C233" s="10" t="s">
        <v>41</v>
      </c>
      <c r="D233" s="10">
        <v>7</v>
      </c>
      <c r="E233" s="8">
        <v>-444.5</v>
      </c>
      <c r="F233" s="10">
        <v>113.57142857142857</v>
      </c>
      <c r="G233" s="10">
        <v>180.60149126023725</v>
      </c>
      <c r="H233" s="10">
        <f t="shared" si="3"/>
        <v>3971</v>
      </c>
      <c r="I233" s="9">
        <v>44088</v>
      </c>
      <c r="J233" s="10" t="s">
        <v>40</v>
      </c>
      <c r="K233">
        <v>795</v>
      </c>
    </row>
    <row r="234" spans="1:11" x14ac:dyDescent="0.35">
      <c r="A234" s="10" t="s">
        <v>142</v>
      </c>
      <c r="B234" s="10" t="s">
        <v>139</v>
      </c>
      <c r="C234" s="10" t="s">
        <v>30</v>
      </c>
      <c r="D234" s="10">
        <v>3</v>
      </c>
      <c r="E234" s="8">
        <v>-444.5</v>
      </c>
      <c r="F234" s="10">
        <v>265</v>
      </c>
      <c r="G234" s="10">
        <v>183.87980403060024</v>
      </c>
      <c r="H234" s="10">
        <f t="shared" si="3"/>
        <v>3964</v>
      </c>
      <c r="I234" s="9">
        <v>44526</v>
      </c>
      <c r="J234" s="10" t="s">
        <v>29</v>
      </c>
      <c r="K234">
        <v>795</v>
      </c>
    </row>
    <row r="235" spans="1:11" x14ac:dyDescent="0.35">
      <c r="A235" s="10" t="s">
        <v>136</v>
      </c>
      <c r="B235" s="10" t="s">
        <v>31</v>
      </c>
      <c r="C235" s="10" t="s">
        <v>41</v>
      </c>
      <c r="D235" s="10">
        <v>2</v>
      </c>
      <c r="E235" s="8">
        <v>-444.5</v>
      </c>
      <c r="F235" s="10">
        <v>397.5</v>
      </c>
      <c r="G235" s="10">
        <v>187.32431318681319</v>
      </c>
      <c r="H235" s="10">
        <f t="shared" si="3"/>
        <v>3961</v>
      </c>
      <c r="I235" s="9">
        <v>45155</v>
      </c>
      <c r="J235" s="10" t="s">
        <v>29</v>
      </c>
      <c r="K235">
        <v>795</v>
      </c>
    </row>
    <row r="236" spans="1:11" x14ac:dyDescent="0.35">
      <c r="A236" s="10" t="s">
        <v>130</v>
      </c>
      <c r="B236" s="10" t="s">
        <v>42</v>
      </c>
      <c r="C236" s="10" t="s">
        <v>59</v>
      </c>
      <c r="D236" s="10">
        <v>8</v>
      </c>
      <c r="E236" s="8">
        <v>-444.5</v>
      </c>
      <c r="F236" s="10">
        <v>99.125</v>
      </c>
      <c r="G236" s="10">
        <v>181.11428481750522</v>
      </c>
      <c r="H236" s="10">
        <f t="shared" si="3"/>
        <v>3959</v>
      </c>
      <c r="I236" s="9">
        <v>44112</v>
      </c>
      <c r="J236" s="10" t="s">
        <v>40</v>
      </c>
      <c r="K236">
        <v>793</v>
      </c>
    </row>
    <row r="237" spans="1:11" x14ac:dyDescent="0.35">
      <c r="A237" s="10" t="s">
        <v>142</v>
      </c>
      <c r="B237" s="10" t="s">
        <v>139</v>
      </c>
      <c r="C237" s="10" t="s">
        <v>138</v>
      </c>
      <c r="D237" s="10">
        <v>2</v>
      </c>
      <c r="E237" s="8">
        <v>-444.5</v>
      </c>
      <c r="F237" s="10">
        <v>396</v>
      </c>
      <c r="G237" s="10">
        <v>183.07564371025285</v>
      </c>
      <c r="H237" s="10">
        <f t="shared" si="3"/>
        <v>3951</v>
      </c>
      <c r="I237" s="9">
        <v>44690</v>
      </c>
      <c r="J237" s="10" t="s">
        <v>29</v>
      </c>
      <c r="K237">
        <v>792</v>
      </c>
    </row>
    <row r="238" spans="1:11" x14ac:dyDescent="0.35">
      <c r="A238" s="10" t="s">
        <v>124</v>
      </c>
      <c r="B238" s="10" t="s">
        <v>139</v>
      </c>
      <c r="C238" s="10" t="s">
        <v>30</v>
      </c>
      <c r="D238" s="10">
        <v>2</v>
      </c>
      <c r="E238" s="8">
        <v>-444.5</v>
      </c>
      <c r="F238" s="10">
        <v>395.5</v>
      </c>
      <c r="G238" s="10">
        <v>180.47491253468456</v>
      </c>
      <c r="H238" s="10">
        <f t="shared" si="3"/>
        <v>3949</v>
      </c>
      <c r="I238" s="9">
        <v>44076</v>
      </c>
      <c r="J238" s="10" t="s">
        <v>29</v>
      </c>
      <c r="K238">
        <v>791</v>
      </c>
    </row>
    <row r="239" spans="1:11" x14ac:dyDescent="0.35">
      <c r="A239" s="10" t="s">
        <v>142</v>
      </c>
      <c r="B239" s="10" t="s">
        <v>42</v>
      </c>
      <c r="C239" s="10" t="s">
        <v>30</v>
      </c>
      <c r="D239" s="10">
        <v>8</v>
      </c>
      <c r="E239" s="8">
        <v>-444.5</v>
      </c>
      <c r="F239" s="10">
        <v>98.625</v>
      </c>
      <c r="G239" s="10">
        <v>178.52391337729935</v>
      </c>
      <c r="H239" s="10">
        <f t="shared" si="3"/>
        <v>3947</v>
      </c>
      <c r="I239" s="9">
        <v>44015</v>
      </c>
      <c r="J239" s="10" t="s">
        <v>50</v>
      </c>
      <c r="K239">
        <v>789</v>
      </c>
    </row>
    <row r="240" spans="1:11" x14ac:dyDescent="0.35">
      <c r="A240" s="10" t="s">
        <v>93</v>
      </c>
      <c r="B240" s="10" t="s">
        <v>139</v>
      </c>
      <c r="C240" s="10" t="s">
        <v>41</v>
      </c>
      <c r="D240" s="10">
        <v>1</v>
      </c>
      <c r="E240" s="8">
        <v>-444.5</v>
      </c>
      <c r="F240" s="10">
        <v>789</v>
      </c>
      <c r="G240" s="10">
        <v>178.24373196248195</v>
      </c>
      <c r="H240" s="10">
        <f t="shared" si="3"/>
        <v>3939</v>
      </c>
      <c r="I240" s="9">
        <v>44777</v>
      </c>
      <c r="J240" s="10" t="s">
        <v>50</v>
      </c>
      <c r="K240">
        <v>789</v>
      </c>
    </row>
    <row r="241" spans="1:11" x14ac:dyDescent="0.35">
      <c r="A241" s="10" t="s">
        <v>142</v>
      </c>
      <c r="B241" s="10" t="s">
        <v>31</v>
      </c>
      <c r="C241" s="10" t="s">
        <v>59</v>
      </c>
      <c r="D241" s="10">
        <v>6</v>
      </c>
      <c r="E241" s="8">
        <v>-444.5</v>
      </c>
      <c r="F241" s="10">
        <v>131.33333333333334</v>
      </c>
      <c r="G241" s="10">
        <v>181.63292790622998</v>
      </c>
      <c r="H241" s="10">
        <f t="shared" si="3"/>
        <v>3938</v>
      </c>
      <c r="I241" s="9">
        <v>44305</v>
      </c>
      <c r="J241" s="10" t="s">
        <v>40</v>
      </c>
      <c r="K241">
        <v>788</v>
      </c>
    </row>
    <row r="242" spans="1:11" x14ac:dyDescent="0.35">
      <c r="A242" s="10" t="s">
        <v>124</v>
      </c>
      <c r="B242" s="10" t="s">
        <v>42</v>
      </c>
      <c r="C242" s="10" t="s">
        <v>138</v>
      </c>
      <c r="D242" s="10">
        <v>6</v>
      </c>
      <c r="E242" s="8">
        <v>-444.5</v>
      </c>
      <c r="F242" s="10">
        <v>131.33333333333334</v>
      </c>
      <c r="G242" s="10">
        <v>172.16603796704737</v>
      </c>
      <c r="H242" s="10">
        <f t="shared" si="3"/>
        <v>3932</v>
      </c>
      <c r="I242" s="9">
        <v>44576</v>
      </c>
      <c r="J242" s="10" t="s">
        <v>40</v>
      </c>
      <c r="K242">
        <v>788</v>
      </c>
    </row>
    <row r="243" spans="1:11" x14ac:dyDescent="0.35">
      <c r="A243" s="10" t="s">
        <v>22</v>
      </c>
      <c r="B243" s="10" t="s">
        <v>73</v>
      </c>
      <c r="C243" s="10" t="s">
        <v>138</v>
      </c>
      <c r="D243" s="10">
        <v>1</v>
      </c>
      <c r="E243" s="8">
        <v>-444.5</v>
      </c>
      <c r="F243" s="10">
        <v>788</v>
      </c>
      <c r="G243" s="10">
        <v>182.37981248054777</v>
      </c>
      <c r="H243" s="10">
        <f t="shared" si="3"/>
        <v>3926</v>
      </c>
      <c r="I243" s="9">
        <v>44691</v>
      </c>
      <c r="J243" s="10" t="s">
        <v>50</v>
      </c>
      <c r="K243">
        <v>788</v>
      </c>
    </row>
    <row r="244" spans="1:11" x14ac:dyDescent="0.35">
      <c r="A244" s="10" t="s">
        <v>130</v>
      </c>
      <c r="B244" s="10" t="s">
        <v>42</v>
      </c>
      <c r="C244" s="10" t="s">
        <v>59</v>
      </c>
      <c r="D244" s="10">
        <v>6</v>
      </c>
      <c r="E244" s="8">
        <v>-444.5</v>
      </c>
      <c r="F244" s="10">
        <v>131.16666666666666</v>
      </c>
      <c r="G244" s="10">
        <v>177.77278268695798</v>
      </c>
      <c r="H244" s="10">
        <f t="shared" si="3"/>
        <v>3925</v>
      </c>
      <c r="I244" s="9">
        <v>44803</v>
      </c>
      <c r="J244" s="10" t="s">
        <v>50</v>
      </c>
      <c r="K244">
        <v>787</v>
      </c>
    </row>
    <row r="245" spans="1:11" x14ac:dyDescent="0.35">
      <c r="A245" s="10" t="s">
        <v>163</v>
      </c>
      <c r="B245" s="10" t="s">
        <v>73</v>
      </c>
      <c r="C245" s="10" t="s">
        <v>138</v>
      </c>
      <c r="D245" s="10">
        <v>7</v>
      </c>
      <c r="E245" s="8">
        <v>-444.5</v>
      </c>
      <c r="F245" s="10">
        <v>112.42857142857143</v>
      </c>
      <c r="G245" s="10">
        <v>177.9056051587302</v>
      </c>
      <c r="H245" s="10">
        <f t="shared" si="3"/>
        <v>3919</v>
      </c>
      <c r="I245" s="9">
        <v>44957</v>
      </c>
      <c r="J245" s="10" t="s">
        <v>50</v>
      </c>
      <c r="K245">
        <v>787</v>
      </c>
    </row>
    <row r="246" spans="1:11" x14ac:dyDescent="0.35">
      <c r="A246" s="10" t="s">
        <v>238</v>
      </c>
      <c r="B246" s="10" t="s">
        <v>73</v>
      </c>
      <c r="C246" s="10" t="s">
        <v>41</v>
      </c>
      <c r="D246" s="10">
        <v>6</v>
      </c>
      <c r="E246" s="8">
        <v>-444.5</v>
      </c>
      <c r="F246" s="10">
        <v>131</v>
      </c>
      <c r="G246" s="10">
        <v>180.69197540651493</v>
      </c>
      <c r="H246" s="10">
        <f t="shared" si="3"/>
        <v>3912</v>
      </c>
      <c r="I246" s="9">
        <v>44096</v>
      </c>
      <c r="J246" s="10" t="s">
        <v>58</v>
      </c>
      <c r="K246">
        <v>786</v>
      </c>
    </row>
    <row r="247" spans="1:11" x14ac:dyDescent="0.35">
      <c r="A247" s="10" t="s">
        <v>163</v>
      </c>
      <c r="B247" s="10" t="s">
        <v>73</v>
      </c>
      <c r="C247" s="10" t="s">
        <v>138</v>
      </c>
      <c r="D247" s="10">
        <v>3</v>
      </c>
      <c r="E247" s="8">
        <v>-444.5</v>
      </c>
      <c r="F247" s="10">
        <v>262</v>
      </c>
      <c r="G247" s="10">
        <v>182.19653309653322</v>
      </c>
      <c r="H247" s="10">
        <f t="shared" si="3"/>
        <v>3906</v>
      </c>
      <c r="I247" s="9">
        <v>44139</v>
      </c>
      <c r="J247" s="10" t="s">
        <v>40</v>
      </c>
      <c r="K247">
        <v>786</v>
      </c>
    </row>
    <row r="248" spans="1:11" x14ac:dyDescent="0.35">
      <c r="A248" s="10" t="s">
        <v>87</v>
      </c>
      <c r="B248" s="10" t="s">
        <v>139</v>
      </c>
      <c r="C248" s="10" t="s">
        <v>41</v>
      </c>
      <c r="D248" s="10">
        <v>7</v>
      </c>
      <c r="E248" s="8">
        <v>-444.5</v>
      </c>
      <c r="F248" s="10">
        <v>112.14285714285714</v>
      </c>
      <c r="G248" s="10">
        <v>205.26660787771905</v>
      </c>
      <c r="H248" s="10">
        <f t="shared" si="3"/>
        <v>3903</v>
      </c>
      <c r="I248" s="9">
        <v>44970</v>
      </c>
      <c r="J248" s="10" t="s">
        <v>40</v>
      </c>
      <c r="K248">
        <v>785</v>
      </c>
    </row>
    <row r="249" spans="1:11" x14ac:dyDescent="0.35">
      <c r="A249" s="10" t="s">
        <v>100</v>
      </c>
      <c r="B249" s="10" t="s">
        <v>73</v>
      </c>
      <c r="C249" s="10" t="s">
        <v>41</v>
      </c>
      <c r="D249" s="10">
        <v>7</v>
      </c>
      <c r="E249" s="8">
        <v>-444.5</v>
      </c>
      <c r="F249" s="10">
        <v>111.71428571428571</v>
      </c>
      <c r="G249" s="10">
        <v>185.08021172854225</v>
      </c>
      <c r="H249" s="10">
        <f t="shared" si="3"/>
        <v>3896</v>
      </c>
      <c r="I249" s="9">
        <v>44398</v>
      </c>
      <c r="J249" s="10" t="s">
        <v>58</v>
      </c>
      <c r="K249">
        <v>782</v>
      </c>
    </row>
    <row r="250" spans="1:11" x14ac:dyDescent="0.35">
      <c r="A250" s="10" t="s">
        <v>247</v>
      </c>
      <c r="B250" s="10" t="s">
        <v>31</v>
      </c>
      <c r="C250" s="10" t="s">
        <v>30</v>
      </c>
      <c r="D250" s="10">
        <v>1</v>
      </c>
      <c r="E250" s="8">
        <v>-444.5</v>
      </c>
      <c r="F250" s="10">
        <v>782</v>
      </c>
      <c r="G250" s="10">
        <v>173.03578593474424</v>
      </c>
      <c r="H250" s="10">
        <f t="shared" si="3"/>
        <v>3889</v>
      </c>
      <c r="I250" s="9">
        <v>44925</v>
      </c>
      <c r="J250" s="10" t="s">
        <v>40</v>
      </c>
      <c r="K250">
        <v>782</v>
      </c>
    </row>
    <row r="251" spans="1:11" x14ac:dyDescent="0.35">
      <c r="A251" s="10" t="s">
        <v>93</v>
      </c>
      <c r="B251" s="10" t="s">
        <v>73</v>
      </c>
      <c r="C251" s="10" t="s">
        <v>41</v>
      </c>
      <c r="D251" s="10">
        <v>7</v>
      </c>
      <c r="E251" s="8">
        <v>-444.5</v>
      </c>
      <c r="F251" s="10">
        <v>111.57142857142857</v>
      </c>
      <c r="G251" s="10">
        <v>180.58657242063501</v>
      </c>
      <c r="H251" s="10">
        <f t="shared" si="3"/>
        <v>3888</v>
      </c>
      <c r="I251" s="9">
        <v>44117</v>
      </c>
      <c r="J251" s="10" t="s">
        <v>40</v>
      </c>
      <c r="K251">
        <v>781</v>
      </c>
    </row>
    <row r="252" spans="1:11" x14ac:dyDescent="0.35">
      <c r="A252" s="10" t="s">
        <v>93</v>
      </c>
      <c r="B252" s="10" t="s">
        <v>31</v>
      </c>
      <c r="C252" s="10" t="s">
        <v>59</v>
      </c>
      <c r="D252" s="10">
        <v>5</v>
      </c>
      <c r="E252" s="8">
        <v>-444.5</v>
      </c>
      <c r="F252" s="10">
        <v>156</v>
      </c>
      <c r="G252" s="10">
        <v>181.45444684598147</v>
      </c>
      <c r="H252" s="10">
        <f t="shared" si="3"/>
        <v>3881</v>
      </c>
      <c r="I252" s="9">
        <v>44303</v>
      </c>
      <c r="J252" s="10" t="s">
        <v>40</v>
      </c>
      <c r="K252">
        <v>780</v>
      </c>
    </row>
    <row r="253" spans="1:11" x14ac:dyDescent="0.35">
      <c r="A253" s="10" t="s">
        <v>45</v>
      </c>
      <c r="B253" s="10" t="s">
        <v>31</v>
      </c>
      <c r="C253" s="10" t="s">
        <v>138</v>
      </c>
      <c r="D253" s="10">
        <v>4</v>
      </c>
      <c r="E253" s="8">
        <v>-444.5</v>
      </c>
      <c r="F253" s="10">
        <v>195</v>
      </c>
      <c r="G253" s="10">
        <v>184.48378333333335</v>
      </c>
      <c r="H253" s="10">
        <f t="shared" si="3"/>
        <v>3876</v>
      </c>
      <c r="I253" s="9">
        <v>44497</v>
      </c>
      <c r="J253" s="10" t="s">
        <v>50</v>
      </c>
      <c r="K253">
        <v>780</v>
      </c>
    </row>
    <row r="254" spans="1:11" x14ac:dyDescent="0.35">
      <c r="A254" s="10" t="s">
        <v>255</v>
      </c>
      <c r="B254" s="10" t="s">
        <v>42</v>
      </c>
      <c r="C254" s="10" t="s">
        <v>138</v>
      </c>
      <c r="D254" s="10">
        <v>2</v>
      </c>
      <c r="E254" s="8">
        <v>-444.5</v>
      </c>
      <c r="F254" s="10">
        <v>388.5</v>
      </c>
      <c r="G254" s="10">
        <v>180.92236124309306</v>
      </c>
      <c r="H254" s="10">
        <f t="shared" si="3"/>
        <v>3872</v>
      </c>
      <c r="I254" s="9">
        <v>44095</v>
      </c>
      <c r="J254" s="10" t="s">
        <v>58</v>
      </c>
      <c r="K254">
        <v>777</v>
      </c>
    </row>
    <row r="255" spans="1:11" x14ac:dyDescent="0.35">
      <c r="A255" s="10" t="s">
        <v>87</v>
      </c>
      <c r="B255" s="10" t="s">
        <v>73</v>
      </c>
      <c r="C255" s="10" t="s">
        <v>30</v>
      </c>
      <c r="D255" s="10">
        <v>9</v>
      </c>
      <c r="E255" s="8">
        <v>-444.5</v>
      </c>
      <c r="F255" s="10">
        <v>86.222222222222229</v>
      </c>
      <c r="G255" s="10">
        <v>184.95798406461469</v>
      </c>
      <c r="H255" s="10">
        <f t="shared" si="3"/>
        <v>3870</v>
      </c>
      <c r="I255" s="9">
        <v>44488</v>
      </c>
      <c r="J255" s="10" t="s">
        <v>58</v>
      </c>
      <c r="K255">
        <v>776</v>
      </c>
    </row>
    <row r="256" spans="1:11" x14ac:dyDescent="0.35">
      <c r="A256" s="10" t="s">
        <v>130</v>
      </c>
      <c r="B256" s="10" t="s">
        <v>73</v>
      </c>
      <c r="C256" s="10" t="s">
        <v>59</v>
      </c>
      <c r="D256" s="10">
        <v>6</v>
      </c>
      <c r="E256" s="8">
        <v>-444.5</v>
      </c>
      <c r="F256" s="10">
        <v>129.33333333333334</v>
      </c>
      <c r="G256" s="10">
        <v>182.99211033950613</v>
      </c>
      <c r="H256" s="10">
        <f t="shared" si="3"/>
        <v>3861</v>
      </c>
      <c r="I256" s="9">
        <v>44853</v>
      </c>
      <c r="J256" s="10" t="s">
        <v>50</v>
      </c>
      <c r="K256">
        <v>776</v>
      </c>
    </row>
    <row r="257" spans="1:11" x14ac:dyDescent="0.35">
      <c r="A257" s="10" t="s">
        <v>247</v>
      </c>
      <c r="B257" s="10" t="s">
        <v>31</v>
      </c>
      <c r="C257" s="10" t="s">
        <v>41</v>
      </c>
      <c r="D257" s="10">
        <v>1</v>
      </c>
      <c r="E257" s="8">
        <v>-444.5</v>
      </c>
      <c r="F257" s="10">
        <v>775</v>
      </c>
      <c r="G257" s="10">
        <v>187.09369674185464</v>
      </c>
      <c r="H257" s="10">
        <f t="shared" si="3"/>
        <v>3855</v>
      </c>
      <c r="I257" s="9">
        <v>45157</v>
      </c>
      <c r="J257" s="10" t="s">
        <v>29</v>
      </c>
      <c r="K257">
        <v>775</v>
      </c>
    </row>
    <row r="258" spans="1:11" x14ac:dyDescent="0.35">
      <c r="A258" s="10" t="s">
        <v>148</v>
      </c>
      <c r="B258" s="10" t="s">
        <v>42</v>
      </c>
      <c r="C258" s="10" t="s">
        <v>59</v>
      </c>
      <c r="D258" s="10">
        <v>4</v>
      </c>
      <c r="E258" s="8">
        <v>-444.5</v>
      </c>
      <c r="F258" s="10">
        <v>193.5</v>
      </c>
      <c r="G258" s="10">
        <v>182.10341353188505</v>
      </c>
      <c r="H258" s="10">
        <f t="shared" ref="H258:H321" si="4">SUM(D258:D1257)</f>
        <v>3854</v>
      </c>
      <c r="I258" s="9">
        <v>44140</v>
      </c>
      <c r="J258" s="10" t="s">
        <v>50</v>
      </c>
      <c r="K258">
        <v>774</v>
      </c>
    </row>
    <row r="259" spans="1:11" x14ac:dyDescent="0.35">
      <c r="A259" s="10" t="s">
        <v>163</v>
      </c>
      <c r="B259" s="10" t="s">
        <v>42</v>
      </c>
      <c r="C259" s="10" t="s">
        <v>41</v>
      </c>
      <c r="D259" s="10">
        <v>2</v>
      </c>
      <c r="E259" s="8">
        <v>-444.5</v>
      </c>
      <c r="F259" s="10">
        <v>387</v>
      </c>
      <c r="G259" s="10">
        <v>172.60741643323988</v>
      </c>
      <c r="H259" s="10">
        <f t="shared" si="4"/>
        <v>3850</v>
      </c>
      <c r="I259" s="9">
        <v>44572</v>
      </c>
      <c r="J259" s="10" t="s">
        <v>58</v>
      </c>
      <c r="K259">
        <v>774</v>
      </c>
    </row>
    <row r="260" spans="1:11" x14ac:dyDescent="0.35">
      <c r="A260" s="10" t="s">
        <v>35</v>
      </c>
      <c r="B260" s="10" t="s">
        <v>73</v>
      </c>
      <c r="C260" s="10" t="s">
        <v>30</v>
      </c>
      <c r="D260" s="10">
        <v>6</v>
      </c>
      <c r="E260" s="8">
        <v>-444.5</v>
      </c>
      <c r="F260" s="10">
        <v>129</v>
      </c>
      <c r="G260" s="10">
        <v>230.86611111111111</v>
      </c>
      <c r="H260" s="10">
        <f t="shared" si="4"/>
        <v>3848</v>
      </c>
      <c r="I260" s="9">
        <v>44977</v>
      </c>
      <c r="J260" s="10" t="s">
        <v>40</v>
      </c>
      <c r="K260">
        <v>774</v>
      </c>
    </row>
    <row r="261" spans="1:11" x14ac:dyDescent="0.35">
      <c r="A261" s="10" t="s">
        <v>148</v>
      </c>
      <c r="B261" s="10" t="s">
        <v>73</v>
      </c>
      <c r="C261" s="10" t="s">
        <v>41</v>
      </c>
      <c r="D261" s="10">
        <v>1</v>
      </c>
      <c r="E261" s="8">
        <v>-444.5</v>
      </c>
      <c r="F261" s="10">
        <v>773</v>
      </c>
      <c r="G261" s="10">
        <v>182.09009976264659</v>
      </c>
      <c r="H261" s="10">
        <f t="shared" si="4"/>
        <v>3842</v>
      </c>
      <c r="I261" s="9">
        <v>44141</v>
      </c>
      <c r="J261" s="10" t="s">
        <v>29</v>
      </c>
      <c r="K261">
        <v>773</v>
      </c>
    </row>
    <row r="262" spans="1:11" x14ac:dyDescent="0.35">
      <c r="A262" s="10" t="s">
        <v>76</v>
      </c>
      <c r="B262" s="10" t="s">
        <v>139</v>
      </c>
      <c r="C262" s="10" t="s">
        <v>59</v>
      </c>
      <c r="D262" s="10">
        <v>3</v>
      </c>
      <c r="E262" s="8">
        <v>-444.5</v>
      </c>
      <c r="F262" s="10">
        <v>257.66666666666669</v>
      </c>
      <c r="G262" s="10">
        <v>176.45109204691454</v>
      </c>
      <c r="H262" s="10">
        <f t="shared" si="4"/>
        <v>3841</v>
      </c>
      <c r="I262" s="9">
        <v>44614</v>
      </c>
      <c r="J262" s="10" t="s">
        <v>58</v>
      </c>
      <c r="K262">
        <v>773</v>
      </c>
    </row>
    <row r="263" spans="1:11" x14ac:dyDescent="0.35">
      <c r="A263" s="10" t="s">
        <v>93</v>
      </c>
      <c r="B263" s="10" t="s">
        <v>31</v>
      </c>
      <c r="C263" s="10" t="s">
        <v>41</v>
      </c>
      <c r="D263" s="10">
        <v>1</v>
      </c>
      <c r="E263" s="8">
        <v>-444.5</v>
      </c>
      <c r="F263" s="10">
        <v>773</v>
      </c>
      <c r="G263" s="10">
        <v>181.07652840877219</v>
      </c>
      <c r="H263" s="10">
        <f t="shared" si="4"/>
        <v>3838</v>
      </c>
      <c r="I263" s="9">
        <v>44714</v>
      </c>
      <c r="J263" s="10" t="s">
        <v>50</v>
      </c>
      <c r="K263">
        <v>773</v>
      </c>
    </row>
    <row r="264" spans="1:11" x14ac:dyDescent="0.35">
      <c r="A264" s="10" t="s">
        <v>45</v>
      </c>
      <c r="B264" s="10" t="s">
        <v>42</v>
      </c>
      <c r="C264" s="10" t="s">
        <v>59</v>
      </c>
      <c r="D264" s="10">
        <v>3</v>
      </c>
      <c r="E264" s="8">
        <v>-444.5</v>
      </c>
      <c r="F264" s="10">
        <v>257.33333333333331</v>
      </c>
      <c r="G264" s="10">
        <v>176.295473031667</v>
      </c>
      <c r="H264" s="10">
        <f t="shared" si="4"/>
        <v>3837</v>
      </c>
      <c r="I264" s="9">
        <v>44796</v>
      </c>
      <c r="J264" s="10" t="s">
        <v>58</v>
      </c>
      <c r="K264">
        <v>772</v>
      </c>
    </row>
    <row r="265" spans="1:11" x14ac:dyDescent="0.35">
      <c r="A265" s="10" t="s">
        <v>136</v>
      </c>
      <c r="B265" s="10" t="s">
        <v>139</v>
      </c>
      <c r="C265" s="10" t="s">
        <v>30</v>
      </c>
      <c r="D265" s="10">
        <v>7</v>
      </c>
      <c r="E265" s="8">
        <v>-444.5</v>
      </c>
      <c r="F265" s="10">
        <v>110.28571428571429</v>
      </c>
      <c r="G265" s="10">
        <v>183.36734654234647</v>
      </c>
      <c r="H265" s="10">
        <f t="shared" si="4"/>
        <v>3834</v>
      </c>
      <c r="I265" s="9">
        <v>44854</v>
      </c>
      <c r="J265" s="10" t="s">
        <v>29</v>
      </c>
      <c r="K265">
        <v>772</v>
      </c>
    </row>
    <row r="266" spans="1:11" x14ac:dyDescent="0.35">
      <c r="A266" s="10" t="s">
        <v>35</v>
      </c>
      <c r="B266" s="10" t="s">
        <v>42</v>
      </c>
      <c r="C266" s="10" t="s">
        <v>41</v>
      </c>
      <c r="D266" s="10">
        <v>2</v>
      </c>
      <c r="E266" s="8">
        <v>-444.5</v>
      </c>
      <c r="F266" s="10">
        <v>385.5</v>
      </c>
      <c r="G266" s="10">
        <v>168.36227219282773</v>
      </c>
      <c r="H266" s="10">
        <f t="shared" si="4"/>
        <v>3827</v>
      </c>
      <c r="I266" s="9">
        <v>44916</v>
      </c>
      <c r="J266" s="10" t="s">
        <v>40</v>
      </c>
      <c r="K266">
        <v>771</v>
      </c>
    </row>
    <row r="267" spans="1:11" x14ac:dyDescent="0.35">
      <c r="A267" s="10" t="s">
        <v>45</v>
      </c>
      <c r="B267" s="10" t="s">
        <v>73</v>
      </c>
      <c r="C267" s="10" t="s">
        <v>138</v>
      </c>
      <c r="D267" s="10">
        <v>5</v>
      </c>
      <c r="E267" s="8">
        <v>-444.5</v>
      </c>
      <c r="F267" s="10">
        <v>153.80000000000001</v>
      </c>
      <c r="G267" s="10">
        <v>179.64868508720366</v>
      </c>
      <c r="H267" s="10">
        <f t="shared" si="4"/>
        <v>3825</v>
      </c>
      <c r="I267" s="9">
        <v>44187</v>
      </c>
      <c r="J267" s="10" t="s">
        <v>29</v>
      </c>
      <c r="K267">
        <v>769</v>
      </c>
    </row>
    <row r="268" spans="1:11" x14ac:dyDescent="0.35">
      <c r="A268" s="10" t="s">
        <v>238</v>
      </c>
      <c r="B268" s="10" t="s">
        <v>139</v>
      </c>
      <c r="C268" s="10" t="s">
        <v>30</v>
      </c>
      <c r="D268" s="10">
        <v>5</v>
      </c>
      <c r="E268" s="8">
        <v>-444.5</v>
      </c>
      <c r="F268" s="10">
        <v>153.80000000000001</v>
      </c>
      <c r="G268" s="10">
        <v>185.41124185705107</v>
      </c>
      <c r="H268" s="10">
        <f t="shared" si="4"/>
        <v>3820</v>
      </c>
      <c r="I268" s="9">
        <v>44824</v>
      </c>
      <c r="J268" s="10" t="s">
        <v>58</v>
      </c>
      <c r="K268">
        <v>769</v>
      </c>
    </row>
    <row r="269" spans="1:11" x14ac:dyDescent="0.35">
      <c r="A269" s="10" t="s">
        <v>100</v>
      </c>
      <c r="B269" s="10" t="s">
        <v>31</v>
      </c>
      <c r="C269" s="10" t="s">
        <v>41</v>
      </c>
      <c r="D269" s="10">
        <v>6</v>
      </c>
      <c r="E269" s="8">
        <v>-444.5</v>
      </c>
      <c r="F269" s="10">
        <v>127.5</v>
      </c>
      <c r="G269" s="10">
        <v>177.7698178762044</v>
      </c>
      <c r="H269" s="10">
        <f t="shared" si="4"/>
        <v>3815</v>
      </c>
      <c r="I269" s="9">
        <v>44539</v>
      </c>
      <c r="J269" s="10" t="s">
        <v>40</v>
      </c>
      <c r="K269">
        <v>765</v>
      </c>
    </row>
    <row r="270" spans="1:11" x14ac:dyDescent="0.35">
      <c r="A270" s="10" t="s">
        <v>53</v>
      </c>
      <c r="B270" s="10" t="s">
        <v>31</v>
      </c>
      <c r="C270" s="10" t="s">
        <v>138</v>
      </c>
      <c r="D270" s="10">
        <v>1</v>
      </c>
      <c r="E270" s="8">
        <v>-444.5</v>
      </c>
      <c r="F270" s="10">
        <v>764</v>
      </c>
      <c r="G270" s="10">
        <v>167.32464726631397</v>
      </c>
      <c r="H270" s="10">
        <f t="shared" si="4"/>
        <v>3809</v>
      </c>
      <c r="I270" s="9">
        <v>44898</v>
      </c>
      <c r="J270" s="10" t="s">
        <v>50</v>
      </c>
      <c r="K270">
        <v>764</v>
      </c>
    </row>
    <row r="271" spans="1:11" x14ac:dyDescent="0.35">
      <c r="A271" s="10" t="s">
        <v>68</v>
      </c>
      <c r="B271" s="10" t="s">
        <v>139</v>
      </c>
      <c r="C271" s="10" t="s">
        <v>59</v>
      </c>
      <c r="D271" s="10">
        <v>4</v>
      </c>
      <c r="E271" s="8">
        <v>-444.5</v>
      </c>
      <c r="F271" s="10">
        <v>191</v>
      </c>
      <c r="G271" s="10">
        <v>187.33072799800547</v>
      </c>
      <c r="H271" s="10">
        <f t="shared" si="4"/>
        <v>3808</v>
      </c>
      <c r="I271" s="9">
        <v>45154</v>
      </c>
      <c r="J271" s="10" t="s">
        <v>50</v>
      </c>
      <c r="K271">
        <v>764</v>
      </c>
    </row>
    <row r="272" spans="1:11" x14ac:dyDescent="0.35">
      <c r="A272" s="10" t="s">
        <v>93</v>
      </c>
      <c r="B272" s="10" t="s">
        <v>42</v>
      </c>
      <c r="C272" s="10" t="s">
        <v>59</v>
      </c>
      <c r="D272" s="10">
        <v>2</v>
      </c>
      <c r="E272" s="8">
        <v>-444.5</v>
      </c>
      <c r="F272" s="10">
        <v>381.5</v>
      </c>
      <c r="G272" s="10">
        <v>168.97066112608567</v>
      </c>
      <c r="H272" s="10">
        <f t="shared" si="4"/>
        <v>3804</v>
      </c>
      <c r="I272" s="9">
        <v>44891</v>
      </c>
      <c r="J272" s="10" t="s">
        <v>50</v>
      </c>
      <c r="K272">
        <v>763</v>
      </c>
    </row>
    <row r="273" spans="1:11" x14ac:dyDescent="0.35">
      <c r="A273" s="10" t="s">
        <v>68</v>
      </c>
      <c r="B273" s="10" t="s">
        <v>42</v>
      </c>
      <c r="C273" s="10" t="s">
        <v>41</v>
      </c>
      <c r="D273" s="10">
        <v>1</v>
      </c>
      <c r="E273" s="8">
        <v>-444.5</v>
      </c>
      <c r="F273" s="10">
        <v>762</v>
      </c>
      <c r="G273" s="10">
        <v>180.51945399499556</v>
      </c>
      <c r="H273" s="10">
        <f t="shared" si="4"/>
        <v>3802</v>
      </c>
      <c r="I273" s="9">
        <v>44166</v>
      </c>
      <c r="J273" s="10" t="s">
        <v>29</v>
      </c>
      <c r="K273">
        <v>762</v>
      </c>
    </row>
    <row r="274" spans="1:11" x14ac:dyDescent="0.35">
      <c r="A274" s="10" t="s">
        <v>68</v>
      </c>
      <c r="B274" s="10" t="s">
        <v>139</v>
      </c>
      <c r="C274" s="10" t="s">
        <v>30</v>
      </c>
      <c r="D274" s="10">
        <v>7</v>
      </c>
      <c r="E274" s="8">
        <v>-444.5</v>
      </c>
      <c r="F274" s="10">
        <v>108.57142857142857</v>
      </c>
      <c r="G274" s="10">
        <v>179.75420741450944</v>
      </c>
      <c r="H274" s="10">
        <f t="shared" si="4"/>
        <v>3801</v>
      </c>
      <c r="I274" s="9">
        <v>44617</v>
      </c>
      <c r="J274" s="10" t="s">
        <v>40</v>
      </c>
      <c r="K274">
        <v>760</v>
      </c>
    </row>
    <row r="275" spans="1:11" x14ac:dyDescent="0.35">
      <c r="A275" s="10" t="s">
        <v>87</v>
      </c>
      <c r="B275" s="10" t="s">
        <v>31</v>
      </c>
      <c r="C275" s="10" t="s">
        <v>41</v>
      </c>
      <c r="D275" s="10">
        <v>9</v>
      </c>
      <c r="E275" s="8">
        <v>-444.5</v>
      </c>
      <c r="F275" s="10">
        <v>84.444444444444443</v>
      </c>
      <c r="G275" s="10">
        <v>179.77883028083031</v>
      </c>
      <c r="H275" s="10">
        <f t="shared" si="4"/>
        <v>3794</v>
      </c>
      <c r="I275" s="9">
        <v>44672</v>
      </c>
      <c r="J275" s="10" t="s">
        <v>50</v>
      </c>
      <c r="K275">
        <v>760</v>
      </c>
    </row>
    <row r="276" spans="1:11" x14ac:dyDescent="0.35">
      <c r="A276" s="10" t="s">
        <v>82</v>
      </c>
      <c r="B276" s="10" t="s">
        <v>42</v>
      </c>
      <c r="C276" s="10" t="s">
        <v>59</v>
      </c>
      <c r="D276" s="10">
        <v>5</v>
      </c>
      <c r="E276" s="8">
        <v>-444.5</v>
      </c>
      <c r="F276" s="10">
        <v>151.80000000000001</v>
      </c>
      <c r="G276" s="10">
        <v>187.64947613069077</v>
      </c>
      <c r="H276" s="10">
        <f t="shared" si="4"/>
        <v>3785</v>
      </c>
      <c r="I276" s="9">
        <v>44466</v>
      </c>
      <c r="J276" s="10" t="s">
        <v>29</v>
      </c>
      <c r="K276">
        <v>759</v>
      </c>
    </row>
    <row r="277" spans="1:11" x14ac:dyDescent="0.35">
      <c r="A277" s="10" t="s">
        <v>148</v>
      </c>
      <c r="B277" s="10" t="s">
        <v>139</v>
      </c>
      <c r="C277" s="10" t="s">
        <v>59</v>
      </c>
      <c r="D277" s="10">
        <v>6</v>
      </c>
      <c r="E277" s="8">
        <v>-444.5</v>
      </c>
      <c r="F277" s="10">
        <v>126.16666666666667</v>
      </c>
      <c r="G277" s="10">
        <v>180.1606791990354</v>
      </c>
      <c r="H277" s="10">
        <f t="shared" si="4"/>
        <v>3780</v>
      </c>
      <c r="I277" s="9">
        <v>44194</v>
      </c>
      <c r="J277" s="10" t="s">
        <v>58</v>
      </c>
      <c r="K277">
        <v>757</v>
      </c>
    </row>
    <row r="278" spans="1:11" x14ac:dyDescent="0.35">
      <c r="A278" s="10" t="s">
        <v>142</v>
      </c>
      <c r="B278" s="10" t="s">
        <v>73</v>
      </c>
      <c r="C278" s="10" t="s">
        <v>138</v>
      </c>
      <c r="D278" s="10">
        <v>2</v>
      </c>
      <c r="E278" s="8">
        <v>-444.5</v>
      </c>
      <c r="F278" s="10">
        <v>378.5</v>
      </c>
      <c r="G278" s="10">
        <v>181.21736900494972</v>
      </c>
      <c r="H278" s="10">
        <f t="shared" si="4"/>
        <v>3774</v>
      </c>
      <c r="I278" s="9">
        <v>44532</v>
      </c>
      <c r="J278" s="10" t="s">
        <v>40</v>
      </c>
      <c r="K278">
        <v>757</v>
      </c>
    </row>
    <row r="279" spans="1:11" x14ac:dyDescent="0.35">
      <c r="A279" s="10" t="s">
        <v>93</v>
      </c>
      <c r="B279" s="10" t="s">
        <v>31</v>
      </c>
      <c r="C279" s="10" t="s">
        <v>138</v>
      </c>
      <c r="D279" s="10">
        <v>3</v>
      </c>
      <c r="E279" s="8">
        <v>-444.5</v>
      </c>
      <c r="F279" s="10">
        <v>252</v>
      </c>
      <c r="G279" s="10">
        <v>180.76350521792514</v>
      </c>
      <c r="H279" s="10">
        <f t="shared" si="4"/>
        <v>3772</v>
      </c>
      <c r="I279" s="9">
        <v>44273</v>
      </c>
      <c r="J279" s="10" t="s">
        <v>50</v>
      </c>
      <c r="K279">
        <v>756</v>
      </c>
    </row>
    <row r="280" spans="1:11" x14ac:dyDescent="0.35">
      <c r="A280" s="10" t="s">
        <v>148</v>
      </c>
      <c r="B280" s="10" t="s">
        <v>73</v>
      </c>
      <c r="C280" s="10" t="s">
        <v>59</v>
      </c>
      <c r="D280" s="10">
        <v>4</v>
      </c>
      <c r="E280" s="8">
        <v>-444.5</v>
      </c>
      <c r="F280" s="10">
        <v>188.5</v>
      </c>
      <c r="G280" s="10">
        <v>183.96100907029481</v>
      </c>
      <c r="H280" s="10">
        <f t="shared" si="4"/>
        <v>3769</v>
      </c>
      <c r="I280" s="9">
        <v>44332</v>
      </c>
      <c r="J280" s="10" t="s">
        <v>29</v>
      </c>
      <c r="K280">
        <v>754</v>
      </c>
    </row>
    <row r="281" spans="1:11" x14ac:dyDescent="0.35">
      <c r="A281" s="10" t="s">
        <v>87</v>
      </c>
      <c r="B281" s="10" t="s">
        <v>31</v>
      </c>
      <c r="C281" s="10" t="s">
        <v>30</v>
      </c>
      <c r="D281" s="10">
        <v>3</v>
      </c>
      <c r="E281" s="8">
        <v>-444.5</v>
      </c>
      <c r="F281" s="10">
        <v>251</v>
      </c>
      <c r="G281" s="10">
        <v>176.53100688993553</v>
      </c>
      <c r="H281" s="10">
        <f t="shared" si="4"/>
        <v>3765</v>
      </c>
      <c r="I281" s="9">
        <v>44633</v>
      </c>
      <c r="J281" s="10" t="s">
        <v>50</v>
      </c>
      <c r="K281">
        <v>753</v>
      </c>
    </row>
    <row r="282" spans="1:11" x14ac:dyDescent="0.35">
      <c r="A282" s="10" t="s">
        <v>53</v>
      </c>
      <c r="B282" s="10" t="s">
        <v>31</v>
      </c>
      <c r="C282" s="10" t="s">
        <v>138</v>
      </c>
      <c r="D282" s="10">
        <v>6</v>
      </c>
      <c r="E282" s="8">
        <v>-444.5</v>
      </c>
      <c r="F282" s="10">
        <v>125</v>
      </c>
      <c r="G282" s="10">
        <v>180.38096696696701</v>
      </c>
      <c r="H282" s="10">
        <f t="shared" si="4"/>
        <v>3762</v>
      </c>
      <c r="I282" s="9">
        <v>44072</v>
      </c>
      <c r="J282" s="10" t="s">
        <v>29</v>
      </c>
      <c r="K282">
        <v>750</v>
      </c>
    </row>
    <row r="283" spans="1:11" x14ac:dyDescent="0.35">
      <c r="A283" s="10" t="s">
        <v>238</v>
      </c>
      <c r="B283" s="10" t="s">
        <v>73</v>
      </c>
      <c r="C283" s="10" t="s">
        <v>41</v>
      </c>
      <c r="D283" s="10">
        <v>3</v>
      </c>
      <c r="E283" s="8">
        <v>-444.5</v>
      </c>
      <c r="F283" s="10">
        <v>249.66666666666666</v>
      </c>
      <c r="G283" s="10">
        <v>177.89941742654517</v>
      </c>
      <c r="H283" s="10">
        <f t="shared" si="4"/>
        <v>3756</v>
      </c>
      <c r="I283" s="9">
        <v>44621</v>
      </c>
      <c r="J283" s="10" t="s">
        <v>40</v>
      </c>
      <c r="K283">
        <v>749</v>
      </c>
    </row>
    <row r="284" spans="1:11" x14ac:dyDescent="0.35">
      <c r="A284" s="10" t="s">
        <v>136</v>
      </c>
      <c r="B284" s="10" t="s">
        <v>31</v>
      </c>
      <c r="C284" s="10" t="s">
        <v>41</v>
      </c>
      <c r="D284" s="10">
        <v>9</v>
      </c>
      <c r="E284" s="8">
        <v>-444.5</v>
      </c>
      <c r="F284" s="10">
        <v>83.222222222222229</v>
      </c>
      <c r="G284" s="10">
        <v>174.44870848030567</v>
      </c>
      <c r="H284" s="10">
        <f t="shared" si="4"/>
        <v>3753</v>
      </c>
      <c r="I284" s="9">
        <v>44781</v>
      </c>
      <c r="J284" s="10" t="s">
        <v>50</v>
      </c>
      <c r="K284">
        <v>749</v>
      </c>
    </row>
    <row r="285" spans="1:11" x14ac:dyDescent="0.35">
      <c r="A285" s="10" t="s">
        <v>142</v>
      </c>
      <c r="B285" s="10" t="s">
        <v>73</v>
      </c>
      <c r="C285" s="10" t="s">
        <v>30</v>
      </c>
      <c r="D285" s="10">
        <v>1</v>
      </c>
      <c r="E285" s="8">
        <v>-444.5</v>
      </c>
      <c r="F285" s="10">
        <v>748</v>
      </c>
      <c r="G285" s="10">
        <v>180.51793903548685</v>
      </c>
      <c r="H285" s="10">
        <f t="shared" si="4"/>
        <v>3744</v>
      </c>
      <c r="I285" s="9">
        <v>44212</v>
      </c>
      <c r="J285" s="10" t="s">
        <v>40</v>
      </c>
      <c r="K285">
        <v>748</v>
      </c>
    </row>
    <row r="286" spans="1:11" x14ac:dyDescent="0.35">
      <c r="A286" s="10" t="s">
        <v>142</v>
      </c>
      <c r="B286" s="10" t="s">
        <v>31</v>
      </c>
      <c r="C286" s="10" t="s">
        <v>138</v>
      </c>
      <c r="D286" s="10">
        <v>2</v>
      </c>
      <c r="E286" s="8">
        <v>-444.5</v>
      </c>
      <c r="F286" s="10">
        <v>373.5</v>
      </c>
      <c r="G286" s="10">
        <v>180.5247849266934</v>
      </c>
      <c r="H286" s="10">
        <f t="shared" si="4"/>
        <v>3743</v>
      </c>
      <c r="I286" s="9">
        <v>44080</v>
      </c>
      <c r="J286" s="10" t="s">
        <v>50</v>
      </c>
      <c r="K286">
        <v>747</v>
      </c>
    </row>
    <row r="287" spans="1:11" x14ac:dyDescent="0.35">
      <c r="A287" s="10" t="s">
        <v>68</v>
      </c>
      <c r="B287" s="10" t="s">
        <v>73</v>
      </c>
      <c r="C287" s="10" t="s">
        <v>30</v>
      </c>
      <c r="D287" s="10">
        <v>7</v>
      </c>
      <c r="E287" s="8">
        <v>-444.5</v>
      </c>
      <c r="F287" s="10">
        <v>106.71428571428571</v>
      </c>
      <c r="G287" s="10">
        <v>186.75481481481481</v>
      </c>
      <c r="H287" s="10">
        <f t="shared" si="4"/>
        <v>3741</v>
      </c>
      <c r="I287" s="9">
        <v>44412</v>
      </c>
      <c r="J287" s="10" t="s">
        <v>29</v>
      </c>
      <c r="K287">
        <v>747</v>
      </c>
    </row>
    <row r="288" spans="1:11" x14ac:dyDescent="0.35">
      <c r="A288" s="10" t="s">
        <v>53</v>
      </c>
      <c r="B288" s="10" t="s">
        <v>139</v>
      </c>
      <c r="C288" s="10" t="s">
        <v>41</v>
      </c>
      <c r="D288" s="10">
        <v>7</v>
      </c>
      <c r="E288" s="8">
        <v>-444.5</v>
      </c>
      <c r="F288" s="10">
        <v>106.71428571428571</v>
      </c>
      <c r="G288" s="10">
        <v>187.7015996118642</v>
      </c>
      <c r="H288" s="10">
        <f t="shared" si="4"/>
        <v>3734</v>
      </c>
      <c r="I288" s="9">
        <v>44449</v>
      </c>
      <c r="J288" s="10" t="s">
        <v>50</v>
      </c>
      <c r="K288">
        <v>747</v>
      </c>
    </row>
    <row r="289" spans="1:11" x14ac:dyDescent="0.35">
      <c r="A289" s="10" t="s">
        <v>53</v>
      </c>
      <c r="B289" s="10" t="s">
        <v>73</v>
      </c>
      <c r="C289" s="10" t="s">
        <v>138</v>
      </c>
      <c r="D289" s="10">
        <v>5</v>
      </c>
      <c r="E289" s="8">
        <v>-444.5</v>
      </c>
      <c r="F289" s="10">
        <v>149.4</v>
      </c>
      <c r="G289" s="10">
        <v>176.09620427881305</v>
      </c>
      <c r="H289" s="10">
        <f t="shared" si="4"/>
        <v>3727</v>
      </c>
      <c r="I289" s="9">
        <v>44629</v>
      </c>
      <c r="J289" s="10" t="s">
        <v>58</v>
      </c>
      <c r="K289">
        <v>747</v>
      </c>
    </row>
    <row r="290" spans="1:11" x14ac:dyDescent="0.35">
      <c r="A290" s="10" t="s">
        <v>130</v>
      </c>
      <c r="B290" s="10" t="s">
        <v>139</v>
      </c>
      <c r="C290" s="10" t="s">
        <v>41</v>
      </c>
      <c r="D290" s="10">
        <v>7</v>
      </c>
      <c r="E290" s="8">
        <v>-444.5</v>
      </c>
      <c r="F290" s="10">
        <v>106.71428571428571</v>
      </c>
      <c r="G290" s="10">
        <v>167.61046747967478</v>
      </c>
      <c r="H290" s="10">
        <f t="shared" si="4"/>
        <v>3722</v>
      </c>
      <c r="I290" s="9">
        <v>44915</v>
      </c>
      <c r="J290" s="10" t="s">
        <v>29</v>
      </c>
      <c r="K290">
        <v>747</v>
      </c>
    </row>
    <row r="291" spans="1:11" x14ac:dyDescent="0.35">
      <c r="A291" s="10" t="s">
        <v>163</v>
      </c>
      <c r="B291" s="10" t="s">
        <v>73</v>
      </c>
      <c r="C291" s="10" t="s">
        <v>41</v>
      </c>
      <c r="D291" s="10">
        <v>3</v>
      </c>
      <c r="E291" s="8">
        <v>-444.5</v>
      </c>
      <c r="F291" s="10">
        <v>248.33333333333334</v>
      </c>
      <c r="G291" s="10">
        <v>180.75757575757581</v>
      </c>
      <c r="H291" s="10">
        <f t="shared" si="4"/>
        <v>3715</v>
      </c>
      <c r="I291" s="9">
        <v>44271</v>
      </c>
      <c r="J291" s="10" t="s">
        <v>40</v>
      </c>
      <c r="K291">
        <v>745</v>
      </c>
    </row>
    <row r="292" spans="1:11" x14ac:dyDescent="0.35">
      <c r="A292" s="10" t="s">
        <v>68</v>
      </c>
      <c r="B292" s="10" t="s">
        <v>31</v>
      </c>
      <c r="C292" s="10" t="s">
        <v>59</v>
      </c>
      <c r="D292" s="10">
        <v>2</v>
      </c>
      <c r="E292" s="8">
        <v>-444.5</v>
      </c>
      <c r="F292" s="10">
        <v>372</v>
      </c>
      <c r="G292" s="10">
        <v>181.35668839230294</v>
      </c>
      <c r="H292" s="10">
        <f t="shared" si="4"/>
        <v>3712</v>
      </c>
      <c r="I292" s="9">
        <v>44281</v>
      </c>
      <c r="J292" s="10" t="s">
        <v>58</v>
      </c>
      <c r="K292">
        <v>744</v>
      </c>
    </row>
    <row r="293" spans="1:11" x14ac:dyDescent="0.35">
      <c r="A293" s="10" t="s">
        <v>238</v>
      </c>
      <c r="B293" s="10" t="s">
        <v>31</v>
      </c>
      <c r="C293" s="10" t="s">
        <v>138</v>
      </c>
      <c r="D293" s="10">
        <v>1</v>
      </c>
      <c r="E293" s="8">
        <v>-444.5</v>
      </c>
      <c r="F293" s="10">
        <v>743</v>
      </c>
      <c r="G293" s="10">
        <v>180.50377178649242</v>
      </c>
      <c r="H293" s="10">
        <f t="shared" si="4"/>
        <v>3710</v>
      </c>
      <c r="I293" s="9">
        <v>44181</v>
      </c>
      <c r="J293" s="10" t="s">
        <v>40</v>
      </c>
      <c r="K293">
        <v>743</v>
      </c>
    </row>
    <row r="294" spans="1:11" x14ac:dyDescent="0.35">
      <c r="A294" s="10" t="s">
        <v>22</v>
      </c>
      <c r="B294" s="10" t="s">
        <v>31</v>
      </c>
      <c r="C294" s="10" t="s">
        <v>59</v>
      </c>
      <c r="D294" s="10">
        <v>3</v>
      </c>
      <c r="E294" s="8">
        <v>-444.5</v>
      </c>
      <c r="F294" s="10">
        <v>247.66666666666666</v>
      </c>
      <c r="G294" s="10">
        <v>182.18335933223858</v>
      </c>
      <c r="H294" s="10">
        <f t="shared" si="4"/>
        <v>3709</v>
      </c>
      <c r="I294" s="9">
        <v>44707</v>
      </c>
      <c r="J294" s="10" t="s">
        <v>50</v>
      </c>
      <c r="K294">
        <v>743</v>
      </c>
    </row>
    <row r="295" spans="1:11" x14ac:dyDescent="0.35">
      <c r="A295" s="10" t="s">
        <v>247</v>
      </c>
      <c r="B295" s="10" t="s">
        <v>73</v>
      </c>
      <c r="C295" s="10" t="s">
        <v>30</v>
      </c>
      <c r="D295" s="10">
        <v>7</v>
      </c>
      <c r="E295" s="8">
        <v>-444.5</v>
      </c>
      <c r="F295" s="10">
        <v>106.14285714285714</v>
      </c>
      <c r="G295" s="10">
        <v>186.76472800925924</v>
      </c>
      <c r="H295" s="10">
        <f t="shared" si="4"/>
        <v>3706</v>
      </c>
      <c r="I295" s="9">
        <v>45151</v>
      </c>
      <c r="J295" s="10" t="s">
        <v>50</v>
      </c>
      <c r="K295">
        <v>743</v>
      </c>
    </row>
    <row r="296" spans="1:11" x14ac:dyDescent="0.35">
      <c r="A296" s="10" t="s">
        <v>53</v>
      </c>
      <c r="B296" s="10" t="s">
        <v>31</v>
      </c>
      <c r="C296" s="10" t="s">
        <v>59</v>
      </c>
      <c r="D296" s="10">
        <v>4</v>
      </c>
      <c r="E296" s="8">
        <v>-444.5</v>
      </c>
      <c r="F296" s="10">
        <v>185.25</v>
      </c>
      <c r="G296" s="10">
        <v>174.46933693017436</v>
      </c>
      <c r="H296" s="10">
        <f t="shared" si="4"/>
        <v>3699</v>
      </c>
      <c r="I296" s="9">
        <v>44591</v>
      </c>
      <c r="J296" s="10" t="s">
        <v>29</v>
      </c>
      <c r="K296">
        <v>741</v>
      </c>
    </row>
    <row r="297" spans="1:11" x14ac:dyDescent="0.35">
      <c r="A297" s="10" t="s">
        <v>142</v>
      </c>
      <c r="B297" s="10" t="s">
        <v>73</v>
      </c>
      <c r="C297" s="10" t="s">
        <v>41</v>
      </c>
      <c r="D297" s="10">
        <v>2</v>
      </c>
      <c r="E297" s="8">
        <v>-444.5</v>
      </c>
      <c r="F297" s="10">
        <v>370.5</v>
      </c>
      <c r="G297" s="10">
        <v>178.0136920142734</v>
      </c>
      <c r="H297" s="10">
        <f t="shared" si="4"/>
        <v>3695</v>
      </c>
      <c r="I297" s="9">
        <v>44868</v>
      </c>
      <c r="J297" s="10" t="s">
        <v>58</v>
      </c>
      <c r="K297">
        <v>741</v>
      </c>
    </row>
    <row r="298" spans="1:11" x14ac:dyDescent="0.35">
      <c r="A298" s="10" t="s">
        <v>100</v>
      </c>
      <c r="B298" s="10" t="s">
        <v>31</v>
      </c>
      <c r="C298" s="10" t="s">
        <v>59</v>
      </c>
      <c r="D298" s="10">
        <v>2</v>
      </c>
      <c r="E298" s="8">
        <v>-444.5</v>
      </c>
      <c r="F298" s="10">
        <v>368</v>
      </c>
      <c r="G298" s="10">
        <v>180.30564272229935</v>
      </c>
      <c r="H298" s="10">
        <f t="shared" si="4"/>
        <v>3693</v>
      </c>
      <c r="I298" s="9">
        <v>44173</v>
      </c>
      <c r="J298" s="10" t="s">
        <v>40</v>
      </c>
      <c r="K298">
        <v>736</v>
      </c>
    </row>
    <row r="299" spans="1:11" x14ac:dyDescent="0.35">
      <c r="A299" s="10" t="s">
        <v>130</v>
      </c>
      <c r="B299" s="10" t="s">
        <v>73</v>
      </c>
      <c r="C299" s="10" t="s">
        <v>138</v>
      </c>
      <c r="D299" s="10">
        <v>6</v>
      </c>
      <c r="E299" s="8">
        <v>-444.5</v>
      </c>
      <c r="F299" s="10">
        <v>122.5</v>
      </c>
      <c r="G299" s="10">
        <v>188.99910585922598</v>
      </c>
      <c r="H299" s="10">
        <f t="shared" si="4"/>
        <v>3691</v>
      </c>
      <c r="I299" s="9">
        <v>44456</v>
      </c>
      <c r="J299" s="10" t="s">
        <v>29</v>
      </c>
      <c r="K299">
        <v>735</v>
      </c>
    </row>
    <row r="300" spans="1:11" x14ac:dyDescent="0.35">
      <c r="A300" s="10" t="s">
        <v>22</v>
      </c>
      <c r="B300" s="10" t="s">
        <v>139</v>
      </c>
      <c r="C300" s="10" t="s">
        <v>138</v>
      </c>
      <c r="D300" s="10">
        <v>2</v>
      </c>
      <c r="E300" s="8">
        <v>-444.5</v>
      </c>
      <c r="F300" s="10">
        <v>366</v>
      </c>
      <c r="G300" s="10">
        <v>180.44090307840312</v>
      </c>
      <c r="H300" s="10">
        <f t="shared" si="4"/>
        <v>3685</v>
      </c>
      <c r="I300" s="9">
        <v>44073</v>
      </c>
      <c r="J300" s="10" t="s">
        <v>29</v>
      </c>
      <c r="K300">
        <v>732</v>
      </c>
    </row>
    <row r="301" spans="1:11" x14ac:dyDescent="0.35">
      <c r="A301" s="10" t="s">
        <v>35</v>
      </c>
      <c r="B301" s="10" t="s">
        <v>73</v>
      </c>
      <c r="C301" s="10" t="s">
        <v>41</v>
      </c>
      <c r="D301" s="10">
        <v>9</v>
      </c>
      <c r="E301" s="8">
        <v>-444.5</v>
      </c>
      <c r="F301" s="10">
        <v>81.222222222222229</v>
      </c>
      <c r="G301" s="10">
        <v>180.27291368052238</v>
      </c>
      <c r="H301" s="10">
        <f t="shared" si="4"/>
        <v>3683</v>
      </c>
      <c r="I301" s="9">
        <v>44698</v>
      </c>
      <c r="J301" s="10" t="s">
        <v>58</v>
      </c>
      <c r="K301">
        <v>731</v>
      </c>
    </row>
    <row r="302" spans="1:11" x14ac:dyDescent="0.35">
      <c r="A302" s="10" t="s">
        <v>87</v>
      </c>
      <c r="B302" s="10" t="s">
        <v>139</v>
      </c>
      <c r="C302" s="10" t="s">
        <v>59</v>
      </c>
      <c r="D302" s="10">
        <v>7</v>
      </c>
      <c r="E302" s="8">
        <v>-444.5</v>
      </c>
      <c r="F302" s="10">
        <v>104</v>
      </c>
      <c r="G302" s="10">
        <v>179.29651348879747</v>
      </c>
      <c r="H302" s="10">
        <f t="shared" si="4"/>
        <v>3674</v>
      </c>
      <c r="I302" s="9">
        <v>44025</v>
      </c>
      <c r="J302" s="10" t="s">
        <v>50</v>
      </c>
      <c r="K302">
        <v>728</v>
      </c>
    </row>
    <row r="303" spans="1:11" x14ac:dyDescent="0.35">
      <c r="A303" s="10" t="s">
        <v>100</v>
      </c>
      <c r="B303" s="10" t="s">
        <v>139</v>
      </c>
      <c r="C303" s="10" t="s">
        <v>59</v>
      </c>
      <c r="D303" s="10">
        <v>8</v>
      </c>
      <c r="E303" s="8">
        <v>-444.5</v>
      </c>
      <c r="F303" s="10">
        <v>91</v>
      </c>
      <c r="G303" s="10">
        <v>180.77458098370928</v>
      </c>
      <c r="H303" s="10">
        <f t="shared" si="4"/>
        <v>3667</v>
      </c>
      <c r="I303" s="9">
        <v>44693</v>
      </c>
      <c r="J303" s="10" t="s">
        <v>58</v>
      </c>
      <c r="K303">
        <v>728</v>
      </c>
    </row>
    <row r="304" spans="1:11" x14ac:dyDescent="0.35">
      <c r="A304" s="10" t="s">
        <v>76</v>
      </c>
      <c r="B304" s="10" t="s">
        <v>139</v>
      </c>
      <c r="C304" s="10" t="s">
        <v>30</v>
      </c>
      <c r="D304" s="10">
        <v>8</v>
      </c>
      <c r="E304" s="8">
        <v>-444.5</v>
      </c>
      <c r="F304" s="10">
        <v>90.75</v>
      </c>
      <c r="G304" s="10">
        <v>186.03343125960055</v>
      </c>
      <c r="H304" s="10">
        <f t="shared" si="4"/>
        <v>3659</v>
      </c>
      <c r="I304" s="9">
        <v>45107</v>
      </c>
      <c r="J304" s="10" t="s">
        <v>50</v>
      </c>
      <c r="K304">
        <v>726</v>
      </c>
    </row>
    <row r="305" spans="1:11" x14ac:dyDescent="0.35">
      <c r="A305" s="10" t="s">
        <v>93</v>
      </c>
      <c r="B305" s="10" t="s">
        <v>31</v>
      </c>
      <c r="C305" s="10" t="s">
        <v>59</v>
      </c>
      <c r="D305" s="10">
        <v>3</v>
      </c>
      <c r="E305" s="8">
        <v>-444.5</v>
      </c>
      <c r="F305" s="10">
        <v>241.66666666666666</v>
      </c>
      <c r="G305" s="10">
        <v>185.73331686429512</v>
      </c>
      <c r="H305" s="10">
        <f t="shared" si="4"/>
        <v>3651</v>
      </c>
      <c r="I305" s="9">
        <v>44491</v>
      </c>
      <c r="J305" s="10" t="s">
        <v>40</v>
      </c>
      <c r="K305">
        <v>725</v>
      </c>
    </row>
    <row r="306" spans="1:11" x14ac:dyDescent="0.35">
      <c r="A306" s="10" t="s">
        <v>82</v>
      </c>
      <c r="B306" s="10" t="s">
        <v>31</v>
      </c>
      <c r="C306" s="10" t="s">
        <v>138</v>
      </c>
      <c r="D306" s="10">
        <v>5</v>
      </c>
      <c r="E306" s="8">
        <v>-444.5</v>
      </c>
      <c r="F306" s="10">
        <v>144.6</v>
      </c>
      <c r="G306" s="10">
        <v>181.50724962425321</v>
      </c>
      <c r="H306" s="10">
        <f t="shared" si="4"/>
        <v>3648</v>
      </c>
      <c r="I306" s="9">
        <v>44131</v>
      </c>
      <c r="J306" s="10" t="s">
        <v>58</v>
      </c>
      <c r="K306">
        <v>723</v>
      </c>
    </row>
    <row r="307" spans="1:11" x14ac:dyDescent="0.35">
      <c r="A307" s="10" t="s">
        <v>53</v>
      </c>
      <c r="B307" s="10" t="s">
        <v>139</v>
      </c>
      <c r="C307" s="10" t="s">
        <v>59</v>
      </c>
      <c r="D307" s="10">
        <v>3</v>
      </c>
      <c r="E307" s="8">
        <v>-444.5</v>
      </c>
      <c r="F307" s="10">
        <v>241</v>
      </c>
      <c r="G307" s="10">
        <v>167.47114463601531</v>
      </c>
      <c r="H307" s="10">
        <f t="shared" si="4"/>
        <v>3643</v>
      </c>
      <c r="I307" s="9">
        <v>44881</v>
      </c>
      <c r="J307" s="10" t="s">
        <v>29</v>
      </c>
      <c r="K307">
        <v>723</v>
      </c>
    </row>
    <row r="308" spans="1:11" x14ac:dyDescent="0.35">
      <c r="A308" s="10" t="s">
        <v>142</v>
      </c>
      <c r="B308" s="10" t="s">
        <v>73</v>
      </c>
      <c r="C308" s="10" t="s">
        <v>41</v>
      </c>
      <c r="D308" s="10">
        <v>5</v>
      </c>
      <c r="E308" s="8">
        <v>-444.5</v>
      </c>
      <c r="F308" s="10">
        <v>144.4</v>
      </c>
      <c r="G308" s="10">
        <v>182.15253247593191</v>
      </c>
      <c r="H308" s="10">
        <f t="shared" si="4"/>
        <v>3640</v>
      </c>
      <c r="I308" s="9">
        <v>44138</v>
      </c>
      <c r="J308" s="10" t="s">
        <v>58</v>
      </c>
      <c r="K308">
        <v>722</v>
      </c>
    </row>
    <row r="309" spans="1:11" x14ac:dyDescent="0.35">
      <c r="A309" s="10" t="s">
        <v>68</v>
      </c>
      <c r="B309" s="10" t="s">
        <v>139</v>
      </c>
      <c r="C309" s="10" t="s">
        <v>30</v>
      </c>
      <c r="D309" s="10">
        <v>6</v>
      </c>
      <c r="E309" s="8">
        <v>-444.5</v>
      </c>
      <c r="F309" s="10">
        <v>120.16666666666667</v>
      </c>
      <c r="G309" s="10">
        <v>174.33591513591514</v>
      </c>
      <c r="H309" s="10">
        <f t="shared" si="4"/>
        <v>3635</v>
      </c>
      <c r="I309" s="9">
        <v>44590</v>
      </c>
      <c r="J309" s="10" t="s">
        <v>50</v>
      </c>
      <c r="K309">
        <v>721</v>
      </c>
    </row>
    <row r="310" spans="1:11" x14ac:dyDescent="0.35">
      <c r="A310" s="10" t="s">
        <v>247</v>
      </c>
      <c r="B310" s="10" t="s">
        <v>42</v>
      </c>
      <c r="C310" s="10" t="s">
        <v>41</v>
      </c>
      <c r="D310" s="10">
        <v>4</v>
      </c>
      <c r="E310" s="8">
        <v>-444.5</v>
      </c>
      <c r="F310" s="10">
        <v>180.25</v>
      </c>
      <c r="G310" s="10">
        <v>178.46672243672239</v>
      </c>
      <c r="H310" s="10">
        <f t="shared" si="4"/>
        <v>3629</v>
      </c>
      <c r="I310" s="9">
        <v>44812</v>
      </c>
      <c r="J310" s="10" t="s">
        <v>40</v>
      </c>
      <c r="K310">
        <v>721</v>
      </c>
    </row>
    <row r="311" spans="1:11" x14ac:dyDescent="0.35">
      <c r="A311" s="10" t="s">
        <v>76</v>
      </c>
      <c r="B311" s="10" t="s">
        <v>42</v>
      </c>
      <c r="C311" s="10" t="s">
        <v>30</v>
      </c>
      <c r="D311" s="10">
        <v>4</v>
      </c>
      <c r="E311" s="8">
        <v>-444.5</v>
      </c>
      <c r="F311" s="10">
        <v>180.25</v>
      </c>
      <c r="G311" s="10">
        <v>229.54650793650791</v>
      </c>
      <c r="H311" s="10">
        <f t="shared" si="4"/>
        <v>3625</v>
      </c>
      <c r="I311" s="9">
        <v>44987</v>
      </c>
      <c r="J311" s="10" t="s">
        <v>40</v>
      </c>
      <c r="K311">
        <v>721</v>
      </c>
    </row>
    <row r="312" spans="1:11" x14ac:dyDescent="0.35">
      <c r="A312" s="10" t="s">
        <v>45</v>
      </c>
      <c r="B312" s="10" t="s">
        <v>31</v>
      </c>
      <c r="C312" s="10" t="s">
        <v>138</v>
      </c>
      <c r="D312" s="10">
        <v>5</v>
      </c>
      <c r="E312" s="8">
        <v>-444.5</v>
      </c>
      <c r="F312" s="10">
        <v>144</v>
      </c>
      <c r="G312" s="10">
        <v>182.01831584803691</v>
      </c>
      <c r="H312" s="10">
        <f t="shared" si="4"/>
        <v>3621</v>
      </c>
      <c r="I312" s="9">
        <v>44298</v>
      </c>
      <c r="J312" s="10" t="s">
        <v>50</v>
      </c>
      <c r="K312">
        <v>720</v>
      </c>
    </row>
    <row r="313" spans="1:11" x14ac:dyDescent="0.35">
      <c r="A313" s="10" t="s">
        <v>130</v>
      </c>
      <c r="B313" s="10" t="s">
        <v>73</v>
      </c>
      <c r="C313" s="10" t="s">
        <v>138</v>
      </c>
      <c r="D313" s="10">
        <v>1</v>
      </c>
      <c r="E313" s="8">
        <v>-444.5</v>
      </c>
      <c r="F313" s="10">
        <v>720</v>
      </c>
      <c r="G313" s="10">
        <v>252.95714285714288</v>
      </c>
      <c r="H313" s="10">
        <f t="shared" si="4"/>
        <v>3616</v>
      </c>
      <c r="I313" s="9">
        <v>44991</v>
      </c>
      <c r="J313" s="10" t="s">
        <v>58</v>
      </c>
      <c r="K313">
        <v>720</v>
      </c>
    </row>
    <row r="314" spans="1:11" x14ac:dyDescent="0.35">
      <c r="A314" s="10" t="s">
        <v>53</v>
      </c>
      <c r="B314" s="10" t="s">
        <v>42</v>
      </c>
      <c r="C314" s="10" t="s">
        <v>138</v>
      </c>
      <c r="D314" s="10">
        <v>4</v>
      </c>
      <c r="E314" s="8">
        <v>-444.5</v>
      </c>
      <c r="F314" s="10">
        <v>179.5</v>
      </c>
      <c r="G314" s="10">
        <v>179.76762334290012</v>
      </c>
      <c r="H314" s="10">
        <f t="shared" si="4"/>
        <v>3615</v>
      </c>
      <c r="I314" s="9">
        <v>44184</v>
      </c>
      <c r="J314" s="10" t="s">
        <v>58</v>
      </c>
      <c r="K314">
        <v>718</v>
      </c>
    </row>
    <row r="315" spans="1:11" x14ac:dyDescent="0.35">
      <c r="A315" s="10" t="s">
        <v>68</v>
      </c>
      <c r="B315" s="10" t="s">
        <v>31</v>
      </c>
      <c r="C315" s="10" t="s">
        <v>138</v>
      </c>
      <c r="D315" s="10">
        <v>9</v>
      </c>
      <c r="E315" s="8">
        <v>-444.5</v>
      </c>
      <c r="F315" s="10">
        <v>79.777777777777771</v>
      </c>
      <c r="G315" s="10">
        <v>180.06182917611488</v>
      </c>
      <c r="H315" s="10">
        <f t="shared" si="4"/>
        <v>3611</v>
      </c>
      <c r="I315" s="9">
        <v>44745</v>
      </c>
      <c r="J315" s="10" t="s">
        <v>50</v>
      </c>
      <c r="K315">
        <v>718</v>
      </c>
    </row>
    <row r="316" spans="1:11" x14ac:dyDescent="0.35">
      <c r="A316" s="10" t="s">
        <v>136</v>
      </c>
      <c r="B316" s="10" t="s">
        <v>42</v>
      </c>
      <c r="C316" s="10" t="s">
        <v>41</v>
      </c>
      <c r="D316" s="10">
        <v>9</v>
      </c>
      <c r="E316" s="8">
        <v>-444.5</v>
      </c>
      <c r="F316" s="10">
        <v>79.777777777777771</v>
      </c>
      <c r="G316" s="10">
        <v>184.08205297788632</v>
      </c>
      <c r="H316" s="10">
        <f t="shared" si="4"/>
        <v>3602</v>
      </c>
      <c r="I316" s="9">
        <v>44763</v>
      </c>
      <c r="J316" s="10" t="s">
        <v>40</v>
      </c>
      <c r="K316">
        <v>718</v>
      </c>
    </row>
    <row r="317" spans="1:11" x14ac:dyDescent="0.35">
      <c r="A317" s="10" t="s">
        <v>163</v>
      </c>
      <c r="B317" s="10" t="s">
        <v>42</v>
      </c>
      <c r="C317" s="10" t="s">
        <v>138</v>
      </c>
      <c r="D317" s="10">
        <v>9</v>
      </c>
      <c r="E317" s="8">
        <v>-444.5</v>
      </c>
      <c r="F317" s="10">
        <v>79.666666666666671</v>
      </c>
      <c r="G317" s="10">
        <v>180.68187936507937</v>
      </c>
      <c r="H317" s="10">
        <f t="shared" si="4"/>
        <v>3593</v>
      </c>
      <c r="I317" s="9">
        <v>44747</v>
      </c>
      <c r="J317" s="10" t="s">
        <v>50</v>
      </c>
      <c r="K317">
        <v>717</v>
      </c>
    </row>
    <row r="318" spans="1:11" x14ac:dyDescent="0.35">
      <c r="A318" s="10" t="s">
        <v>255</v>
      </c>
      <c r="B318" s="10" t="s">
        <v>139</v>
      </c>
      <c r="C318" s="10" t="s">
        <v>41</v>
      </c>
      <c r="D318" s="10">
        <v>4</v>
      </c>
      <c r="E318" s="8">
        <v>-444.5</v>
      </c>
      <c r="F318" s="10">
        <v>179.25</v>
      </c>
      <c r="G318" s="10">
        <v>252.87410714285713</v>
      </c>
      <c r="H318" s="10">
        <f t="shared" si="4"/>
        <v>3584</v>
      </c>
      <c r="I318" s="9">
        <v>44989</v>
      </c>
      <c r="J318" s="10" t="s">
        <v>50</v>
      </c>
      <c r="K318">
        <v>717</v>
      </c>
    </row>
    <row r="319" spans="1:11" x14ac:dyDescent="0.35">
      <c r="A319" s="10" t="s">
        <v>35</v>
      </c>
      <c r="B319" s="10" t="s">
        <v>73</v>
      </c>
      <c r="C319" s="10" t="s">
        <v>138</v>
      </c>
      <c r="D319" s="10">
        <v>8</v>
      </c>
      <c r="E319" s="8">
        <v>-444.5</v>
      </c>
      <c r="F319" s="10">
        <v>89.5</v>
      </c>
      <c r="G319" s="10">
        <v>180.07758153484158</v>
      </c>
      <c r="H319" s="10">
        <f t="shared" si="4"/>
        <v>3580</v>
      </c>
      <c r="I319" s="9">
        <v>44174</v>
      </c>
      <c r="J319" s="10" t="s">
        <v>29</v>
      </c>
      <c r="K319">
        <v>716</v>
      </c>
    </row>
    <row r="320" spans="1:11" x14ac:dyDescent="0.35">
      <c r="A320" s="10" t="s">
        <v>53</v>
      </c>
      <c r="B320" s="10" t="s">
        <v>42</v>
      </c>
      <c r="C320" s="10" t="s">
        <v>138</v>
      </c>
      <c r="D320" s="10">
        <v>6</v>
      </c>
      <c r="E320" s="8">
        <v>-444.5</v>
      </c>
      <c r="F320" s="10">
        <v>119.33333333333333</v>
      </c>
      <c r="G320" s="10">
        <v>180.60179665433427</v>
      </c>
      <c r="H320" s="10">
        <f t="shared" si="4"/>
        <v>3572</v>
      </c>
      <c r="I320" s="9">
        <v>44199</v>
      </c>
      <c r="J320" s="10" t="s">
        <v>58</v>
      </c>
      <c r="K320">
        <v>716</v>
      </c>
    </row>
    <row r="321" spans="1:11" x14ac:dyDescent="0.35">
      <c r="A321" s="10" t="s">
        <v>247</v>
      </c>
      <c r="B321" s="10" t="s">
        <v>139</v>
      </c>
      <c r="C321" s="10" t="s">
        <v>41</v>
      </c>
      <c r="D321" s="10">
        <v>4</v>
      </c>
      <c r="E321" s="8">
        <v>-444.5</v>
      </c>
      <c r="F321" s="10">
        <v>179</v>
      </c>
      <c r="G321" s="10">
        <v>169.72466096470953</v>
      </c>
      <c r="H321" s="10">
        <f t="shared" si="4"/>
        <v>3566</v>
      </c>
      <c r="I321" s="9">
        <v>44894</v>
      </c>
      <c r="J321" s="10" t="s">
        <v>50</v>
      </c>
      <c r="K321">
        <v>716</v>
      </c>
    </row>
    <row r="322" spans="1:11" x14ac:dyDescent="0.35">
      <c r="A322" s="10" t="s">
        <v>22</v>
      </c>
      <c r="B322" s="10" t="s">
        <v>139</v>
      </c>
      <c r="C322" s="10" t="s">
        <v>138</v>
      </c>
      <c r="D322" s="10">
        <v>7</v>
      </c>
      <c r="E322" s="8">
        <v>-444.5</v>
      </c>
      <c r="F322" s="10">
        <v>102.14285714285714</v>
      </c>
      <c r="G322" s="10">
        <v>176.55800941548978</v>
      </c>
      <c r="H322" s="10">
        <f t="shared" ref="H322:H385" si="5">SUM(D322:D1321)</f>
        <v>3562</v>
      </c>
      <c r="I322" s="9">
        <v>44616</v>
      </c>
      <c r="J322" s="10" t="s">
        <v>29</v>
      </c>
      <c r="K322">
        <v>715</v>
      </c>
    </row>
    <row r="323" spans="1:11" x14ac:dyDescent="0.35">
      <c r="A323" s="10" t="s">
        <v>163</v>
      </c>
      <c r="B323" s="10" t="s">
        <v>31</v>
      </c>
      <c r="C323" s="10" t="s">
        <v>41</v>
      </c>
      <c r="D323" s="10">
        <v>5</v>
      </c>
      <c r="E323" s="8">
        <v>-444.5</v>
      </c>
      <c r="F323" s="10">
        <v>143</v>
      </c>
      <c r="G323" s="10">
        <v>182.76405395491531</v>
      </c>
      <c r="H323" s="10">
        <f t="shared" si="5"/>
        <v>3555</v>
      </c>
      <c r="I323" s="9">
        <v>44759</v>
      </c>
      <c r="J323" s="10" t="s">
        <v>50</v>
      </c>
      <c r="K323">
        <v>715</v>
      </c>
    </row>
    <row r="324" spans="1:11" x14ac:dyDescent="0.35">
      <c r="A324" s="10" t="s">
        <v>53</v>
      </c>
      <c r="B324" s="10" t="s">
        <v>139</v>
      </c>
      <c r="C324" s="10" t="s">
        <v>41</v>
      </c>
      <c r="D324" s="10">
        <v>2</v>
      </c>
      <c r="E324" s="8">
        <v>-444.5</v>
      </c>
      <c r="F324" s="10">
        <v>357.5</v>
      </c>
      <c r="G324" s="10">
        <v>175.2922628191061</v>
      </c>
      <c r="H324" s="10">
        <f t="shared" si="5"/>
        <v>3550</v>
      </c>
      <c r="I324" s="9">
        <v>44780</v>
      </c>
      <c r="J324" s="10" t="s">
        <v>58</v>
      </c>
      <c r="K324">
        <v>715</v>
      </c>
    </row>
    <row r="325" spans="1:11" x14ac:dyDescent="0.35">
      <c r="A325" s="10" t="s">
        <v>82</v>
      </c>
      <c r="B325" s="10" t="s">
        <v>139</v>
      </c>
      <c r="C325" s="10" t="s">
        <v>41</v>
      </c>
      <c r="D325" s="10">
        <v>8</v>
      </c>
      <c r="E325" s="8">
        <v>-444.5</v>
      </c>
      <c r="F325" s="10">
        <v>89.375</v>
      </c>
      <c r="G325" s="10">
        <v>159.42605555555559</v>
      </c>
      <c r="H325" s="10">
        <f t="shared" si="5"/>
        <v>3548</v>
      </c>
      <c r="I325" s="9">
        <v>44947</v>
      </c>
      <c r="J325" s="10" t="s">
        <v>58</v>
      </c>
      <c r="K325">
        <v>715</v>
      </c>
    </row>
    <row r="326" spans="1:11" x14ac:dyDescent="0.35">
      <c r="A326" s="10" t="s">
        <v>136</v>
      </c>
      <c r="B326" s="10" t="s">
        <v>139</v>
      </c>
      <c r="C326" s="10" t="s">
        <v>41</v>
      </c>
      <c r="D326" s="10">
        <v>3</v>
      </c>
      <c r="E326" s="8">
        <v>-444.5</v>
      </c>
      <c r="F326" s="10">
        <v>238</v>
      </c>
      <c r="G326" s="10">
        <v>177.41038345123712</v>
      </c>
      <c r="H326" s="10">
        <f t="shared" si="5"/>
        <v>3540</v>
      </c>
      <c r="I326" s="9">
        <v>44546</v>
      </c>
      <c r="J326" s="10" t="s">
        <v>29</v>
      </c>
      <c r="K326">
        <v>714</v>
      </c>
    </row>
    <row r="327" spans="1:11" x14ac:dyDescent="0.35">
      <c r="A327" s="10" t="s">
        <v>62</v>
      </c>
      <c r="B327" s="10" t="s">
        <v>73</v>
      </c>
      <c r="C327" s="10" t="s">
        <v>41</v>
      </c>
      <c r="D327" s="10">
        <v>6</v>
      </c>
      <c r="E327" s="8">
        <v>-444.5</v>
      </c>
      <c r="F327" s="10">
        <v>119</v>
      </c>
      <c r="G327" s="10">
        <v>177.53169583094285</v>
      </c>
      <c r="H327" s="10">
        <f t="shared" si="5"/>
        <v>3537</v>
      </c>
      <c r="I327" s="9">
        <v>44665</v>
      </c>
      <c r="J327" s="10" t="s">
        <v>40</v>
      </c>
      <c r="K327">
        <v>714</v>
      </c>
    </row>
    <row r="328" spans="1:11" x14ac:dyDescent="0.35">
      <c r="A328" s="10" t="s">
        <v>130</v>
      </c>
      <c r="B328" s="10" t="s">
        <v>139</v>
      </c>
      <c r="C328" s="10" t="s">
        <v>138</v>
      </c>
      <c r="D328" s="10">
        <v>1</v>
      </c>
      <c r="E328" s="8">
        <v>-444.5</v>
      </c>
      <c r="F328" s="10">
        <v>714</v>
      </c>
      <c r="G328" s="10">
        <v>184.00131564930217</v>
      </c>
      <c r="H328" s="10">
        <f t="shared" si="5"/>
        <v>3531</v>
      </c>
      <c r="I328" s="9">
        <v>44848</v>
      </c>
      <c r="J328" s="10" t="s">
        <v>58</v>
      </c>
      <c r="K328">
        <v>714</v>
      </c>
    </row>
    <row r="329" spans="1:11" x14ac:dyDescent="0.35">
      <c r="A329" s="10" t="s">
        <v>238</v>
      </c>
      <c r="B329" s="10" t="s">
        <v>42</v>
      </c>
      <c r="C329" s="10" t="s">
        <v>59</v>
      </c>
      <c r="D329" s="10">
        <v>1</v>
      </c>
      <c r="E329" s="8">
        <v>-444.5</v>
      </c>
      <c r="F329" s="10">
        <v>712</v>
      </c>
      <c r="G329" s="10">
        <v>181.32620555112186</v>
      </c>
      <c r="H329" s="10">
        <f t="shared" si="5"/>
        <v>3530</v>
      </c>
      <c r="I329" s="9">
        <v>44102</v>
      </c>
      <c r="J329" s="10" t="s">
        <v>29</v>
      </c>
      <c r="K329">
        <v>712</v>
      </c>
    </row>
    <row r="330" spans="1:11" x14ac:dyDescent="0.35">
      <c r="A330" s="10" t="s">
        <v>93</v>
      </c>
      <c r="B330" s="10" t="s">
        <v>42</v>
      </c>
      <c r="C330" s="10" t="s">
        <v>59</v>
      </c>
      <c r="D330" s="10">
        <v>9</v>
      </c>
      <c r="E330" s="8">
        <v>-444.5</v>
      </c>
      <c r="F330" s="10">
        <v>79</v>
      </c>
      <c r="G330" s="10">
        <v>177.11246806550241</v>
      </c>
      <c r="H330" s="10">
        <f t="shared" si="5"/>
        <v>3529</v>
      </c>
      <c r="I330" s="9">
        <v>44618</v>
      </c>
      <c r="J330" s="10" t="s">
        <v>29</v>
      </c>
      <c r="K330">
        <v>711</v>
      </c>
    </row>
    <row r="331" spans="1:11" x14ac:dyDescent="0.35">
      <c r="A331" s="10" t="s">
        <v>45</v>
      </c>
      <c r="B331" s="10" t="s">
        <v>73</v>
      </c>
      <c r="C331" s="10" t="s">
        <v>59</v>
      </c>
      <c r="D331" s="10">
        <v>3</v>
      </c>
      <c r="E331" s="8">
        <v>-444.5</v>
      </c>
      <c r="F331" s="10">
        <v>235.66666666666666</v>
      </c>
      <c r="G331" s="10">
        <v>175.62571116461572</v>
      </c>
      <c r="H331" s="10">
        <f t="shared" si="5"/>
        <v>3520</v>
      </c>
      <c r="I331" s="9">
        <v>44641</v>
      </c>
      <c r="J331" s="10" t="s">
        <v>40</v>
      </c>
      <c r="K331">
        <v>707</v>
      </c>
    </row>
    <row r="332" spans="1:11" x14ac:dyDescent="0.35">
      <c r="A332" s="10" t="s">
        <v>124</v>
      </c>
      <c r="B332" s="10" t="s">
        <v>31</v>
      </c>
      <c r="C332" s="10" t="s">
        <v>59</v>
      </c>
      <c r="D332" s="10">
        <v>4</v>
      </c>
      <c r="E332" s="8">
        <v>-444.5</v>
      </c>
      <c r="F332" s="10">
        <v>176.25</v>
      </c>
      <c r="G332" s="10">
        <v>181.50366839296927</v>
      </c>
      <c r="H332" s="10">
        <f t="shared" si="5"/>
        <v>3517</v>
      </c>
      <c r="I332" s="9">
        <v>44289</v>
      </c>
      <c r="J332" s="10" t="s">
        <v>50</v>
      </c>
      <c r="K332">
        <v>705</v>
      </c>
    </row>
    <row r="333" spans="1:11" x14ac:dyDescent="0.35">
      <c r="A333" s="10" t="s">
        <v>35</v>
      </c>
      <c r="B333" s="10" t="s">
        <v>139</v>
      </c>
      <c r="C333" s="10" t="s">
        <v>30</v>
      </c>
      <c r="D333" s="10">
        <v>5</v>
      </c>
      <c r="E333" s="8">
        <v>-444.5</v>
      </c>
      <c r="F333" s="10">
        <v>141</v>
      </c>
      <c r="G333" s="10">
        <v>184.73913786235212</v>
      </c>
      <c r="H333" s="10">
        <f t="shared" si="5"/>
        <v>3513</v>
      </c>
      <c r="I333" s="9">
        <v>44479</v>
      </c>
      <c r="J333" s="10" t="s">
        <v>40</v>
      </c>
      <c r="K333">
        <v>705</v>
      </c>
    </row>
    <row r="334" spans="1:11" x14ac:dyDescent="0.35">
      <c r="A334" s="10" t="s">
        <v>76</v>
      </c>
      <c r="B334" s="10" t="s">
        <v>42</v>
      </c>
      <c r="C334" s="10" t="s">
        <v>59</v>
      </c>
      <c r="D334" s="10">
        <v>7</v>
      </c>
      <c r="E334" s="8">
        <v>-444.5</v>
      </c>
      <c r="F334" s="10">
        <v>100.57142857142857</v>
      </c>
      <c r="G334" s="10">
        <v>178.98317041381563</v>
      </c>
      <c r="H334" s="10">
        <f t="shared" si="5"/>
        <v>3508</v>
      </c>
      <c r="I334" s="9">
        <v>44656</v>
      </c>
      <c r="J334" s="10" t="s">
        <v>50</v>
      </c>
      <c r="K334">
        <v>704</v>
      </c>
    </row>
    <row r="335" spans="1:11" x14ac:dyDescent="0.35">
      <c r="A335" s="10" t="s">
        <v>53</v>
      </c>
      <c r="B335" s="10" t="s">
        <v>139</v>
      </c>
      <c r="C335" s="10" t="s">
        <v>41</v>
      </c>
      <c r="D335" s="10">
        <v>6</v>
      </c>
      <c r="E335" s="8">
        <v>-444.5</v>
      </c>
      <c r="F335" s="10">
        <v>117.16666666666667</v>
      </c>
      <c r="G335" s="10">
        <v>180.54759775454903</v>
      </c>
      <c r="H335" s="10">
        <f t="shared" si="5"/>
        <v>3501</v>
      </c>
      <c r="I335" s="9">
        <v>44177</v>
      </c>
      <c r="J335" s="10" t="s">
        <v>58</v>
      </c>
      <c r="K335">
        <v>703</v>
      </c>
    </row>
    <row r="336" spans="1:11" x14ac:dyDescent="0.35">
      <c r="A336" s="10" t="s">
        <v>163</v>
      </c>
      <c r="B336" s="10" t="s">
        <v>73</v>
      </c>
      <c r="C336" s="10" t="s">
        <v>30</v>
      </c>
      <c r="D336" s="10">
        <v>1</v>
      </c>
      <c r="E336" s="8">
        <v>-444.5</v>
      </c>
      <c r="F336" s="10">
        <v>703</v>
      </c>
      <c r="G336" s="10">
        <v>185.94899966931209</v>
      </c>
      <c r="H336" s="10">
        <f t="shared" si="5"/>
        <v>3495</v>
      </c>
      <c r="I336" s="9">
        <v>44469</v>
      </c>
      <c r="J336" s="10" t="s">
        <v>29</v>
      </c>
      <c r="K336">
        <v>703</v>
      </c>
    </row>
    <row r="337" spans="1:11" x14ac:dyDescent="0.35">
      <c r="A337" s="10" t="s">
        <v>93</v>
      </c>
      <c r="B337" s="10" t="s">
        <v>31</v>
      </c>
      <c r="C337" s="10" t="s">
        <v>30</v>
      </c>
      <c r="D337" s="10">
        <v>7</v>
      </c>
      <c r="E337" s="8">
        <v>-444.5</v>
      </c>
      <c r="F337" s="10">
        <v>100.42857142857143</v>
      </c>
      <c r="G337" s="10">
        <v>182.95380459151642</v>
      </c>
      <c r="H337" s="10">
        <f t="shared" si="5"/>
        <v>3494</v>
      </c>
      <c r="I337" s="9">
        <v>44820</v>
      </c>
      <c r="J337" s="10" t="s">
        <v>40</v>
      </c>
      <c r="K337">
        <v>703</v>
      </c>
    </row>
    <row r="338" spans="1:11" x14ac:dyDescent="0.35">
      <c r="A338" s="10" t="s">
        <v>136</v>
      </c>
      <c r="B338" s="10" t="s">
        <v>42</v>
      </c>
      <c r="C338" s="10" t="s">
        <v>138</v>
      </c>
      <c r="D338" s="10">
        <v>4</v>
      </c>
      <c r="E338" s="8">
        <v>-444.5</v>
      </c>
      <c r="F338" s="10">
        <v>175.5</v>
      </c>
      <c r="G338" s="10">
        <v>180.16512561164814</v>
      </c>
      <c r="H338" s="10">
        <f t="shared" si="5"/>
        <v>3487</v>
      </c>
      <c r="I338" s="9">
        <v>44731</v>
      </c>
      <c r="J338" s="10" t="s">
        <v>58</v>
      </c>
      <c r="K338">
        <v>702</v>
      </c>
    </row>
    <row r="339" spans="1:11" x14ac:dyDescent="0.35">
      <c r="A339" s="10" t="s">
        <v>93</v>
      </c>
      <c r="B339" s="10" t="s">
        <v>139</v>
      </c>
      <c r="C339" s="10" t="s">
        <v>41</v>
      </c>
      <c r="D339" s="10">
        <v>6</v>
      </c>
      <c r="E339" s="8">
        <v>-444.5</v>
      </c>
      <c r="F339" s="10">
        <v>116.33333333333333</v>
      </c>
      <c r="G339" s="10">
        <v>177.3720248593265</v>
      </c>
      <c r="H339" s="10">
        <f t="shared" si="5"/>
        <v>3483</v>
      </c>
      <c r="I339" s="9">
        <v>44619</v>
      </c>
      <c r="J339" s="10" t="s">
        <v>29</v>
      </c>
      <c r="K339">
        <v>698</v>
      </c>
    </row>
    <row r="340" spans="1:11" x14ac:dyDescent="0.35">
      <c r="A340" s="10" t="s">
        <v>68</v>
      </c>
      <c r="B340" s="10" t="s">
        <v>139</v>
      </c>
      <c r="C340" s="10" t="s">
        <v>59</v>
      </c>
      <c r="D340" s="10">
        <v>6</v>
      </c>
      <c r="E340" s="8">
        <v>-444.5</v>
      </c>
      <c r="F340" s="10">
        <v>116.16666666666667</v>
      </c>
      <c r="G340" s="10">
        <v>184.96210050878955</v>
      </c>
      <c r="H340" s="10">
        <f t="shared" si="5"/>
        <v>3477</v>
      </c>
      <c r="I340" s="9">
        <v>44476</v>
      </c>
      <c r="J340" s="10" t="s">
        <v>29</v>
      </c>
      <c r="K340">
        <v>697</v>
      </c>
    </row>
    <row r="341" spans="1:11" x14ac:dyDescent="0.35">
      <c r="A341" s="10" t="s">
        <v>87</v>
      </c>
      <c r="B341" s="10" t="s">
        <v>42</v>
      </c>
      <c r="C341" s="10" t="s">
        <v>138</v>
      </c>
      <c r="D341" s="10">
        <v>1</v>
      </c>
      <c r="E341" s="8">
        <v>-444.5</v>
      </c>
      <c r="F341" s="10">
        <v>697</v>
      </c>
      <c r="G341" s="10">
        <v>185.62255775577557</v>
      </c>
      <c r="H341" s="10">
        <f t="shared" si="5"/>
        <v>3471</v>
      </c>
      <c r="I341" s="9">
        <v>44492</v>
      </c>
      <c r="J341" s="10" t="s">
        <v>40</v>
      </c>
      <c r="K341">
        <v>697</v>
      </c>
    </row>
    <row r="342" spans="1:11" x14ac:dyDescent="0.35">
      <c r="A342" s="10" t="s">
        <v>163</v>
      </c>
      <c r="B342" s="10" t="s">
        <v>139</v>
      </c>
      <c r="C342" s="10" t="s">
        <v>30</v>
      </c>
      <c r="D342" s="10">
        <v>5</v>
      </c>
      <c r="E342" s="8">
        <v>-444.5</v>
      </c>
      <c r="F342" s="10">
        <v>139.19999999999999</v>
      </c>
      <c r="G342" s="10">
        <v>184.15796228360429</v>
      </c>
      <c r="H342" s="10">
        <f t="shared" si="5"/>
        <v>3470</v>
      </c>
      <c r="I342" s="9">
        <v>44335</v>
      </c>
      <c r="J342" s="10" t="s">
        <v>50</v>
      </c>
      <c r="K342">
        <v>696</v>
      </c>
    </row>
    <row r="343" spans="1:11" x14ac:dyDescent="0.35">
      <c r="A343" s="10" t="s">
        <v>130</v>
      </c>
      <c r="B343" s="10" t="s">
        <v>31</v>
      </c>
      <c r="C343" s="10" t="s">
        <v>59</v>
      </c>
      <c r="D343" s="10">
        <v>1</v>
      </c>
      <c r="E343" s="8">
        <v>-444.5</v>
      </c>
      <c r="F343" s="10">
        <v>695</v>
      </c>
      <c r="G343" s="10">
        <v>185.5943841007477</v>
      </c>
      <c r="H343" s="10">
        <f t="shared" si="5"/>
        <v>3465</v>
      </c>
      <c r="I343" s="9">
        <v>44392</v>
      </c>
      <c r="J343" s="10" t="s">
        <v>50</v>
      </c>
      <c r="K343">
        <v>695</v>
      </c>
    </row>
    <row r="344" spans="1:11" x14ac:dyDescent="0.35">
      <c r="A344" s="10" t="s">
        <v>68</v>
      </c>
      <c r="B344" s="10" t="s">
        <v>42</v>
      </c>
      <c r="C344" s="10" t="s">
        <v>41</v>
      </c>
      <c r="D344" s="10">
        <v>8</v>
      </c>
      <c r="E344" s="8">
        <v>-444.5</v>
      </c>
      <c r="F344" s="10">
        <v>86.75</v>
      </c>
      <c r="G344" s="10">
        <v>186.41110164679159</v>
      </c>
      <c r="H344" s="10">
        <f t="shared" si="5"/>
        <v>3464</v>
      </c>
      <c r="I344" s="9">
        <v>44410</v>
      </c>
      <c r="J344" s="10" t="s">
        <v>40</v>
      </c>
      <c r="K344">
        <v>694</v>
      </c>
    </row>
    <row r="345" spans="1:11" x14ac:dyDescent="0.35">
      <c r="A345" s="10" t="s">
        <v>100</v>
      </c>
      <c r="B345" s="10" t="s">
        <v>73</v>
      </c>
      <c r="C345" s="10" t="s">
        <v>41</v>
      </c>
      <c r="D345" s="10">
        <v>6</v>
      </c>
      <c r="E345" s="8">
        <v>-444.5</v>
      </c>
      <c r="F345" s="10">
        <v>115.66666666666667</v>
      </c>
      <c r="G345" s="10">
        <v>177.40711972382377</v>
      </c>
      <c r="H345" s="10">
        <f t="shared" si="5"/>
        <v>3456</v>
      </c>
      <c r="I345" s="9">
        <v>44774</v>
      </c>
      <c r="J345" s="10" t="s">
        <v>58</v>
      </c>
      <c r="K345">
        <v>694</v>
      </c>
    </row>
    <row r="346" spans="1:11" x14ac:dyDescent="0.35">
      <c r="A346" s="10" t="s">
        <v>142</v>
      </c>
      <c r="B346" s="10" t="s">
        <v>73</v>
      </c>
      <c r="C346" s="10" t="s">
        <v>30</v>
      </c>
      <c r="D346" s="10">
        <v>5</v>
      </c>
      <c r="E346" s="8">
        <v>-444.5</v>
      </c>
      <c r="F346" s="10">
        <v>138.6</v>
      </c>
      <c r="G346" s="10">
        <v>168.68682317163626</v>
      </c>
      <c r="H346" s="10">
        <f t="shared" si="5"/>
        <v>3450</v>
      </c>
      <c r="I346" s="9">
        <v>44890</v>
      </c>
      <c r="J346" s="10" t="s">
        <v>58</v>
      </c>
      <c r="K346">
        <v>693</v>
      </c>
    </row>
    <row r="347" spans="1:11" x14ac:dyDescent="0.35">
      <c r="A347" s="10" t="s">
        <v>238</v>
      </c>
      <c r="B347" s="10" t="s">
        <v>73</v>
      </c>
      <c r="C347" s="10" t="s">
        <v>30</v>
      </c>
      <c r="D347" s="10">
        <v>2</v>
      </c>
      <c r="E347" s="8">
        <v>-444.5</v>
      </c>
      <c r="F347" s="10">
        <v>345.5</v>
      </c>
      <c r="G347" s="10">
        <v>176.51050122509855</v>
      </c>
      <c r="H347" s="10">
        <f t="shared" si="5"/>
        <v>3445</v>
      </c>
      <c r="I347" s="9">
        <v>44550</v>
      </c>
      <c r="J347" s="10" t="s">
        <v>58</v>
      </c>
      <c r="K347">
        <v>691</v>
      </c>
    </row>
    <row r="348" spans="1:11" x14ac:dyDescent="0.35">
      <c r="A348" s="10" t="s">
        <v>255</v>
      </c>
      <c r="B348" s="10" t="s">
        <v>31</v>
      </c>
      <c r="C348" s="10" t="s">
        <v>30</v>
      </c>
      <c r="D348" s="10">
        <v>2</v>
      </c>
      <c r="E348" s="8">
        <v>-444.5</v>
      </c>
      <c r="F348" s="10">
        <v>345</v>
      </c>
      <c r="G348" s="10">
        <v>179.21379318394031</v>
      </c>
      <c r="H348" s="10">
        <f t="shared" si="5"/>
        <v>3443</v>
      </c>
      <c r="I348" s="9">
        <v>44657</v>
      </c>
      <c r="J348" s="10" t="s">
        <v>29</v>
      </c>
      <c r="K348">
        <v>690</v>
      </c>
    </row>
    <row r="349" spans="1:11" x14ac:dyDescent="0.35">
      <c r="A349" s="10" t="s">
        <v>163</v>
      </c>
      <c r="B349" s="10" t="s">
        <v>31</v>
      </c>
      <c r="C349" s="10" t="s">
        <v>41</v>
      </c>
      <c r="D349" s="10">
        <v>6</v>
      </c>
      <c r="E349" s="8">
        <v>-444.5</v>
      </c>
      <c r="F349" s="10">
        <v>115</v>
      </c>
      <c r="G349" s="10">
        <v>179.85512467424775</v>
      </c>
      <c r="H349" s="10">
        <f t="shared" si="5"/>
        <v>3441</v>
      </c>
      <c r="I349" s="9">
        <v>44729</v>
      </c>
      <c r="J349" s="10" t="s">
        <v>29</v>
      </c>
      <c r="K349">
        <v>690</v>
      </c>
    </row>
    <row r="350" spans="1:11" x14ac:dyDescent="0.35">
      <c r="A350" s="10" t="s">
        <v>35</v>
      </c>
      <c r="B350" s="10" t="s">
        <v>139</v>
      </c>
      <c r="C350" s="10" t="s">
        <v>138</v>
      </c>
      <c r="D350" s="10">
        <v>8</v>
      </c>
      <c r="E350" s="8">
        <v>-444.5</v>
      </c>
      <c r="F350" s="10">
        <v>86.125</v>
      </c>
      <c r="G350" s="10">
        <v>177.55100796005846</v>
      </c>
      <c r="H350" s="10">
        <f t="shared" si="5"/>
        <v>3435</v>
      </c>
      <c r="I350" s="9">
        <v>44660</v>
      </c>
      <c r="J350" s="10" t="s">
        <v>40</v>
      </c>
      <c r="K350">
        <v>689</v>
      </c>
    </row>
    <row r="351" spans="1:11" x14ac:dyDescent="0.35">
      <c r="A351" s="10" t="s">
        <v>53</v>
      </c>
      <c r="B351" s="10" t="s">
        <v>31</v>
      </c>
      <c r="C351" s="10" t="s">
        <v>41</v>
      </c>
      <c r="D351" s="10">
        <v>5</v>
      </c>
      <c r="E351" s="8">
        <v>-444.5</v>
      </c>
      <c r="F351" s="10">
        <v>137.6</v>
      </c>
      <c r="G351" s="10">
        <v>181.35675728920413</v>
      </c>
      <c r="H351" s="10">
        <f t="shared" si="5"/>
        <v>3427</v>
      </c>
      <c r="I351" s="9">
        <v>44292</v>
      </c>
      <c r="J351" s="10" t="s">
        <v>40</v>
      </c>
      <c r="K351">
        <v>688</v>
      </c>
    </row>
    <row r="352" spans="1:11" x14ac:dyDescent="0.35">
      <c r="A352" s="10" t="s">
        <v>82</v>
      </c>
      <c r="B352" s="10" t="s">
        <v>73</v>
      </c>
      <c r="C352" s="10" t="s">
        <v>138</v>
      </c>
      <c r="D352" s="10">
        <v>8</v>
      </c>
      <c r="E352" s="8">
        <v>-444.5</v>
      </c>
      <c r="F352" s="10">
        <v>85.875</v>
      </c>
      <c r="G352" s="10">
        <v>175.43750886760668</v>
      </c>
      <c r="H352" s="10">
        <f t="shared" si="5"/>
        <v>3422</v>
      </c>
      <c r="I352" s="9">
        <v>44639</v>
      </c>
      <c r="J352" s="10" t="s">
        <v>50</v>
      </c>
      <c r="K352">
        <v>687</v>
      </c>
    </row>
    <row r="353" spans="1:11" x14ac:dyDescent="0.35">
      <c r="A353" s="10" t="s">
        <v>142</v>
      </c>
      <c r="B353" s="10" t="s">
        <v>139</v>
      </c>
      <c r="C353" s="10" t="s">
        <v>59</v>
      </c>
      <c r="D353" s="10">
        <v>8</v>
      </c>
      <c r="E353" s="8">
        <v>-444.5</v>
      </c>
      <c r="F353" s="10">
        <v>85.875</v>
      </c>
      <c r="G353" s="10">
        <v>163.98600759144239</v>
      </c>
      <c r="H353" s="10">
        <f t="shared" si="5"/>
        <v>3414</v>
      </c>
      <c r="I353" s="9">
        <v>44951</v>
      </c>
      <c r="J353" s="10" t="s">
        <v>58</v>
      </c>
      <c r="K353">
        <v>687</v>
      </c>
    </row>
    <row r="354" spans="1:11" x14ac:dyDescent="0.35">
      <c r="A354" s="10" t="s">
        <v>130</v>
      </c>
      <c r="B354" s="10" t="s">
        <v>31</v>
      </c>
      <c r="C354" s="10" t="s">
        <v>138</v>
      </c>
      <c r="D354" s="10">
        <v>1</v>
      </c>
      <c r="E354" s="8">
        <v>-444.5</v>
      </c>
      <c r="F354" s="10">
        <v>686</v>
      </c>
      <c r="G354" s="10">
        <v>188.60924697140547</v>
      </c>
      <c r="H354" s="10">
        <f t="shared" si="5"/>
        <v>3406</v>
      </c>
      <c r="I354" s="9">
        <v>44448</v>
      </c>
      <c r="J354" s="10" t="s">
        <v>50</v>
      </c>
      <c r="K354">
        <v>686</v>
      </c>
    </row>
    <row r="355" spans="1:11" x14ac:dyDescent="0.35">
      <c r="A355" s="10" t="s">
        <v>53</v>
      </c>
      <c r="B355" s="10" t="s">
        <v>73</v>
      </c>
      <c r="C355" s="10" t="s">
        <v>41</v>
      </c>
      <c r="D355" s="10">
        <v>4</v>
      </c>
      <c r="E355" s="8">
        <v>-444.5</v>
      </c>
      <c r="F355" s="10">
        <v>170.75</v>
      </c>
      <c r="G355" s="10">
        <v>181.92512291459519</v>
      </c>
      <c r="H355" s="10">
        <f t="shared" si="5"/>
        <v>3405</v>
      </c>
      <c r="I355" s="9">
        <v>44135</v>
      </c>
      <c r="J355" s="10" t="s">
        <v>58</v>
      </c>
      <c r="K355">
        <v>683</v>
      </c>
    </row>
    <row r="356" spans="1:11" x14ac:dyDescent="0.35">
      <c r="A356" s="10" t="s">
        <v>136</v>
      </c>
      <c r="B356" s="10" t="s">
        <v>42</v>
      </c>
      <c r="C356" s="10" t="s">
        <v>41</v>
      </c>
      <c r="D356" s="10">
        <v>1</v>
      </c>
      <c r="E356" s="8">
        <v>-444.5</v>
      </c>
      <c r="F356" s="10">
        <v>683</v>
      </c>
      <c r="G356" s="10">
        <v>185.59502814691766</v>
      </c>
      <c r="H356" s="10">
        <f t="shared" si="5"/>
        <v>3401</v>
      </c>
      <c r="I356" s="9">
        <v>44825</v>
      </c>
      <c r="J356" s="10" t="s">
        <v>50</v>
      </c>
      <c r="K356">
        <v>683</v>
      </c>
    </row>
    <row r="357" spans="1:11" x14ac:dyDescent="0.35">
      <c r="A357" s="10" t="s">
        <v>45</v>
      </c>
      <c r="B357" s="10" t="s">
        <v>139</v>
      </c>
      <c r="C357" s="10" t="s">
        <v>41</v>
      </c>
      <c r="D357" s="10">
        <v>3</v>
      </c>
      <c r="E357" s="8">
        <v>-444.5</v>
      </c>
      <c r="F357" s="10">
        <v>227.66666666666666</v>
      </c>
      <c r="G357" s="10">
        <v>186.31781382740891</v>
      </c>
      <c r="H357" s="10">
        <f t="shared" si="5"/>
        <v>3400</v>
      </c>
      <c r="I357" s="9">
        <v>45159</v>
      </c>
      <c r="J357" s="10" t="s">
        <v>58</v>
      </c>
      <c r="K357">
        <v>683</v>
      </c>
    </row>
    <row r="358" spans="1:11" x14ac:dyDescent="0.35">
      <c r="A358" s="10" t="s">
        <v>238</v>
      </c>
      <c r="B358" s="10" t="s">
        <v>73</v>
      </c>
      <c r="C358" s="10" t="s">
        <v>138</v>
      </c>
      <c r="D358" s="10">
        <v>9</v>
      </c>
      <c r="E358" s="8">
        <v>-444.5</v>
      </c>
      <c r="F358" s="10">
        <v>75.888888888888886</v>
      </c>
      <c r="G358" s="10">
        <v>186.76005853878195</v>
      </c>
      <c r="H358" s="10">
        <f t="shared" si="5"/>
        <v>3397</v>
      </c>
      <c r="I358" s="9">
        <v>45163</v>
      </c>
      <c r="J358" s="10" t="s">
        <v>29</v>
      </c>
      <c r="K358">
        <v>683</v>
      </c>
    </row>
    <row r="359" spans="1:11" x14ac:dyDescent="0.35">
      <c r="A359" s="10" t="s">
        <v>163</v>
      </c>
      <c r="B359" s="10" t="s">
        <v>73</v>
      </c>
      <c r="C359" s="10" t="s">
        <v>59</v>
      </c>
      <c r="D359" s="10">
        <v>4</v>
      </c>
      <c r="E359" s="8">
        <v>-444.5</v>
      </c>
      <c r="F359" s="10">
        <v>170.25</v>
      </c>
      <c r="G359" s="10">
        <v>174.44271800901433</v>
      </c>
      <c r="H359" s="10">
        <f t="shared" si="5"/>
        <v>3388</v>
      </c>
      <c r="I359" s="9">
        <v>44592</v>
      </c>
      <c r="J359" s="10" t="s">
        <v>58</v>
      </c>
      <c r="K359">
        <v>681</v>
      </c>
    </row>
    <row r="360" spans="1:11" x14ac:dyDescent="0.35">
      <c r="A360" s="10" t="s">
        <v>148</v>
      </c>
      <c r="B360" s="10" t="s">
        <v>31</v>
      </c>
      <c r="C360" s="10" t="s">
        <v>59</v>
      </c>
      <c r="D360" s="10">
        <v>8</v>
      </c>
      <c r="E360" s="8">
        <v>-444.5</v>
      </c>
      <c r="F360" s="10">
        <v>85</v>
      </c>
      <c r="G360" s="10">
        <v>186.58117178612059</v>
      </c>
      <c r="H360" s="10">
        <f t="shared" si="5"/>
        <v>3384</v>
      </c>
      <c r="I360" s="9">
        <v>44411</v>
      </c>
      <c r="J360" s="10" t="s">
        <v>50</v>
      </c>
      <c r="K360">
        <v>680</v>
      </c>
    </row>
    <row r="361" spans="1:11" x14ac:dyDescent="0.35">
      <c r="A361" s="10" t="s">
        <v>53</v>
      </c>
      <c r="B361" s="10" t="s">
        <v>139</v>
      </c>
      <c r="C361" s="10" t="s">
        <v>30</v>
      </c>
      <c r="D361" s="10">
        <v>1</v>
      </c>
      <c r="E361" s="8">
        <v>-444.5</v>
      </c>
      <c r="F361" s="10">
        <v>679</v>
      </c>
      <c r="G361" s="10">
        <v>175.34642554222711</v>
      </c>
      <c r="H361" s="10">
        <f t="shared" si="5"/>
        <v>3376</v>
      </c>
      <c r="I361" s="9">
        <v>44604</v>
      </c>
      <c r="J361" s="10" t="s">
        <v>58</v>
      </c>
      <c r="K361">
        <v>679</v>
      </c>
    </row>
    <row r="362" spans="1:11" x14ac:dyDescent="0.35">
      <c r="A362" s="10" t="s">
        <v>100</v>
      </c>
      <c r="B362" s="10" t="s">
        <v>73</v>
      </c>
      <c r="C362" s="10" t="s">
        <v>59</v>
      </c>
      <c r="D362" s="10">
        <v>2</v>
      </c>
      <c r="E362" s="8">
        <v>-444.5</v>
      </c>
      <c r="F362" s="10">
        <v>339</v>
      </c>
      <c r="G362" s="10">
        <v>181.17936355311349</v>
      </c>
      <c r="H362" s="10">
        <f t="shared" si="5"/>
        <v>3375</v>
      </c>
      <c r="I362" s="9">
        <v>44737</v>
      </c>
      <c r="J362" s="10" t="s">
        <v>58</v>
      </c>
      <c r="K362">
        <v>678</v>
      </c>
    </row>
    <row r="363" spans="1:11" x14ac:dyDescent="0.35">
      <c r="A363" s="10" t="s">
        <v>45</v>
      </c>
      <c r="B363" s="10" t="s">
        <v>31</v>
      </c>
      <c r="C363" s="10" t="s">
        <v>59</v>
      </c>
      <c r="D363" s="10">
        <v>1</v>
      </c>
      <c r="E363" s="8">
        <v>-444.5</v>
      </c>
      <c r="F363" s="10">
        <v>677</v>
      </c>
      <c r="G363" s="10">
        <v>185.88280526944317</v>
      </c>
      <c r="H363" s="10">
        <f t="shared" si="5"/>
        <v>3373</v>
      </c>
      <c r="I363" s="9">
        <v>44359</v>
      </c>
      <c r="J363" s="10" t="s">
        <v>29</v>
      </c>
      <c r="K363">
        <v>677</v>
      </c>
    </row>
    <row r="364" spans="1:11" x14ac:dyDescent="0.35">
      <c r="A364" s="10" t="s">
        <v>22</v>
      </c>
      <c r="B364" s="10" t="s">
        <v>31</v>
      </c>
      <c r="C364" s="10" t="s">
        <v>59</v>
      </c>
      <c r="D364" s="10">
        <v>4</v>
      </c>
      <c r="E364" s="8">
        <v>-444.5</v>
      </c>
      <c r="F364" s="10">
        <v>169</v>
      </c>
      <c r="G364" s="10">
        <v>156.5186004031242</v>
      </c>
      <c r="H364" s="10">
        <f t="shared" si="5"/>
        <v>3372</v>
      </c>
      <c r="I364" s="9">
        <v>44934</v>
      </c>
      <c r="J364" s="10" t="s">
        <v>40</v>
      </c>
      <c r="K364">
        <v>676</v>
      </c>
    </row>
    <row r="365" spans="1:11" x14ac:dyDescent="0.35">
      <c r="A365" s="10" t="s">
        <v>163</v>
      </c>
      <c r="B365" s="10" t="s">
        <v>42</v>
      </c>
      <c r="C365" s="10" t="s">
        <v>41</v>
      </c>
      <c r="D365" s="10">
        <v>5</v>
      </c>
      <c r="E365" s="8">
        <v>-444.5</v>
      </c>
      <c r="F365" s="10">
        <v>135</v>
      </c>
      <c r="G365" s="10">
        <v>184.95092466013514</v>
      </c>
      <c r="H365" s="10">
        <f t="shared" si="5"/>
        <v>3368</v>
      </c>
      <c r="I365" s="9">
        <v>45100</v>
      </c>
      <c r="J365" s="10" t="s">
        <v>40</v>
      </c>
      <c r="K365">
        <v>675</v>
      </c>
    </row>
    <row r="366" spans="1:11" x14ac:dyDescent="0.35">
      <c r="A366" s="10" t="s">
        <v>100</v>
      </c>
      <c r="B366" s="10" t="s">
        <v>139</v>
      </c>
      <c r="C366" s="10" t="s">
        <v>138</v>
      </c>
      <c r="D366" s="10">
        <v>9</v>
      </c>
      <c r="E366" s="8">
        <v>-444.5</v>
      </c>
      <c r="F366" s="10">
        <v>74.888888888888886</v>
      </c>
      <c r="G366" s="10">
        <v>179.65753165305884</v>
      </c>
      <c r="H366" s="10">
        <f t="shared" si="5"/>
        <v>3363</v>
      </c>
      <c r="I366" s="9">
        <v>44058</v>
      </c>
      <c r="J366" s="10" t="s">
        <v>40</v>
      </c>
      <c r="K366">
        <v>674</v>
      </c>
    </row>
    <row r="367" spans="1:11" x14ac:dyDescent="0.35">
      <c r="A367" s="10" t="s">
        <v>82</v>
      </c>
      <c r="B367" s="10" t="s">
        <v>73</v>
      </c>
      <c r="C367" s="10" t="s">
        <v>59</v>
      </c>
      <c r="D367" s="10">
        <v>4</v>
      </c>
      <c r="E367" s="8">
        <v>-444.5</v>
      </c>
      <c r="F367" s="10">
        <v>168.5</v>
      </c>
      <c r="G367" s="10">
        <v>178.19964267758388</v>
      </c>
      <c r="H367" s="10">
        <f t="shared" si="5"/>
        <v>3354</v>
      </c>
      <c r="I367" s="9">
        <v>44776</v>
      </c>
      <c r="J367" s="10" t="s">
        <v>40</v>
      </c>
      <c r="K367">
        <v>674</v>
      </c>
    </row>
    <row r="368" spans="1:11" x14ac:dyDescent="0.35">
      <c r="A368" s="10" t="s">
        <v>62</v>
      </c>
      <c r="B368" s="10" t="s">
        <v>42</v>
      </c>
      <c r="C368" s="10" t="s">
        <v>41</v>
      </c>
      <c r="D368" s="10">
        <v>4</v>
      </c>
      <c r="E368" s="8">
        <v>-444.5</v>
      </c>
      <c r="F368" s="10">
        <v>168.25</v>
      </c>
      <c r="G368" s="10">
        <v>172.10177354746918</v>
      </c>
      <c r="H368" s="10">
        <f t="shared" si="5"/>
        <v>3350</v>
      </c>
      <c r="I368" s="9">
        <v>44573</v>
      </c>
      <c r="J368" s="10" t="s">
        <v>29</v>
      </c>
      <c r="K368">
        <v>673</v>
      </c>
    </row>
    <row r="369" spans="1:11" x14ac:dyDescent="0.35">
      <c r="A369" s="10" t="s">
        <v>124</v>
      </c>
      <c r="B369" s="10" t="s">
        <v>42</v>
      </c>
      <c r="C369" s="10" t="s">
        <v>138</v>
      </c>
      <c r="D369" s="10">
        <v>9</v>
      </c>
      <c r="E369" s="8">
        <v>-444.5</v>
      </c>
      <c r="F369" s="10">
        <v>74.666666666666671</v>
      </c>
      <c r="G369" s="10">
        <v>172.37750856993804</v>
      </c>
      <c r="H369" s="10">
        <f t="shared" si="5"/>
        <v>3346</v>
      </c>
      <c r="I369" s="9">
        <v>44571</v>
      </c>
      <c r="J369" s="10" t="s">
        <v>50</v>
      </c>
      <c r="K369">
        <v>672</v>
      </c>
    </row>
    <row r="370" spans="1:11" x14ac:dyDescent="0.35">
      <c r="A370" s="10" t="s">
        <v>163</v>
      </c>
      <c r="B370" s="10" t="s">
        <v>139</v>
      </c>
      <c r="C370" s="10" t="s">
        <v>138</v>
      </c>
      <c r="D370" s="10">
        <v>4</v>
      </c>
      <c r="E370" s="8">
        <v>-444.5</v>
      </c>
      <c r="F370" s="10">
        <v>167.5</v>
      </c>
      <c r="G370" s="10">
        <v>178.31850611772487</v>
      </c>
      <c r="H370" s="10">
        <f t="shared" si="5"/>
        <v>3337</v>
      </c>
      <c r="I370" s="9">
        <v>44805</v>
      </c>
      <c r="J370" s="10" t="s">
        <v>50</v>
      </c>
      <c r="K370">
        <v>670</v>
      </c>
    </row>
    <row r="371" spans="1:11" x14ac:dyDescent="0.35">
      <c r="A371" s="10" t="s">
        <v>62</v>
      </c>
      <c r="B371" s="10" t="s">
        <v>73</v>
      </c>
      <c r="C371" s="10" t="s">
        <v>59</v>
      </c>
      <c r="D371" s="10">
        <v>4</v>
      </c>
      <c r="E371" s="8">
        <v>-444.5</v>
      </c>
      <c r="F371" s="10">
        <v>167.5</v>
      </c>
      <c r="G371" s="10">
        <v>177.31628195807585</v>
      </c>
      <c r="H371" s="10">
        <f t="shared" si="5"/>
        <v>3333</v>
      </c>
      <c r="I371" s="9">
        <v>44866</v>
      </c>
      <c r="J371" s="10" t="s">
        <v>29</v>
      </c>
      <c r="K371">
        <v>670</v>
      </c>
    </row>
    <row r="372" spans="1:11" x14ac:dyDescent="0.35">
      <c r="A372" s="10" t="s">
        <v>136</v>
      </c>
      <c r="B372" s="10" t="s">
        <v>139</v>
      </c>
      <c r="C372" s="10" t="s">
        <v>138</v>
      </c>
      <c r="D372" s="10">
        <v>9</v>
      </c>
      <c r="E372" s="8">
        <v>-444.5</v>
      </c>
      <c r="F372" s="10">
        <v>74.444444444444443</v>
      </c>
      <c r="G372" s="10">
        <v>186.57006547275176</v>
      </c>
      <c r="H372" s="10">
        <f t="shared" si="5"/>
        <v>3329</v>
      </c>
      <c r="I372" s="9">
        <v>45150</v>
      </c>
      <c r="J372" s="10" t="s">
        <v>40</v>
      </c>
      <c r="K372">
        <v>670</v>
      </c>
    </row>
    <row r="373" spans="1:11" x14ac:dyDescent="0.35">
      <c r="A373" s="10" t="s">
        <v>163</v>
      </c>
      <c r="B373" s="10" t="s">
        <v>139</v>
      </c>
      <c r="C373" s="10" t="s">
        <v>138</v>
      </c>
      <c r="D373" s="10">
        <v>2</v>
      </c>
      <c r="E373" s="8">
        <v>-444.5</v>
      </c>
      <c r="F373" s="10">
        <v>334.5</v>
      </c>
      <c r="G373" s="10">
        <v>156.15203664799253</v>
      </c>
      <c r="H373" s="10">
        <f t="shared" si="5"/>
        <v>3320</v>
      </c>
      <c r="I373" s="9">
        <v>44929</v>
      </c>
      <c r="J373" s="10" t="s">
        <v>58</v>
      </c>
      <c r="K373">
        <v>669</v>
      </c>
    </row>
    <row r="374" spans="1:11" x14ac:dyDescent="0.35">
      <c r="A374" s="10" t="s">
        <v>148</v>
      </c>
      <c r="B374" s="10" t="s">
        <v>139</v>
      </c>
      <c r="C374" s="10" t="s">
        <v>30</v>
      </c>
      <c r="D374" s="10">
        <v>9</v>
      </c>
      <c r="E374" s="8">
        <v>-444.5</v>
      </c>
      <c r="F374" s="10">
        <v>74.222222222222229</v>
      </c>
      <c r="G374" s="10">
        <v>185.19880575170495</v>
      </c>
      <c r="H374" s="10">
        <f t="shared" si="5"/>
        <v>3318</v>
      </c>
      <c r="I374" s="9">
        <v>44471</v>
      </c>
      <c r="J374" s="10" t="s">
        <v>50</v>
      </c>
      <c r="K374">
        <v>668</v>
      </c>
    </row>
    <row r="375" spans="1:11" x14ac:dyDescent="0.35">
      <c r="A375" s="10" t="s">
        <v>62</v>
      </c>
      <c r="B375" s="10" t="s">
        <v>73</v>
      </c>
      <c r="C375" s="10" t="s">
        <v>138</v>
      </c>
      <c r="D375" s="10">
        <v>2</v>
      </c>
      <c r="E375" s="8">
        <v>-444.5</v>
      </c>
      <c r="F375" s="10">
        <v>334</v>
      </c>
      <c r="G375" s="10">
        <v>177.82310917422529</v>
      </c>
      <c r="H375" s="10">
        <f t="shared" si="5"/>
        <v>3309</v>
      </c>
      <c r="I375" s="9">
        <v>44661</v>
      </c>
      <c r="J375" s="10" t="s">
        <v>50</v>
      </c>
      <c r="K375">
        <v>668</v>
      </c>
    </row>
    <row r="376" spans="1:11" x14ac:dyDescent="0.35">
      <c r="A376" s="10" t="s">
        <v>53</v>
      </c>
      <c r="B376" s="10" t="s">
        <v>139</v>
      </c>
      <c r="C376" s="10" t="s">
        <v>41</v>
      </c>
      <c r="D376" s="10">
        <v>6</v>
      </c>
      <c r="E376" s="8">
        <v>-444.5</v>
      </c>
      <c r="F376" s="10">
        <v>111</v>
      </c>
      <c r="G376" s="10">
        <v>174.8687588183422</v>
      </c>
      <c r="H376" s="10">
        <f t="shared" si="5"/>
        <v>3307</v>
      </c>
      <c r="I376" s="9">
        <v>44637</v>
      </c>
      <c r="J376" s="10" t="s">
        <v>29</v>
      </c>
      <c r="K376">
        <v>666</v>
      </c>
    </row>
    <row r="377" spans="1:11" x14ac:dyDescent="0.35">
      <c r="A377" s="10" t="s">
        <v>238</v>
      </c>
      <c r="B377" s="10" t="s">
        <v>139</v>
      </c>
      <c r="C377" s="10" t="s">
        <v>30</v>
      </c>
      <c r="D377" s="10">
        <v>4</v>
      </c>
      <c r="E377" s="8">
        <v>-444.5</v>
      </c>
      <c r="F377" s="10">
        <v>166.5</v>
      </c>
      <c r="G377" s="10">
        <v>175.39135487528335</v>
      </c>
      <c r="H377" s="10">
        <f t="shared" si="5"/>
        <v>3301</v>
      </c>
      <c r="I377" s="9">
        <v>44787</v>
      </c>
      <c r="J377" s="10" t="s">
        <v>40</v>
      </c>
      <c r="K377">
        <v>666</v>
      </c>
    </row>
    <row r="378" spans="1:11" x14ac:dyDescent="0.35">
      <c r="A378" s="10" t="s">
        <v>35</v>
      </c>
      <c r="B378" s="10" t="s">
        <v>31</v>
      </c>
      <c r="C378" s="10" t="s">
        <v>138</v>
      </c>
      <c r="D378" s="10">
        <v>8</v>
      </c>
      <c r="E378" s="8">
        <v>-444.5</v>
      </c>
      <c r="F378" s="10">
        <v>83.25</v>
      </c>
      <c r="G378" s="10">
        <v>165.48316854990583</v>
      </c>
      <c r="H378" s="10">
        <f t="shared" si="5"/>
        <v>3297</v>
      </c>
      <c r="I378" s="9">
        <v>44879</v>
      </c>
      <c r="J378" s="10" t="s">
        <v>50</v>
      </c>
      <c r="K378">
        <v>666</v>
      </c>
    </row>
    <row r="379" spans="1:11" x14ac:dyDescent="0.35">
      <c r="A379" s="10" t="s">
        <v>130</v>
      </c>
      <c r="B379" s="10" t="s">
        <v>73</v>
      </c>
      <c r="C379" s="10" t="s">
        <v>41</v>
      </c>
      <c r="D379" s="10">
        <v>3</v>
      </c>
      <c r="E379" s="8">
        <v>-444.5</v>
      </c>
      <c r="F379" s="10">
        <v>221.66666666666666</v>
      </c>
      <c r="G379" s="10">
        <v>179.87977243063449</v>
      </c>
      <c r="H379" s="10">
        <f t="shared" si="5"/>
        <v>3289</v>
      </c>
      <c r="I379" s="9">
        <v>44608</v>
      </c>
      <c r="J379" s="10" t="s">
        <v>40</v>
      </c>
      <c r="K379">
        <v>665</v>
      </c>
    </row>
    <row r="380" spans="1:11" x14ac:dyDescent="0.35">
      <c r="A380" s="10" t="s">
        <v>87</v>
      </c>
      <c r="B380" s="10" t="s">
        <v>73</v>
      </c>
      <c r="C380" s="10" t="s">
        <v>138</v>
      </c>
      <c r="D380" s="10">
        <v>6</v>
      </c>
      <c r="E380" s="8">
        <v>-444.5</v>
      </c>
      <c r="F380" s="10">
        <v>110.66666666666667</v>
      </c>
      <c r="G380" s="10">
        <v>181.86225640134401</v>
      </c>
      <c r="H380" s="10">
        <f t="shared" si="5"/>
        <v>3286</v>
      </c>
      <c r="I380" s="9">
        <v>44312</v>
      </c>
      <c r="J380" s="10" t="s">
        <v>40</v>
      </c>
      <c r="K380">
        <v>664</v>
      </c>
    </row>
    <row r="381" spans="1:11" x14ac:dyDescent="0.35">
      <c r="A381" s="10" t="s">
        <v>53</v>
      </c>
      <c r="B381" s="10" t="s">
        <v>73</v>
      </c>
      <c r="C381" s="10" t="s">
        <v>59</v>
      </c>
      <c r="D381" s="10">
        <v>8</v>
      </c>
      <c r="E381" s="8">
        <v>-444.5</v>
      </c>
      <c r="F381" s="10">
        <v>83</v>
      </c>
      <c r="G381" s="10">
        <v>184.10028121010669</v>
      </c>
      <c r="H381" s="10">
        <f t="shared" si="5"/>
        <v>3280</v>
      </c>
      <c r="I381" s="9">
        <v>44338</v>
      </c>
      <c r="J381" s="10" t="s">
        <v>58</v>
      </c>
      <c r="K381">
        <v>664</v>
      </c>
    </row>
    <row r="382" spans="1:11" x14ac:dyDescent="0.35">
      <c r="A382" s="10" t="s">
        <v>124</v>
      </c>
      <c r="B382" s="10" t="s">
        <v>73</v>
      </c>
      <c r="C382" s="10" t="s">
        <v>41</v>
      </c>
      <c r="D382" s="10">
        <v>6</v>
      </c>
      <c r="E382" s="8">
        <v>-444.5</v>
      </c>
      <c r="F382" s="10">
        <v>110.66666666666667</v>
      </c>
      <c r="G382" s="10">
        <v>179.36512488833924</v>
      </c>
      <c r="H382" s="10">
        <f t="shared" si="5"/>
        <v>3272</v>
      </c>
      <c r="I382" s="9">
        <v>44535</v>
      </c>
      <c r="J382" s="10" t="s">
        <v>40</v>
      </c>
      <c r="K382">
        <v>664</v>
      </c>
    </row>
    <row r="383" spans="1:11" x14ac:dyDescent="0.35">
      <c r="A383" s="10" t="s">
        <v>76</v>
      </c>
      <c r="B383" s="10" t="s">
        <v>73</v>
      </c>
      <c r="C383" s="10" t="s">
        <v>59</v>
      </c>
      <c r="D383" s="10">
        <v>4</v>
      </c>
      <c r="E383" s="8">
        <v>-444.5</v>
      </c>
      <c r="F383" s="10">
        <v>166</v>
      </c>
      <c r="G383" s="10">
        <v>172.70709013879301</v>
      </c>
      <c r="H383" s="10">
        <f t="shared" si="5"/>
        <v>3266</v>
      </c>
      <c r="I383" s="9">
        <v>44583</v>
      </c>
      <c r="J383" s="10" t="s">
        <v>50</v>
      </c>
      <c r="K383">
        <v>664</v>
      </c>
    </row>
    <row r="384" spans="1:11" x14ac:dyDescent="0.35">
      <c r="A384" s="10" t="s">
        <v>124</v>
      </c>
      <c r="B384" s="10" t="s">
        <v>42</v>
      </c>
      <c r="C384" s="10" t="s">
        <v>30</v>
      </c>
      <c r="D384" s="10">
        <v>6</v>
      </c>
      <c r="E384" s="8">
        <v>-444.5</v>
      </c>
      <c r="F384" s="10">
        <v>110.16666666666667</v>
      </c>
      <c r="G384" s="10">
        <v>178.1825884296189</v>
      </c>
      <c r="H384" s="10">
        <f t="shared" si="5"/>
        <v>3262</v>
      </c>
      <c r="I384" s="9">
        <v>44012</v>
      </c>
      <c r="J384" s="10" t="s">
        <v>58</v>
      </c>
      <c r="K384">
        <v>661</v>
      </c>
    </row>
    <row r="385" spans="1:11" x14ac:dyDescent="0.35">
      <c r="A385" s="10" t="s">
        <v>53</v>
      </c>
      <c r="B385" s="10" t="s">
        <v>42</v>
      </c>
      <c r="C385" s="10" t="s">
        <v>59</v>
      </c>
      <c r="D385" s="10">
        <v>1</v>
      </c>
      <c r="E385" s="8">
        <v>-444.5</v>
      </c>
      <c r="F385" s="10">
        <v>661</v>
      </c>
      <c r="G385" s="10">
        <v>189.43819370409852</v>
      </c>
      <c r="H385" s="10">
        <f t="shared" si="5"/>
        <v>3256</v>
      </c>
      <c r="I385" s="9">
        <v>44461</v>
      </c>
      <c r="J385" s="10" t="s">
        <v>40</v>
      </c>
      <c r="K385">
        <v>661</v>
      </c>
    </row>
    <row r="386" spans="1:11" x14ac:dyDescent="0.35">
      <c r="A386" s="10" t="s">
        <v>255</v>
      </c>
      <c r="B386" s="10" t="s">
        <v>42</v>
      </c>
      <c r="C386" s="10" t="s">
        <v>59</v>
      </c>
      <c r="D386" s="10">
        <v>1</v>
      </c>
      <c r="E386" s="8">
        <v>-444.5</v>
      </c>
      <c r="F386" s="10">
        <v>661</v>
      </c>
      <c r="G386" s="10">
        <v>183.48294786899081</v>
      </c>
      <c r="H386" s="10">
        <f t="shared" ref="H386:H449" si="6">SUM(D386:D1385)</f>
        <v>3255</v>
      </c>
      <c r="I386" s="9">
        <v>44508</v>
      </c>
      <c r="J386" s="10" t="s">
        <v>50</v>
      </c>
      <c r="K386">
        <v>661</v>
      </c>
    </row>
    <row r="387" spans="1:11" x14ac:dyDescent="0.35">
      <c r="A387" s="10" t="s">
        <v>87</v>
      </c>
      <c r="B387" s="10" t="s">
        <v>73</v>
      </c>
      <c r="C387" s="10" t="s">
        <v>59</v>
      </c>
      <c r="D387" s="10">
        <v>9</v>
      </c>
      <c r="E387" s="8">
        <v>-444.5</v>
      </c>
      <c r="F387" s="10">
        <v>73.333333333333329</v>
      </c>
      <c r="G387" s="10">
        <v>183.65776490776494</v>
      </c>
      <c r="H387" s="10">
        <f t="shared" si="6"/>
        <v>3254</v>
      </c>
      <c r="I387" s="9">
        <v>44960</v>
      </c>
      <c r="J387" s="10" t="s">
        <v>29</v>
      </c>
      <c r="K387">
        <v>660</v>
      </c>
    </row>
    <row r="388" spans="1:11" x14ac:dyDescent="0.35">
      <c r="A388" s="10" t="s">
        <v>136</v>
      </c>
      <c r="B388" s="10" t="s">
        <v>31</v>
      </c>
      <c r="C388" s="10" t="s">
        <v>59</v>
      </c>
      <c r="D388" s="10">
        <v>5</v>
      </c>
      <c r="E388" s="8">
        <v>-444.5</v>
      </c>
      <c r="F388" s="10">
        <v>131.80000000000001</v>
      </c>
      <c r="G388" s="10">
        <v>179.93974169377901</v>
      </c>
      <c r="H388" s="10">
        <f t="shared" si="6"/>
        <v>3245</v>
      </c>
      <c r="I388" s="9">
        <v>44192</v>
      </c>
      <c r="J388" s="10" t="s">
        <v>58</v>
      </c>
      <c r="K388">
        <v>659</v>
      </c>
    </row>
    <row r="389" spans="1:11" x14ac:dyDescent="0.35">
      <c r="A389" s="10" t="s">
        <v>142</v>
      </c>
      <c r="B389" s="10" t="s">
        <v>31</v>
      </c>
      <c r="C389" s="10" t="s">
        <v>30</v>
      </c>
      <c r="D389" s="10">
        <v>9</v>
      </c>
      <c r="E389" s="8">
        <v>-444.5</v>
      </c>
      <c r="F389" s="10">
        <v>73.111111111111114</v>
      </c>
      <c r="G389" s="10">
        <v>181.65467456925796</v>
      </c>
      <c r="H389" s="10">
        <f t="shared" si="6"/>
        <v>3240</v>
      </c>
      <c r="I389" s="9">
        <v>44529</v>
      </c>
      <c r="J389" s="10" t="s">
        <v>58</v>
      </c>
      <c r="K389">
        <v>658</v>
      </c>
    </row>
    <row r="390" spans="1:11" x14ac:dyDescent="0.35">
      <c r="A390" s="10" t="s">
        <v>130</v>
      </c>
      <c r="B390" s="10" t="s">
        <v>42</v>
      </c>
      <c r="C390" s="10" t="s">
        <v>30</v>
      </c>
      <c r="D390" s="10">
        <v>3</v>
      </c>
      <c r="E390" s="8">
        <v>-444.5</v>
      </c>
      <c r="F390" s="10">
        <v>219.33333333333334</v>
      </c>
      <c r="G390" s="10">
        <v>256.48320105820102</v>
      </c>
      <c r="H390" s="10">
        <f t="shared" si="6"/>
        <v>3231</v>
      </c>
      <c r="I390" s="9">
        <v>44985</v>
      </c>
      <c r="J390" s="10" t="s">
        <v>50</v>
      </c>
      <c r="K390">
        <v>658</v>
      </c>
    </row>
    <row r="391" spans="1:11" x14ac:dyDescent="0.35">
      <c r="A391" s="10" t="s">
        <v>148</v>
      </c>
      <c r="B391" s="10" t="s">
        <v>139</v>
      </c>
      <c r="C391" s="10" t="s">
        <v>41</v>
      </c>
      <c r="D391" s="10">
        <v>5</v>
      </c>
      <c r="E391" s="8">
        <v>-444.5</v>
      </c>
      <c r="F391" s="10">
        <v>131</v>
      </c>
      <c r="G391" s="10">
        <v>179.48509941520473</v>
      </c>
      <c r="H391" s="10">
        <f t="shared" si="6"/>
        <v>3228</v>
      </c>
      <c r="I391" s="9">
        <v>44047</v>
      </c>
      <c r="J391" s="10" t="s">
        <v>29</v>
      </c>
      <c r="K391">
        <v>655</v>
      </c>
    </row>
    <row r="392" spans="1:11" x14ac:dyDescent="0.35">
      <c r="A392" s="10" t="s">
        <v>148</v>
      </c>
      <c r="B392" s="10" t="s">
        <v>73</v>
      </c>
      <c r="C392" s="10" t="s">
        <v>138</v>
      </c>
      <c r="D392" s="10">
        <v>9</v>
      </c>
      <c r="E392" s="8">
        <v>-444.5</v>
      </c>
      <c r="F392" s="10">
        <v>72.666666666666671</v>
      </c>
      <c r="G392" s="10">
        <v>181.20509840384321</v>
      </c>
      <c r="H392" s="10">
        <f t="shared" si="6"/>
        <v>3223</v>
      </c>
      <c r="I392" s="9">
        <v>44280</v>
      </c>
      <c r="J392" s="10" t="s">
        <v>40</v>
      </c>
      <c r="K392">
        <v>654</v>
      </c>
    </row>
    <row r="393" spans="1:11" x14ac:dyDescent="0.35">
      <c r="A393" s="10" t="s">
        <v>82</v>
      </c>
      <c r="B393" s="10" t="s">
        <v>73</v>
      </c>
      <c r="C393" s="10" t="s">
        <v>41</v>
      </c>
      <c r="D393" s="10">
        <v>4</v>
      </c>
      <c r="E393" s="8">
        <v>-444.5</v>
      </c>
      <c r="F393" s="10">
        <v>163.25</v>
      </c>
      <c r="G393" s="10">
        <v>180.52622966269846</v>
      </c>
      <c r="H393" s="10">
        <f t="shared" si="6"/>
        <v>3214</v>
      </c>
      <c r="I393" s="9">
        <v>44197</v>
      </c>
      <c r="J393" s="10" t="s">
        <v>50</v>
      </c>
      <c r="K393">
        <v>653</v>
      </c>
    </row>
    <row r="394" spans="1:11" x14ac:dyDescent="0.35">
      <c r="A394" s="10" t="s">
        <v>93</v>
      </c>
      <c r="B394" s="10" t="s">
        <v>139</v>
      </c>
      <c r="C394" s="10" t="s">
        <v>30</v>
      </c>
      <c r="D394" s="10">
        <v>1</v>
      </c>
      <c r="E394" s="8">
        <v>-444.5</v>
      </c>
      <c r="F394" s="10">
        <v>652</v>
      </c>
      <c r="G394" s="10">
        <v>181.07086672953011</v>
      </c>
      <c r="H394" s="10">
        <f t="shared" si="6"/>
        <v>3210</v>
      </c>
      <c r="I394" s="9">
        <v>44694</v>
      </c>
      <c r="J394" s="10" t="s">
        <v>40</v>
      </c>
      <c r="K394">
        <v>652</v>
      </c>
    </row>
    <row r="395" spans="1:11" x14ac:dyDescent="0.35">
      <c r="A395" s="10" t="s">
        <v>35</v>
      </c>
      <c r="B395" s="10" t="s">
        <v>42</v>
      </c>
      <c r="C395" s="10" t="s">
        <v>41</v>
      </c>
      <c r="D395" s="10">
        <v>2</v>
      </c>
      <c r="E395" s="8">
        <v>-444.5</v>
      </c>
      <c r="F395" s="10">
        <v>326</v>
      </c>
      <c r="G395" s="10">
        <v>263.39183673469387</v>
      </c>
      <c r="H395" s="10">
        <f t="shared" si="6"/>
        <v>3209</v>
      </c>
      <c r="I395" s="9">
        <v>44990</v>
      </c>
      <c r="J395" s="10" t="s">
        <v>50</v>
      </c>
      <c r="K395">
        <v>652</v>
      </c>
    </row>
    <row r="396" spans="1:11" x14ac:dyDescent="0.35">
      <c r="A396" s="10" t="s">
        <v>87</v>
      </c>
      <c r="B396" s="10" t="s">
        <v>139</v>
      </c>
      <c r="C396" s="10" t="s">
        <v>30</v>
      </c>
      <c r="D396" s="10">
        <v>3</v>
      </c>
      <c r="E396" s="8">
        <v>-444.5</v>
      </c>
      <c r="F396" s="10">
        <v>217</v>
      </c>
      <c r="G396" s="10">
        <v>180.73261070274498</v>
      </c>
      <c r="H396" s="10">
        <f t="shared" si="6"/>
        <v>3207</v>
      </c>
      <c r="I396" s="9">
        <v>44103</v>
      </c>
      <c r="J396" s="10" t="s">
        <v>50</v>
      </c>
      <c r="K396">
        <v>651</v>
      </c>
    </row>
    <row r="397" spans="1:11" x14ac:dyDescent="0.35">
      <c r="A397" s="10" t="s">
        <v>62</v>
      </c>
      <c r="B397" s="10" t="s">
        <v>139</v>
      </c>
      <c r="C397" s="10" t="s">
        <v>138</v>
      </c>
      <c r="D397" s="10">
        <v>7</v>
      </c>
      <c r="E397" s="8">
        <v>-444.5</v>
      </c>
      <c r="F397" s="10">
        <v>93</v>
      </c>
      <c r="G397" s="10">
        <v>174.0765552054155</v>
      </c>
      <c r="H397" s="10">
        <f t="shared" si="6"/>
        <v>3204</v>
      </c>
      <c r="I397" s="9">
        <v>44861</v>
      </c>
      <c r="J397" s="10" t="s">
        <v>58</v>
      </c>
      <c r="K397">
        <v>651</v>
      </c>
    </row>
    <row r="398" spans="1:11" x14ac:dyDescent="0.35">
      <c r="A398" s="10" t="s">
        <v>163</v>
      </c>
      <c r="B398" s="10" t="s">
        <v>139</v>
      </c>
      <c r="C398" s="10" t="s">
        <v>138</v>
      </c>
      <c r="D398" s="10">
        <v>5</v>
      </c>
      <c r="E398" s="8">
        <v>-444.5</v>
      </c>
      <c r="F398" s="10">
        <v>130</v>
      </c>
      <c r="G398" s="10">
        <v>180.51080653473517</v>
      </c>
      <c r="H398" s="10">
        <f t="shared" si="6"/>
        <v>3197</v>
      </c>
      <c r="I398" s="9">
        <v>44227</v>
      </c>
      <c r="J398" s="10" t="s">
        <v>29</v>
      </c>
      <c r="K398">
        <v>650</v>
      </c>
    </row>
    <row r="399" spans="1:11" x14ac:dyDescent="0.35">
      <c r="A399" s="10" t="s">
        <v>100</v>
      </c>
      <c r="B399" s="10" t="s">
        <v>73</v>
      </c>
      <c r="C399" s="10" t="s">
        <v>30</v>
      </c>
      <c r="D399" s="10">
        <v>4</v>
      </c>
      <c r="E399" s="8">
        <v>-444.5</v>
      </c>
      <c r="F399" s="10">
        <v>162.5</v>
      </c>
      <c r="G399" s="10">
        <v>182.52416713489723</v>
      </c>
      <c r="H399" s="10">
        <f t="shared" si="6"/>
        <v>3192</v>
      </c>
      <c r="I399" s="9">
        <v>44319</v>
      </c>
      <c r="J399" s="10" t="s">
        <v>29</v>
      </c>
      <c r="K399">
        <v>650</v>
      </c>
    </row>
    <row r="400" spans="1:11" x14ac:dyDescent="0.35">
      <c r="A400" s="10" t="s">
        <v>22</v>
      </c>
      <c r="B400" s="10" t="s">
        <v>73</v>
      </c>
      <c r="C400" s="10" t="s">
        <v>138</v>
      </c>
      <c r="D400" s="10">
        <v>1</v>
      </c>
      <c r="E400" s="8">
        <v>-444.5</v>
      </c>
      <c r="F400" s="10">
        <v>650</v>
      </c>
      <c r="G400" s="10">
        <v>186.02312617481198</v>
      </c>
      <c r="H400" s="10">
        <f t="shared" si="6"/>
        <v>3188</v>
      </c>
      <c r="I400" s="9">
        <v>44389</v>
      </c>
      <c r="J400" s="10" t="s">
        <v>58</v>
      </c>
      <c r="K400">
        <v>650</v>
      </c>
    </row>
    <row r="401" spans="1:11" x14ac:dyDescent="0.35">
      <c r="A401" s="10" t="s">
        <v>93</v>
      </c>
      <c r="B401" s="10" t="s">
        <v>73</v>
      </c>
      <c r="C401" s="10" t="s">
        <v>41</v>
      </c>
      <c r="D401" s="10">
        <v>6</v>
      </c>
      <c r="E401" s="8">
        <v>-444.5</v>
      </c>
      <c r="F401" s="10">
        <v>108.16666666666667</v>
      </c>
      <c r="G401" s="10">
        <v>181.18696280668857</v>
      </c>
      <c r="H401" s="10">
        <f t="shared" si="6"/>
        <v>3187</v>
      </c>
      <c r="I401" s="9">
        <v>44286</v>
      </c>
      <c r="J401" s="10" t="s">
        <v>58</v>
      </c>
      <c r="K401">
        <v>649</v>
      </c>
    </row>
    <row r="402" spans="1:11" x14ac:dyDescent="0.35">
      <c r="A402" s="10" t="s">
        <v>136</v>
      </c>
      <c r="B402" s="10" t="s">
        <v>31</v>
      </c>
      <c r="C402" s="10" t="s">
        <v>138</v>
      </c>
      <c r="D402" s="10">
        <v>6</v>
      </c>
      <c r="E402" s="8">
        <v>-444.5</v>
      </c>
      <c r="F402" s="10">
        <v>108.16666666666667</v>
      </c>
      <c r="G402" s="10">
        <v>175.51322182719244</v>
      </c>
      <c r="H402" s="10">
        <f t="shared" si="6"/>
        <v>3181</v>
      </c>
      <c r="I402" s="9">
        <v>44555</v>
      </c>
      <c r="J402" s="10" t="s">
        <v>40</v>
      </c>
      <c r="K402">
        <v>649</v>
      </c>
    </row>
    <row r="403" spans="1:11" x14ac:dyDescent="0.35">
      <c r="A403" s="10" t="s">
        <v>76</v>
      </c>
      <c r="B403" s="10" t="s">
        <v>139</v>
      </c>
      <c r="C403" s="10" t="s">
        <v>30</v>
      </c>
      <c r="D403" s="10">
        <v>4</v>
      </c>
      <c r="E403" s="8">
        <v>-444.5</v>
      </c>
      <c r="F403" s="10">
        <v>162.25</v>
      </c>
      <c r="G403" s="10">
        <v>180.09802776291536</v>
      </c>
      <c r="H403" s="10">
        <f t="shared" si="6"/>
        <v>3175</v>
      </c>
      <c r="I403" s="9">
        <v>44730</v>
      </c>
      <c r="J403" s="10" t="s">
        <v>29</v>
      </c>
      <c r="K403">
        <v>649</v>
      </c>
    </row>
    <row r="404" spans="1:11" x14ac:dyDescent="0.35">
      <c r="A404" s="10" t="s">
        <v>82</v>
      </c>
      <c r="B404" s="10" t="s">
        <v>42</v>
      </c>
      <c r="C404" s="10" t="s">
        <v>41</v>
      </c>
      <c r="D404" s="10">
        <v>1</v>
      </c>
      <c r="E404" s="8">
        <v>-444.5</v>
      </c>
      <c r="F404" s="10">
        <v>648</v>
      </c>
      <c r="G404" s="10">
        <v>179.53275941230493</v>
      </c>
      <c r="H404" s="10">
        <f t="shared" si="6"/>
        <v>3171</v>
      </c>
      <c r="I404" s="9">
        <v>44029</v>
      </c>
      <c r="J404" s="10" t="s">
        <v>58</v>
      </c>
      <c r="K404">
        <v>648</v>
      </c>
    </row>
    <row r="405" spans="1:11" x14ac:dyDescent="0.35">
      <c r="A405" s="10" t="s">
        <v>255</v>
      </c>
      <c r="B405" s="10" t="s">
        <v>42</v>
      </c>
      <c r="C405" s="10" t="s">
        <v>30</v>
      </c>
      <c r="D405" s="10">
        <v>2</v>
      </c>
      <c r="E405" s="8">
        <v>-444.5</v>
      </c>
      <c r="F405" s="10">
        <v>324</v>
      </c>
      <c r="G405" s="10">
        <v>187.90577410788876</v>
      </c>
      <c r="H405" s="10">
        <f t="shared" si="6"/>
        <v>3170</v>
      </c>
      <c r="I405" s="9">
        <v>44465</v>
      </c>
      <c r="J405" s="10" t="s">
        <v>40</v>
      </c>
      <c r="K405">
        <v>648</v>
      </c>
    </row>
    <row r="406" spans="1:11" x14ac:dyDescent="0.35">
      <c r="A406" s="10" t="s">
        <v>68</v>
      </c>
      <c r="B406" s="10" t="s">
        <v>139</v>
      </c>
      <c r="C406" s="10" t="s">
        <v>41</v>
      </c>
      <c r="D406" s="10">
        <v>6</v>
      </c>
      <c r="E406" s="8">
        <v>-444.5</v>
      </c>
      <c r="F406" s="10">
        <v>107.83333333333333</v>
      </c>
      <c r="G406" s="10">
        <v>178.85704087507199</v>
      </c>
      <c r="H406" s="10">
        <f t="shared" si="6"/>
        <v>3168</v>
      </c>
      <c r="I406" s="9">
        <v>44032</v>
      </c>
      <c r="J406" s="10" t="s">
        <v>40</v>
      </c>
      <c r="K406">
        <v>647</v>
      </c>
    </row>
    <row r="407" spans="1:11" x14ac:dyDescent="0.35">
      <c r="A407" s="10" t="s">
        <v>136</v>
      </c>
      <c r="B407" s="10" t="s">
        <v>31</v>
      </c>
      <c r="C407" s="10" t="s">
        <v>41</v>
      </c>
      <c r="D407" s="10">
        <v>5</v>
      </c>
      <c r="E407" s="8">
        <v>-444.5</v>
      </c>
      <c r="F407" s="10">
        <v>129.19999999999999</v>
      </c>
      <c r="G407" s="10">
        <v>182.93183477329046</v>
      </c>
      <c r="H407" s="10">
        <f t="shared" si="6"/>
        <v>3162</v>
      </c>
      <c r="I407" s="9">
        <v>44760</v>
      </c>
      <c r="J407" s="10" t="s">
        <v>58</v>
      </c>
      <c r="K407">
        <v>646</v>
      </c>
    </row>
    <row r="408" spans="1:11" x14ac:dyDescent="0.35">
      <c r="A408" s="10" t="s">
        <v>87</v>
      </c>
      <c r="B408" s="10" t="s">
        <v>73</v>
      </c>
      <c r="C408" s="10" t="s">
        <v>138</v>
      </c>
      <c r="D408" s="10">
        <v>5</v>
      </c>
      <c r="E408" s="8">
        <v>-444.5</v>
      </c>
      <c r="F408" s="10">
        <v>128.4</v>
      </c>
      <c r="G408" s="10">
        <v>185.11557732691</v>
      </c>
      <c r="H408" s="10">
        <f t="shared" si="6"/>
        <v>3157</v>
      </c>
      <c r="I408" s="9">
        <v>44483</v>
      </c>
      <c r="J408" s="10" t="s">
        <v>50</v>
      </c>
      <c r="K408">
        <v>642</v>
      </c>
    </row>
    <row r="409" spans="1:11" x14ac:dyDescent="0.35">
      <c r="A409" s="10" t="s">
        <v>142</v>
      </c>
      <c r="B409" s="10" t="s">
        <v>42</v>
      </c>
      <c r="C409" s="10" t="s">
        <v>59</v>
      </c>
      <c r="D409" s="10">
        <v>2</v>
      </c>
      <c r="E409" s="8">
        <v>-444.5</v>
      </c>
      <c r="F409" s="10">
        <v>320.5</v>
      </c>
      <c r="G409" s="10">
        <v>189.40254986133237</v>
      </c>
      <c r="H409" s="10">
        <f t="shared" si="6"/>
        <v>3152</v>
      </c>
      <c r="I409" s="9">
        <v>44459</v>
      </c>
      <c r="J409" s="10" t="s">
        <v>29</v>
      </c>
      <c r="K409">
        <v>641</v>
      </c>
    </row>
    <row r="410" spans="1:11" x14ac:dyDescent="0.35">
      <c r="A410" s="10" t="s">
        <v>100</v>
      </c>
      <c r="B410" s="10" t="s">
        <v>73</v>
      </c>
      <c r="C410" s="10" t="s">
        <v>59</v>
      </c>
      <c r="D410" s="10">
        <v>6</v>
      </c>
      <c r="E410" s="8">
        <v>-444.5</v>
      </c>
      <c r="F410" s="10">
        <v>106.33333333333333</v>
      </c>
      <c r="G410" s="10">
        <v>182.68622714192887</v>
      </c>
      <c r="H410" s="10">
        <f t="shared" si="6"/>
        <v>3150</v>
      </c>
      <c r="I410" s="9">
        <v>44826</v>
      </c>
      <c r="J410" s="10" t="s">
        <v>50</v>
      </c>
      <c r="K410">
        <v>638</v>
      </c>
    </row>
    <row r="411" spans="1:11" x14ac:dyDescent="0.35">
      <c r="A411" s="10" t="s">
        <v>35</v>
      </c>
      <c r="B411" s="10" t="s">
        <v>31</v>
      </c>
      <c r="C411" s="10" t="s">
        <v>30</v>
      </c>
      <c r="D411" s="10">
        <v>1</v>
      </c>
      <c r="E411" s="8">
        <v>-444.5</v>
      </c>
      <c r="F411" s="10">
        <v>637</v>
      </c>
      <c r="G411" s="10">
        <v>188.74835239286458</v>
      </c>
      <c r="H411" s="10">
        <f t="shared" si="6"/>
        <v>3144</v>
      </c>
      <c r="I411" s="9">
        <v>44464</v>
      </c>
      <c r="J411" s="10" t="s">
        <v>50</v>
      </c>
      <c r="K411">
        <v>637</v>
      </c>
    </row>
    <row r="412" spans="1:11" x14ac:dyDescent="0.35">
      <c r="A412" s="10" t="s">
        <v>82</v>
      </c>
      <c r="B412" s="10" t="s">
        <v>73</v>
      </c>
      <c r="C412" s="10" t="s">
        <v>30</v>
      </c>
      <c r="D412" s="10">
        <v>8</v>
      </c>
      <c r="E412" s="8">
        <v>-444.5</v>
      </c>
      <c r="F412" s="10">
        <v>79.375</v>
      </c>
      <c r="G412" s="10">
        <v>185.57386867790592</v>
      </c>
      <c r="H412" s="10">
        <f t="shared" si="6"/>
        <v>3143</v>
      </c>
      <c r="I412" s="9">
        <v>44353</v>
      </c>
      <c r="J412" s="10" t="s">
        <v>50</v>
      </c>
      <c r="K412">
        <v>635</v>
      </c>
    </row>
    <row r="413" spans="1:11" x14ac:dyDescent="0.35">
      <c r="A413" s="10" t="s">
        <v>124</v>
      </c>
      <c r="B413" s="10" t="s">
        <v>31</v>
      </c>
      <c r="C413" s="10" t="s">
        <v>138</v>
      </c>
      <c r="D413" s="10">
        <v>6</v>
      </c>
      <c r="E413" s="8">
        <v>-444.5</v>
      </c>
      <c r="F413" s="10">
        <v>105.66666666666667</v>
      </c>
      <c r="G413" s="10">
        <v>172.57862864525652</v>
      </c>
      <c r="H413" s="10">
        <f t="shared" si="6"/>
        <v>3135</v>
      </c>
      <c r="I413" s="9">
        <v>44567</v>
      </c>
      <c r="J413" s="10" t="s">
        <v>40</v>
      </c>
      <c r="K413">
        <v>634</v>
      </c>
    </row>
    <row r="414" spans="1:11" x14ac:dyDescent="0.35">
      <c r="A414" s="10" t="s">
        <v>100</v>
      </c>
      <c r="B414" s="10" t="s">
        <v>31</v>
      </c>
      <c r="C414" s="10" t="s">
        <v>59</v>
      </c>
      <c r="D414" s="10">
        <v>5</v>
      </c>
      <c r="E414" s="8">
        <v>-444.5</v>
      </c>
      <c r="F414" s="10">
        <v>126.6</v>
      </c>
      <c r="G414" s="10">
        <v>183.12386359854915</v>
      </c>
      <c r="H414" s="10">
        <f t="shared" si="6"/>
        <v>3129</v>
      </c>
      <c r="I414" s="9">
        <v>44520</v>
      </c>
      <c r="J414" s="10" t="s">
        <v>50</v>
      </c>
      <c r="K414">
        <v>633</v>
      </c>
    </row>
    <row r="415" spans="1:11" x14ac:dyDescent="0.35">
      <c r="A415" s="10" t="s">
        <v>87</v>
      </c>
      <c r="B415" s="10" t="s">
        <v>139</v>
      </c>
      <c r="C415" s="10" t="s">
        <v>59</v>
      </c>
      <c r="D415" s="10">
        <v>6</v>
      </c>
      <c r="E415" s="8">
        <v>-444.5</v>
      </c>
      <c r="F415" s="10">
        <v>105.5</v>
      </c>
      <c r="G415" s="10">
        <v>173.84099623549503</v>
      </c>
      <c r="H415" s="10">
        <f t="shared" si="6"/>
        <v>3124</v>
      </c>
      <c r="I415" s="9">
        <v>44588</v>
      </c>
      <c r="J415" s="10" t="s">
        <v>29</v>
      </c>
      <c r="K415">
        <v>633</v>
      </c>
    </row>
    <row r="416" spans="1:11" x14ac:dyDescent="0.35">
      <c r="A416" s="10" t="s">
        <v>45</v>
      </c>
      <c r="B416" s="10" t="s">
        <v>42</v>
      </c>
      <c r="C416" s="10" t="s">
        <v>30</v>
      </c>
      <c r="D416" s="10">
        <v>9</v>
      </c>
      <c r="E416" s="8">
        <v>-444.5</v>
      </c>
      <c r="F416" s="10">
        <v>69.888888888888886</v>
      </c>
      <c r="G416" s="10">
        <v>179.22552646887729</v>
      </c>
      <c r="H416" s="10">
        <f t="shared" si="6"/>
        <v>3118</v>
      </c>
      <c r="I416" s="9">
        <v>44042</v>
      </c>
      <c r="J416" s="10" t="s">
        <v>29</v>
      </c>
      <c r="K416">
        <v>629</v>
      </c>
    </row>
    <row r="417" spans="1:11" x14ac:dyDescent="0.35">
      <c r="A417" s="10" t="s">
        <v>136</v>
      </c>
      <c r="B417" s="10" t="s">
        <v>73</v>
      </c>
      <c r="C417" s="10" t="s">
        <v>30</v>
      </c>
      <c r="D417" s="10">
        <v>6</v>
      </c>
      <c r="E417" s="8">
        <v>-444.5</v>
      </c>
      <c r="F417" s="10">
        <v>104.83333333333333</v>
      </c>
      <c r="G417" s="10">
        <v>184.94646693121689</v>
      </c>
      <c r="H417" s="10">
        <f t="shared" si="6"/>
        <v>3109</v>
      </c>
      <c r="I417" s="9">
        <v>44397</v>
      </c>
      <c r="J417" s="10" t="s">
        <v>58</v>
      </c>
      <c r="K417">
        <v>629</v>
      </c>
    </row>
    <row r="418" spans="1:11" x14ac:dyDescent="0.35">
      <c r="A418" s="10" t="s">
        <v>62</v>
      </c>
      <c r="B418" s="10" t="s">
        <v>139</v>
      </c>
      <c r="C418" s="10" t="s">
        <v>41</v>
      </c>
      <c r="D418" s="10">
        <v>9</v>
      </c>
      <c r="E418" s="8">
        <v>-444.5</v>
      </c>
      <c r="F418" s="10">
        <v>69.666666666666671</v>
      </c>
      <c r="G418" s="10">
        <v>175.18473492845408</v>
      </c>
      <c r="H418" s="10">
        <f t="shared" si="6"/>
        <v>3103</v>
      </c>
      <c r="I418" s="9">
        <v>44794</v>
      </c>
      <c r="J418" s="10" t="s">
        <v>29</v>
      </c>
      <c r="K418">
        <v>627</v>
      </c>
    </row>
    <row r="419" spans="1:11" x14ac:dyDescent="0.35">
      <c r="A419" s="10" t="s">
        <v>62</v>
      </c>
      <c r="B419" s="10" t="s">
        <v>31</v>
      </c>
      <c r="C419" s="10" t="s">
        <v>41</v>
      </c>
      <c r="D419" s="10">
        <v>9</v>
      </c>
      <c r="E419" s="8">
        <v>-444.5</v>
      </c>
      <c r="F419" s="10">
        <v>69.333333333333329</v>
      </c>
      <c r="G419" s="10">
        <v>177.87531167662752</v>
      </c>
      <c r="H419" s="10">
        <f t="shared" si="6"/>
        <v>3094</v>
      </c>
      <c r="I419" s="9">
        <v>44009</v>
      </c>
      <c r="J419" s="10" t="s">
        <v>29</v>
      </c>
      <c r="K419">
        <v>624</v>
      </c>
    </row>
    <row r="420" spans="1:11" x14ac:dyDescent="0.35">
      <c r="A420" s="10" t="s">
        <v>142</v>
      </c>
      <c r="B420" s="10" t="s">
        <v>139</v>
      </c>
      <c r="C420" s="10" t="s">
        <v>138</v>
      </c>
      <c r="D420" s="10">
        <v>2</v>
      </c>
      <c r="E420" s="8">
        <v>-444.5</v>
      </c>
      <c r="F420" s="10">
        <v>311.5</v>
      </c>
      <c r="G420" s="10">
        <v>173.05721472315957</v>
      </c>
      <c r="H420" s="10">
        <f t="shared" si="6"/>
        <v>3085</v>
      </c>
      <c r="I420" s="9">
        <v>44870</v>
      </c>
      <c r="J420" s="10" t="s">
        <v>58</v>
      </c>
      <c r="K420">
        <v>623</v>
      </c>
    </row>
    <row r="421" spans="1:11" x14ac:dyDescent="0.35">
      <c r="A421" s="10" t="s">
        <v>93</v>
      </c>
      <c r="B421" s="10" t="s">
        <v>139</v>
      </c>
      <c r="C421" s="10" t="s">
        <v>30</v>
      </c>
      <c r="D421" s="10">
        <v>8</v>
      </c>
      <c r="E421" s="8">
        <v>-444.5</v>
      </c>
      <c r="F421" s="10">
        <v>77.625</v>
      </c>
      <c r="G421" s="10">
        <v>179.43826662960902</v>
      </c>
      <c r="H421" s="10">
        <f t="shared" si="6"/>
        <v>3083</v>
      </c>
      <c r="I421" s="9">
        <v>44740</v>
      </c>
      <c r="J421" s="10" t="s">
        <v>40</v>
      </c>
      <c r="K421">
        <v>621</v>
      </c>
    </row>
    <row r="422" spans="1:11" x14ac:dyDescent="0.35">
      <c r="A422" s="10" t="s">
        <v>124</v>
      </c>
      <c r="B422" s="10" t="s">
        <v>139</v>
      </c>
      <c r="C422" s="10" t="s">
        <v>41</v>
      </c>
      <c r="D422" s="10">
        <v>2</v>
      </c>
      <c r="E422" s="8">
        <v>-444.5</v>
      </c>
      <c r="F422" s="10">
        <v>309.5</v>
      </c>
      <c r="G422" s="10">
        <v>181.03927942260341</v>
      </c>
      <c r="H422" s="10">
        <f t="shared" si="6"/>
        <v>3075</v>
      </c>
      <c r="I422" s="9">
        <v>44114</v>
      </c>
      <c r="J422" s="10" t="s">
        <v>50</v>
      </c>
      <c r="K422">
        <v>619</v>
      </c>
    </row>
    <row r="423" spans="1:11" x14ac:dyDescent="0.35">
      <c r="A423" s="10" t="s">
        <v>45</v>
      </c>
      <c r="B423" s="10" t="s">
        <v>73</v>
      </c>
      <c r="C423" s="10" t="s">
        <v>138</v>
      </c>
      <c r="D423" s="10">
        <v>9</v>
      </c>
      <c r="E423" s="8">
        <v>-444.5</v>
      </c>
      <c r="F423" s="10">
        <v>68.666666666666671</v>
      </c>
      <c r="G423" s="10">
        <v>181.28980829420973</v>
      </c>
      <c r="H423" s="10">
        <f t="shared" si="6"/>
        <v>3073</v>
      </c>
      <c r="I423" s="9">
        <v>44287</v>
      </c>
      <c r="J423" s="10" t="s">
        <v>50</v>
      </c>
      <c r="K423">
        <v>618</v>
      </c>
    </row>
    <row r="424" spans="1:11" x14ac:dyDescent="0.35">
      <c r="A424" s="10" t="s">
        <v>22</v>
      </c>
      <c r="B424" s="10" t="s">
        <v>139</v>
      </c>
      <c r="C424" s="10" t="s">
        <v>59</v>
      </c>
      <c r="D424" s="10">
        <v>1</v>
      </c>
      <c r="E424" s="8">
        <v>-444.5</v>
      </c>
      <c r="F424" s="10">
        <v>618</v>
      </c>
      <c r="G424" s="10">
        <v>178.85411148680384</v>
      </c>
      <c r="H424" s="10">
        <f t="shared" si="6"/>
        <v>3064</v>
      </c>
      <c r="I424" s="9">
        <v>44659</v>
      </c>
      <c r="J424" s="10" t="s">
        <v>58</v>
      </c>
      <c r="K424">
        <v>618</v>
      </c>
    </row>
    <row r="425" spans="1:11" x14ac:dyDescent="0.35">
      <c r="A425" s="10" t="s">
        <v>53</v>
      </c>
      <c r="B425" s="10" t="s">
        <v>73</v>
      </c>
      <c r="C425" s="10" t="s">
        <v>59</v>
      </c>
      <c r="D425" s="10">
        <v>6</v>
      </c>
      <c r="E425" s="8">
        <v>-444.5</v>
      </c>
      <c r="F425" s="10">
        <v>103</v>
      </c>
      <c r="G425" s="10">
        <v>186.37892780089376</v>
      </c>
      <c r="H425" s="10">
        <f t="shared" si="6"/>
        <v>3063</v>
      </c>
      <c r="I425" s="9">
        <v>45109</v>
      </c>
      <c r="J425" s="10" t="s">
        <v>40</v>
      </c>
      <c r="K425">
        <v>618</v>
      </c>
    </row>
    <row r="426" spans="1:11" x14ac:dyDescent="0.35">
      <c r="A426" s="10" t="s">
        <v>68</v>
      </c>
      <c r="B426" s="10" t="s">
        <v>139</v>
      </c>
      <c r="C426" s="10" t="s">
        <v>41</v>
      </c>
      <c r="D426" s="10">
        <v>4</v>
      </c>
      <c r="E426" s="8">
        <v>-444.5</v>
      </c>
      <c r="F426" s="10">
        <v>154.25</v>
      </c>
      <c r="G426" s="10">
        <v>161.94417034855181</v>
      </c>
      <c r="H426" s="10">
        <f t="shared" si="6"/>
        <v>3057</v>
      </c>
      <c r="I426" s="9">
        <v>44900</v>
      </c>
      <c r="J426" s="10" t="s">
        <v>29</v>
      </c>
      <c r="K426">
        <v>617</v>
      </c>
    </row>
    <row r="427" spans="1:11" x14ac:dyDescent="0.35">
      <c r="A427" s="10" t="s">
        <v>136</v>
      </c>
      <c r="B427" s="10" t="s">
        <v>42</v>
      </c>
      <c r="C427" s="10" t="s">
        <v>30</v>
      </c>
      <c r="D427" s="10">
        <v>7</v>
      </c>
      <c r="E427" s="8">
        <v>-444.5</v>
      </c>
      <c r="F427" s="10">
        <v>88</v>
      </c>
      <c r="G427" s="10">
        <v>180.02275363525362</v>
      </c>
      <c r="H427" s="10">
        <f t="shared" si="6"/>
        <v>3053</v>
      </c>
      <c r="I427" s="9">
        <v>44711</v>
      </c>
      <c r="J427" s="10" t="s">
        <v>50</v>
      </c>
      <c r="K427">
        <v>616</v>
      </c>
    </row>
    <row r="428" spans="1:11" x14ac:dyDescent="0.35">
      <c r="A428" s="10" t="s">
        <v>82</v>
      </c>
      <c r="B428" s="10" t="s">
        <v>42</v>
      </c>
      <c r="C428" s="10" t="s">
        <v>138</v>
      </c>
      <c r="D428" s="10">
        <v>8</v>
      </c>
      <c r="E428" s="8">
        <v>-444.5</v>
      </c>
      <c r="F428" s="10">
        <v>76.875</v>
      </c>
      <c r="G428" s="10">
        <v>180.64368847844256</v>
      </c>
      <c r="H428" s="10">
        <f t="shared" si="6"/>
        <v>3046</v>
      </c>
      <c r="I428" s="9">
        <v>44123</v>
      </c>
      <c r="J428" s="10" t="s">
        <v>58</v>
      </c>
      <c r="K428">
        <v>615</v>
      </c>
    </row>
    <row r="429" spans="1:11" x14ac:dyDescent="0.35">
      <c r="A429" s="10" t="s">
        <v>53</v>
      </c>
      <c r="B429" s="10" t="s">
        <v>42</v>
      </c>
      <c r="C429" s="10" t="s">
        <v>30</v>
      </c>
      <c r="D429" s="10">
        <v>5</v>
      </c>
      <c r="E429" s="8">
        <v>-444.5</v>
      </c>
      <c r="F429" s="10">
        <v>123</v>
      </c>
      <c r="G429" s="10">
        <v>180.67867051044595</v>
      </c>
      <c r="H429" s="10">
        <f t="shared" si="6"/>
        <v>3038</v>
      </c>
      <c r="I429" s="9">
        <v>44200</v>
      </c>
      <c r="J429" s="10" t="s">
        <v>58</v>
      </c>
      <c r="K429">
        <v>615</v>
      </c>
    </row>
    <row r="430" spans="1:11" x14ac:dyDescent="0.35">
      <c r="A430" s="10" t="s">
        <v>238</v>
      </c>
      <c r="B430" s="10" t="s">
        <v>31</v>
      </c>
      <c r="C430" s="10" t="s">
        <v>30</v>
      </c>
      <c r="D430" s="10">
        <v>9</v>
      </c>
      <c r="E430" s="8">
        <v>-444.5</v>
      </c>
      <c r="F430" s="10">
        <v>68.333333333333329</v>
      </c>
      <c r="G430" s="10">
        <v>175.45658171249727</v>
      </c>
      <c r="H430" s="10">
        <f t="shared" si="6"/>
        <v>3033</v>
      </c>
      <c r="I430" s="9">
        <v>44642</v>
      </c>
      <c r="J430" s="10" t="s">
        <v>29</v>
      </c>
      <c r="K430">
        <v>615</v>
      </c>
    </row>
    <row r="431" spans="1:11" x14ac:dyDescent="0.35">
      <c r="A431" s="10" t="s">
        <v>100</v>
      </c>
      <c r="B431" s="10" t="s">
        <v>42</v>
      </c>
      <c r="C431" s="10" t="s">
        <v>138</v>
      </c>
      <c r="D431" s="10">
        <v>1</v>
      </c>
      <c r="E431" s="8">
        <v>-444.5</v>
      </c>
      <c r="F431" s="10">
        <v>615</v>
      </c>
      <c r="G431" s="10">
        <v>176.50989273313493</v>
      </c>
      <c r="H431" s="10">
        <f t="shared" si="6"/>
        <v>3024</v>
      </c>
      <c r="I431" s="9">
        <v>44869</v>
      </c>
      <c r="J431" s="10" t="s">
        <v>50</v>
      </c>
      <c r="K431">
        <v>615</v>
      </c>
    </row>
    <row r="432" spans="1:11" x14ac:dyDescent="0.35">
      <c r="A432" s="10" t="s">
        <v>100</v>
      </c>
      <c r="B432" s="10" t="s">
        <v>42</v>
      </c>
      <c r="C432" s="10" t="s">
        <v>138</v>
      </c>
      <c r="D432" s="10">
        <v>3</v>
      </c>
      <c r="E432" s="8">
        <v>-444.5</v>
      </c>
      <c r="F432" s="10">
        <v>204.33333333333334</v>
      </c>
      <c r="G432" s="10">
        <v>180.2356980363985</v>
      </c>
      <c r="H432" s="10">
        <f t="shared" si="6"/>
        <v>3023</v>
      </c>
      <c r="I432" s="9">
        <v>44069</v>
      </c>
      <c r="J432" s="10" t="s">
        <v>50</v>
      </c>
      <c r="K432">
        <v>613</v>
      </c>
    </row>
    <row r="433" spans="1:11" x14ac:dyDescent="0.35">
      <c r="A433" s="10" t="s">
        <v>87</v>
      </c>
      <c r="B433" s="10" t="s">
        <v>73</v>
      </c>
      <c r="C433" s="10" t="s">
        <v>41</v>
      </c>
      <c r="D433" s="10">
        <v>2</v>
      </c>
      <c r="E433" s="8">
        <v>-444.5</v>
      </c>
      <c r="F433" s="10">
        <v>306</v>
      </c>
      <c r="G433" s="10">
        <v>180.78447349538874</v>
      </c>
      <c r="H433" s="10">
        <f t="shared" si="6"/>
        <v>3020</v>
      </c>
      <c r="I433" s="9">
        <v>44090</v>
      </c>
      <c r="J433" s="10" t="s">
        <v>58</v>
      </c>
      <c r="K433">
        <v>612</v>
      </c>
    </row>
    <row r="434" spans="1:11" x14ac:dyDescent="0.35">
      <c r="A434" s="10" t="s">
        <v>163</v>
      </c>
      <c r="B434" s="10" t="s">
        <v>42</v>
      </c>
      <c r="C434" s="10" t="s">
        <v>59</v>
      </c>
      <c r="D434" s="10">
        <v>5</v>
      </c>
      <c r="E434" s="8">
        <v>-444.5</v>
      </c>
      <c r="F434" s="10">
        <v>122</v>
      </c>
      <c r="G434" s="10">
        <v>173.14058819764463</v>
      </c>
      <c r="H434" s="10">
        <f t="shared" si="6"/>
        <v>3018</v>
      </c>
      <c r="I434" s="9">
        <v>44873</v>
      </c>
      <c r="J434" s="10" t="s">
        <v>29</v>
      </c>
      <c r="K434">
        <v>610</v>
      </c>
    </row>
    <row r="435" spans="1:11" x14ac:dyDescent="0.35">
      <c r="A435" s="10" t="s">
        <v>93</v>
      </c>
      <c r="B435" s="10" t="s">
        <v>73</v>
      </c>
      <c r="C435" s="10" t="s">
        <v>30</v>
      </c>
      <c r="D435" s="10">
        <v>8</v>
      </c>
      <c r="E435" s="8">
        <v>-444.5</v>
      </c>
      <c r="F435" s="10">
        <v>76.25</v>
      </c>
      <c r="G435" s="10">
        <v>154.59295267489713</v>
      </c>
      <c r="H435" s="10">
        <f t="shared" si="6"/>
        <v>3013</v>
      </c>
      <c r="I435" s="9">
        <v>44943</v>
      </c>
      <c r="J435" s="10" t="s">
        <v>50</v>
      </c>
      <c r="K435">
        <v>610</v>
      </c>
    </row>
    <row r="436" spans="1:11" x14ac:dyDescent="0.35">
      <c r="A436" s="10" t="s">
        <v>82</v>
      </c>
      <c r="B436" s="10" t="s">
        <v>139</v>
      </c>
      <c r="C436" s="10" t="s">
        <v>59</v>
      </c>
      <c r="D436" s="10">
        <v>8</v>
      </c>
      <c r="E436" s="8">
        <v>-444.5</v>
      </c>
      <c r="F436" s="10">
        <v>76.25</v>
      </c>
      <c r="G436" s="10">
        <v>186.33820320825623</v>
      </c>
      <c r="H436" s="10">
        <f t="shared" si="6"/>
        <v>3005</v>
      </c>
      <c r="I436" s="9">
        <v>45161</v>
      </c>
      <c r="J436" s="10" t="s">
        <v>29</v>
      </c>
      <c r="K436">
        <v>610</v>
      </c>
    </row>
    <row r="437" spans="1:11" x14ac:dyDescent="0.35">
      <c r="A437" s="10" t="s">
        <v>62</v>
      </c>
      <c r="B437" s="10" t="s">
        <v>73</v>
      </c>
      <c r="C437" s="10" t="s">
        <v>41</v>
      </c>
      <c r="D437" s="10">
        <v>4</v>
      </c>
      <c r="E437" s="8">
        <v>-444.5</v>
      </c>
      <c r="F437" s="10">
        <v>152.25</v>
      </c>
      <c r="G437" s="10">
        <v>185.522203765227</v>
      </c>
      <c r="H437" s="10">
        <f t="shared" si="6"/>
        <v>2997</v>
      </c>
      <c r="I437" s="9">
        <v>44352</v>
      </c>
      <c r="J437" s="10" t="s">
        <v>58</v>
      </c>
      <c r="K437">
        <v>609</v>
      </c>
    </row>
    <row r="438" spans="1:11" x14ac:dyDescent="0.35">
      <c r="A438" s="10" t="s">
        <v>93</v>
      </c>
      <c r="B438" s="10" t="s">
        <v>139</v>
      </c>
      <c r="C438" s="10" t="s">
        <v>30</v>
      </c>
      <c r="D438" s="10">
        <v>8</v>
      </c>
      <c r="E438" s="8">
        <v>-444.5</v>
      </c>
      <c r="F438" s="10">
        <v>75.75</v>
      </c>
      <c r="G438" s="10">
        <v>180.20970274481604</v>
      </c>
      <c r="H438" s="10">
        <f t="shared" si="6"/>
        <v>2993</v>
      </c>
      <c r="I438" s="9">
        <v>44070</v>
      </c>
      <c r="J438" s="10" t="s">
        <v>40</v>
      </c>
      <c r="K438">
        <v>606</v>
      </c>
    </row>
    <row r="439" spans="1:11" x14ac:dyDescent="0.35">
      <c r="A439" s="10" t="s">
        <v>163</v>
      </c>
      <c r="B439" s="10" t="s">
        <v>42</v>
      </c>
      <c r="C439" s="10" t="s">
        <v>138</v>
      </c>
      <c r="D439" s="10">
        <v>1</v>
      </c>
      <c r="E439" s="8">
        <v>-444.5</v>
      </c>
      <c r="F439" s="10">
        <v>606</v>
      </c>
      <c r="G439" s="10">
        <v>179.32048079648533</v>
      </c>
      <c r="H439" s="10">
        <f t="shared" si="6"/>
        <v>2985</v>
      </c>
      <c r="I439" s="9">
        <v>44773</v>
      </c>
      <c r="J439" s="10" t="s">
        <v>29</v>
      </c>
      <c r="K439">
        <v>606</v>
      </c>
    </row>
    <row r="440" spans="1:11" x14ac:dyDescent="0.35">
      <c r="A440" s="10" t="s">
        <v>82</v>
      </c>
      <c r="B440" s="10" t="s">
        <v>31</v>
      </c>
      <c r="C440" s="10" t="s">
        <v>30</v>
      </c>
      <c r="D440" s="10">
        <v>8</v>
      </c>
      <c r="E440" s="8">
        <v>-444.5</v>
      </c>
      <c r="F440" s="10">
        <v>75.75</v>
      </c>
      <c r="G440" s="10">
        <v>175.42524579483535</v>
      </c>
      <c r="H440" s="10">
        <f t="shared" si="6"/>
        <v>2984</v>
      </c>
      <c r="I440" s="9">
        <v>44863</v>
      </c>
      <c r="J440" s="10" t="s">
        <v>40</v>
      </c>
      <c r="K440">
        <v>606</v>
      </c>
    </row>
    <row r="441" spans="1:11" x14ac:dyDescent="0.35">
      <c r="A441" s="10" t="s">
        <v>82</v>
      </c>
      <c r="B441" s="10" t="s">
        <v>73</v>
      </c>
      <c r="C441" s="10" t="s">
        <v>30</v>
      </c>
      <c r="D441" s="10">
        <v>9</v>
      </c>
      <c r="E441" s="8">
        <v>-444.5</v>
      </c>
      <c r="F441" s="10">
        <v>67.333333333333329</v>
      </c>
      <c r="G441" s="10">
        <v>163.22924672793096</v>
      </c>
      <c r="H441" s="10">
        <f t="shared" si="6"/>
        <v>2976</v>
      </c>
      <c r="I441" s="9">
        <v>44940</v>
      </c>
      <c r="J441" s="10" t="s">
        <v>40</v>
      </c>
      <c r="K441">
        <v>606</v>
      </c>
    </row>
    <row r="442" spans="1:11" x14ac:dyDescent="0.35">
      <c r="A442" s="10" t="s">
        <v>100</v>
      </c>
      <c r="B442" s="10" t="s">
        <v>73</v>
      </c>
      <c r="C442" s="10" t="s">
        <v>30</v>
      </c>
      <c r="D442" s="10">
        <v>8</v>
      </c>
      <c r="E442" s="8">
        <v>-444.5</v>
      </c>
      <c r="F442" s="10">
        <v>75.75</v>
      </c>
      <c r="G442" s="10">
        <v>185.85584119315999</v>
      </c>
      <c r="H442" s="10">
        <f t="shared" si="6"/>
        <v>2967</v>
      </c>
      <c r="I442" s="9">
        <v>45106</v>
      </c>
      <c r="J442" s="10" t="s">
        <v>40</v>
      </c>
      <c r="K442">
        <v>606</v>
      </c>
    </row>
    <row r="443" spans="1:11" x14ac:dyDescent="0.35">
      <c r="A443" s="10" t="s">
        <v>35</v>
      </c>
      <c r="B443" s="10" t="s">
        <v>31</v>
      </c>
      <c r="C443" s="10" t="s">
        <v>41</v>
      </c>
      <c r="D443" s="10">
        <v>1</v>
      </c>
      <c r="E443" s="8">
        <v>-444.5</v>
      </c>
      <c r="F443" s="10">
        <v>605</v>
      </c>
      <c r="G443" s="10">
        <v>183.52517170329673</v>
      </c>
      <c r="H443" s="10">
        <f t="shared" si="6"/>
        <v>2959</v>
      </c>
      <c r="I443" s="9">
        <v>44685</v>
      </c>
      <c r="J443" s="10" t="s">
        <v>29</v>
      </c>
      <c r="K443">
        <v>605</v>
      </c>
    </row>
    <row r="444" spans="1:11" x14ac:dyDescent="0.35">
      <c r="A444" s="10" t="s">
        <v>87</v>
      </c>
      <c r="B444" s="10" t="s">
        <v>139</v>
      </c>
      <c r="C444" s="10" t="s">
        <v>59</v>
      </c>
      <c r="D444" s="10">
        <v>7</v>
      </c>
      <c r="E444" s="8">
        <v>-444.5</v>
      </c>
      <c r="F444" s="10">
        <v>86.285714285714292</v>
      </c>
      <c r="G444" s="10">
        <v>180.07307221242408</v>
      </c>
      <c r="H444" s="10">
        <f t="shared" si="6"/>
        <v>2958</v>
      </c>
      <c r="I444" s="9">
        <v>44673</v>
      </c>
      <c r="J444" s="10" t="s">
        <v>29</v>
      </c>
      <c r="K444">
        <v>604</v>
      </c>
    </row>
    <row r="445" spans="1:11" x14ac:dyDescent="0.35">
      <c r="A445" s="10" t="s">
        <v>53</v>
      </c>
      <c r="B445" s="10" t="s">
        <v>139</v>
      </c>
      <c r="C445" s="10" t="s">
        <v>59</v>
      </c>
      <c r="D445" s="10">
        <v>8</v>
      </c>
      <c r="E445" s="8">
        <v>-444.5</v>
      </c>
      <c r="F445" s="10">
        <v>75.375</v>
      </c>
      <c r="G445" s="10">
        <v>175.7591897587661</v>
      </c>
      <c r="H445" s="10">
        <f t="shared" si="6"/>
        <v>2951</v>
      </c>
      <c r="I445" s="9">
        <v>44643</v>
      </c>
      <c r="J445" s="10" t="s">
        <v>58</v>
      </c>
      <c r="K445">
        <v>603</v>
      </c>
    </row>
    <row r="446" spans="1:11" x14ac:dyDescent="0.35">
      <c r="A446" s="10" t="s">
        <v>136</v>
      </c>
      <c r="B446" s="10" t="s">
        <v>42</v>
      </c>
      <c r="C446" s="10" t="s">
        <v>41</v>
      </c>
      <c r="D446" s="10">
        <v>4</v>
      </c>
      <c r="E446" s="8">
        <v>-444.5</v>
      </c>
      <c r="F446" s="10">
        <v>150.5</v>
      </c>
      <c r="G446" s="10">
        <v>176.9009515711046</v>
      </c>
      <c r="H446" s="10">
        <f t="shared" si="6"/>
        <v>2943</v>
      </c>
      <c r="I446" s="9">
        <v>44801</v>
      </c>
      <c r="J446" s="10" t="s">
        <v>29</v>
      </c>
      <c r="K446">
        <v>602</v>
      </c>
    </row>
    <row r="447" spans="1:11" x14ac:dyDescent="0.35">
      <c r="A447" s="10" t="s">
        <v>100</v>
      </c>
      <c r="B447" s="10" t="s">
        <v>31</v>
      </c>
      <c r="C447" s="10" t="s">
        <v>41</v>
      </c>
      <c r="D447" s="10">
        <v>5</v>
      </c>
      <c r="E447" s="8">
        <v>-444.5</v>
      </c>
      <c r="F447" s="10">
        <v>120</v>
      </c>
      <c r="G447" s="10">
        <v>188.36136876213314</v>
      </c>
      <c r="H447" s="10">
        <f t="shared" si="6"/>
        <v>2939</v>
      </c>
      <c r="I447" s="9">
        <v>44441</v>
      </c>
      <c r="J447" s="10" t="s">
        <v>40</v>
      </c>
      <c r="K447">
        <v>600</v>
      </c>
    </row>
    <row r="448" spans="1:11" x14ac:dyDescent="0.35">
      <c r="A448" s="10" t="s">
        <v>163</v>
      </c>
      <c r="B448" s="10" t="s">
        <v>73</v>
      </c>
      <c r="C448" s="10" t="s">
        <v>30</v>
      </c>
      <c r="D448" s="10">
        <v>5</v>
      </c>
      <c r="E448" s="8">
        <v>-444.5</v>
      </c>
      <c r="F448" s="10">
        <v>119.6</v>
      </c>
      <c r="G448" s="10">
        <v>178.01426515338431</v>
      </c>
      <c r="H448" s="10">
        <f t="shared" si="6"/>
        <v>2934</v>
      </c>
      <c r="I448" s="9">
        <v>44804</v>
      </c>
      <c r="J448" s="10" t="s">
        <v>58</v>
      </c>
      <c r="K448">
        <v>598</v>
      </c>
    </row>
    <row r="449" spans="1:11" x14ac:dyDescent="0.35">
      <c r="A449" s="10" t="s">
        <v>62</v>
      </c>
      <c r="B449" s="10" t="s">
        <v>139</v>
      </c>
      <c r="C449" s="10" t="s">
        <v>59</v>
      </c>
      <c r="D449" s="10">
        <v>6</v>
      </c>
      <c r="E449" s="8">
        <v>-444.5</v>
      </c>
      <c r="F449" s="10">
        <v>99.666666666666671</v>
      </c>
      <c r="G449" s="10">
        <v>153.49012674721629</v>
      </c>
      <c r="H449" s="10">
        <f t="shared" si="6"/>
        <v>2929</v>
      </c>
      <c r="I449" s="9">
        <v>44930</v>
      </c>
      <c r="J449" s="10" t="s">
        <v>50</v>
      </c>
      <c r="K449">
        <v>598</v>
      </c>
    </row>
    <row r="450" spans="1:11" x14ac:dyDescent="0.35">
      <c r="A450" s="10" t="s">
        <v>76</v>
      </c>
      <c r="B450" s="10" t="s">
        <v>73</v>
      </c>
      <c r="C450" s="10" t="s">
        <v>30</v>
      </c>
      <c r="D450" s="10">
        <v>3</v>
      </c>
      <c r="E450" s="8">
        <v>-444.5</v>
      </c>
      <c r="F450" s="10">
        <v>198.33333333333334</v>
      </c>
      <c r="G450" s="10">
        <v>168.07059386973179</v>
      </c>
      <c r="H450" s="10">
        <f t="shared" ref="H450:H513" si="7">SUM(D450:D1449)</f>
        <v>2923</v>
      </c>
      <c r="I450" s="9">
        <v>44910</v>
      </c>
      <c r="J450" s="10" t="s">
        <v>50</v>
      </c>
      <c r="K450">
        <v>595</v>
      </c>
    </row>
    <row r="451" spans="1:11" x14ac:dyDescent="0.35">
      <c r="A451" s="10" t="s">
        <v>238</v>
      </c>
      <c r="B451" s="10" t="s">
        <v>139</v>
      </c>
      <c r="C451" s="10" t="s">
        <v>30</v>
      </c>
      <c r="D451" s="10">
        <v>7</v>
      </c>
      <c r="E451" s="8">
        <v>-444.5</v>
      </c>
      <c r="F451" s="10">
        <v>84.857142857142861</v>
      </c>
      <c r="G451" s="10">
        <v>181.70572037305035</v>
      </c>
      <c r="H451" s="10">
        <f t="shared" si="7"/>
        <v>2920</v>
      </c>
      <c r="I451" s="9">
        <v>44306</v>
      </c>
      <c r="J451" s="10" t="s">
        <v>50</v>
      </c>
      <c r="K451">
        <v>594</v>
      </c>
    </row>
    <row r="452" spans="1:11" x14ac:dyDescent="0.35">
      <c r="A452" s="10" t="s">
        <v>62</v>
      </c>
      <c r="B452" s="10" t="s">
        <v>31</v>
      </c>
      <c r="C452" s="10" t="s">
        <v>30</v>
      </c>
      <c r="D452" s="10">
        <v>8</v>
      </c>
      <c r="E452" s="8">
        <v>-444.5</v>
      </c>
      <c r="F452" s="10">
        <v>74.125</v>
      </c>
      <c r="G452" s="10">
        <v>177.33740477784161</v>
      </c>
      <c r="H452" s="10">
        <f t="shared" si="7"/>
        <v>2913</v>
      </c>
      <c r="I452" s="9">
        <v>44001</v>
      </c>
      <c r="J452" s="10" t="s">
        <v>40</v>
      </c>
      <c r="K452">
        <v>593</v>
      </c>
    </row>
    <row r="453" spans="1:11" x14ac:dyDescent="0.35">
      <c r="A453" s="10" t="s">
        <v>136</v>
      </c>
      <c r="B453" s="10" t="s">
        <v>31</v>
      </c>
      <c r="C453" s="10" t="s">
        <v>41</v>
      </c>
      <c r="D453" s="10">
        <v>7</v>
      </c>
      <c r="E453" s="8">
        <v>-444.5</v>
      </c>
      <c r="F453" s="10">
        <v>84.714285714285708</v>
      </c>
      <c r="G453" s="10">
        <v>183.33815956558064</v>
      </c>
      <c r="H453" s="10">
        <f t="shared" si="7"/>
        <v>2905</v>
      </c>
      <c r="I453" s="9">
        <v>44522</v>
      </c>
      <c r="J453" s="10" t="s">
        <v>29</v>
      </c>
      <c r="K453">
        <v>593</v>
      </c>
    </row>
    <row r="454" spans="1:11" x14ac:dyDescent="0.35">
      <c r="A454" s="10" t="s">
        <v>68</v>
      </c>
      <c r="B454" s="10" t="s">
        <v>139</v>
      </c>
      <c r="C454" s="10" t="s">
        <v>59</v>
      </c>
      <c r="D454" s="10">
        <v>1</v>
      </c>
      <c r="E454" s="8">
        <v>-444.5</v>
      </c>
      <c r="F454" s="10">
        <v>592</v>
      </c>
      <c r="G454" s="10">
        <v>173.05127021213465</v>
      </c>
      <c r="H454" s="10">
        <f t="shared" si="7"/>
        <v>2898</v>
      </c>
      <c r="I454" s="9">
        <v>44569</v>
      </c>
      <c r="J454" s="10" t="s">
        <v>50</v>
      </c>
      <c r="K454">
        <v>592</v>
      </c>
    </row>
    <row r="455" spans="1:11" x14ac:dyDescent="0.35">
      <c r="A455" s="10" t="s">
        <v>136</v>
      </c>
      <c r="B455" s="10" t="s">
        <v>31</v>
      </c>
      <c r="C455" s="10" t="s">
        <v>138</v>
      </c>
      <c r="D455" s="10">
        <v>2</v>
      </c>
      <c r="E455" s="8">
        <v>-444.5</v>
      </c>
      <c r="F455" s="10">
        <v>296</v>
      </c>
      <c r="G455" s="10">
        <v>177.56194515730448</v>
      </c>
      <c r="H455" s="10">
        <f t="shared" si="7"/>
        <v>2897</v>
      </c>
      <c r="I455" s="9">
        <v>44663</v>
      </c>
      <c r="J455" s="10" t="s">
        <v>50</v>
      </c>
      <c r="K455">
        <v>592</v>
      </c>
    </row>
    <row r="456" spans="1:11" x14ac:dyDescent="0.35">
      <c r="A456" s="10" t="s">
        <v>238</v>
      </c>
      <c r="B456" s="10" t="s">
        <v>42</v>
      </c>
      <c r="C456" s="10" t="s">
        <v>59</v>
      </c>
      <c r="D456" s="10">
        <v>1</v>
      </c>
      <c r="E456" s="8">
        <v>-444.5</v>
      </c>
      <c r="F456" s="10">
        <v>590</v>
      </c>
      <c r="G456" s="10">
        <v>177.24294640647651</v>
      </c>
      <c r="H456" s="10">
        <f t="shared" si="7"/>
        <v>2895</v>
      </c>
      <c r="I456" s="9">
        <v>44548</v>
      </c>
      <c r="J456" s="10" t="s">
        <v>40</v>
      </c>
      <c r="K456">
        <v>590</v>
      </c>
    </row>
    <row r="457" spans="1:11" x14ac:dyDescent="0.35">
      <c r="A457" s="10" t="s">
        <v>35</v>
      </c>
      <c r="B457" s="10" t="s">
        <v>42</v>
      </c>
      <c r="C457" s="10" t="s">
        <v>138</v>
      </c>
      <c r="D457" s="10">
        <v>9</v>
      </c>
      <c r="E457" s="8">
        <v>-444.5</v>
      </c>
      <c r="F457" s="10">
        <v>65.555555555555557</v>
      </c>
      <c r="G457" s="10">
        <v>180.73636045733741</v>
      </c>
      <c r="H457" s="10">
        <f t="shared" si="7"/>
        <v>2894</v>
      </c>
      <c r="I457" s="9">
        <v>44736</v>
      </c>
      <c r="J457" s="10" t="s">
        <v>50</v>
      </c>
      <c r="K457">
        <v>590</v>
      </c>
    </row>
    <row r="458" spans="1:11" x14ac:dyDescent="0.35">
      <c r="A458" s="10" t="s">
        <v>163</v>
      </c>
      <c r="B458" s="10" t="s">
        <v>31</v>
      </c>
      <c r="C458" s="10" t="s">
        <v>30</v>
      </c>
      <c r="D458" s="10">
        <v>9</v>
      </c>
      <c r="E458" s="8">
        <v>-444.5</v>
      </c>
      <c r="F458" s="10">
        <v>65.444444444444443</v>
      </c>
      <c r="G458" s="10">
        <v>184.4756860776439</v>
      </c>
      <c r="H458" s="10">
        <f t="shared" si="7"/>
        <v>2885</v>
      </c>
      <c r="I458" s="9">
        <v>44499</v>
      </c>
      <c r="J458" s="10" t="s">
        <v>29</v>
      </c>
      <c r="K458">
        <v>589</v>
      </c>
    </row>
    <row r="459" spans="1:11" x14ac:dyDescent="0.35">
      <c r="A459" s="10" t="s">
        <v>62</v>
      </c>
      <c r="B459" s="10" t="s">
        <v>139</v>
      </c>
      <c r="C459" s="10" t="s">
        <v>59</v>
      </c>
      <c r="D459" s="10">
        <v>8</v>
      </c>
      <c r="E459" s="8">
        <v>-444.5</v>
      </c>
      <c r="F459" s="10">
        <v>73.625</v>
      </c>
      <c r="G459" s="10">
        <v>180.76216583124483</v>
      </c>
      <c r="H459" s="10">
        <f t="shared" si="7"/>
        <v>2876</v>
      </c>
      <c r="I459" s="9">
        <v>44959</v>
      </c>
      <c r="J459" s="10" t="s">
        <v>50</v>
      </c>
      <c r="K459">
        <v>589</v>
      </c>
    </row>
    <row r="460" spans="1:11" x14ac:dyDescent="0.35">
      <c r="A460" s="10" t="s">
        <v>148</v>
      </c>
      <c r="B460" s="10" t="s">
        <v>139</v>
      </c>
      <c r="C460" s="10" t="s">
        <v>41</v>
      </c>
      <c r="D460" s="10">
        <v>1</v>
      </c>
      <c r="E460" s="8">
        <v>-444.5</v>
      </c>
      <c r="F460" s="10">
        <v>586</v>
      </c>
      <c r="G460" s="10">
        <v>182.0860012603039</v>
      </c>
      <c r="H460" s="10">
        <f t="shared" si="7"/>
        <v>2868</v>
      </c>
      <c r="I460" s="9">
        <v>44531</v>
      </c>
      <c r="J460" s="10" t="s">
        <v>29</v>
      </c>
      <c r="K460">
        <v>586</v>
      </c>
    </row>
    <row r="461" spans="1:11" x14ac:dyDescent="0.35">
      <c r="A461" s="10" t="s">
        <v>247</v>
      </c>
      <c r="B461" s="10" t="s">
        <v>31</v>
      </c>
      <c r="C461" s="10" t="s">
        <v>138</v>
      </c>
      <c r="D461" s="10">
        <v>9</v>
      </c>
      <c r="E461" s="8">
        <v>-444.5</v>
      </c>
      <c r="F461" s="10">
        <v>64.777777777777771</v>
      </c>
      <c r="G461" s="10">
        <v>179.76922530206116</v>
      </c>
      <c r="H461" s="10">
        <f t="shared" si="7"/>
        <v>2867</v>
      </c>
      <c r="I461" s="9">
        <v>44059</v>
      </c>
      <c r="J461" s="10" t="s">
        <v>29</v>
      </c>
      <c r="K461">
        <v>583</v>
      </c>
    </row>
    <row r="462" spans="1:11" x14ac:dyDescent="0.35">
      <c r="A462" s="10" t="s">
        <v>62</v>
      </c>
      <c r="B462" s="10" t="s">
        <v>139</v>
      </c>
      <c r="C462" s="10" t="s">
        <v>30</v>
      </c>
      <c r="D462" s="10">
        <v>6</v>
      </c>
      <c r="E462" s="8">
        <v>-444.5</v>
      </c>
      <c r="F462" s="10">
        <v>97.166666666666671</v>
      </c>
      <c r="G462" s="10">
        <v>177.39179181929185</v>
      </c>
      <c r="H462" s="10">
        <f t="shared" si="7"/>
        <v>2858</v>
      </c>
      <c r="I462" s="9">
        <v>44867</v>
      </c>
      <c r="J462" s="10" t="s">
        <v>40</v>
      </c>
      <c r="K462">
        <v>583</v>
      </c>
    </row>
    <row r="463" spans="1:11" x14ac:dyDescent="0.35">
      <c r="A463" s="10" t="s">
        <v>45</v>
      </c>
      <c r="B463" s="10" t="s">
        <v>31</v>
      </c>
      <c r="C463" s="10" t="s">
        <v>59</v>
      </c>
      <c r="D463" s="10">
        <v>5</v>
      </c>
      <c r="E463" s="8">
        <v>-444.5</v>
      </c>
      <c r="F463" s="10">
        <v>116.4</v>
      </c>
      <c r="G463" s="10">
        <v>181.52648237826202</v>
      </c>
      <c r="H463" s="10">
        <f t="shared" si="7"/>
        <v>2852</v>
      </c>
      <c r="I463" s="9">
        <v>44702</v>
      </c>
      <c r="J463" s="10" t="s">
        <v>50</v>
      </c>
      <c r="K463">
        <v>582</v>
      </c>
    </row>
    <row r="464" spans="1:11" x14ac:dyDescent="0.35">
      <c r="A464" s="10" t="s">
        <v>82</v>
      </c>
      <c r="B464" s="10" t="s">
        <v>31</v>
      </c>
      <c r="C464" s="10" t="s">
        <v>41</v>
      </c>
      <c r="D464" s="10">
        <v>3</v>
      </c>
      <c r="E464" s="8">
        <v>-444.5</v>
      </c>
      <c r="F464" s="10">
        <v>194</v>
      </c>
      <c r="G464" s="10">
        <v>167.60623123123125</v>
      </c>
      <c r="H464" s="10">
        <f t="shared" si="7"/>
        <v>2847</v>
      </c>
      <c r="I464" s="9">
        <v>44886</v>
      </c>
      <c r="J464" s="10" t="s">
        <v>29</v>
      </c>
      <c r="K464">
        <v>582</v>
      </c>
    </row>
    <row r="465" spans="1:11" x14ac:dyDescent="0.35">
      <c r="A465" s="10" t="s">
        <v>76</v>
      </c>
      <c r="B465" s="10" t="s">
        <v>73</v>
      </c>
      <c r="C465" s="10" t="s">
        <v>138</v>
      </c>
      <c r="D465" s="10">
        <v>7</v>
      </c>
      <c r="E465" s="8">
        <v>-444.5</v>
      </c>
      <c r="F465" s="10">
        <v>82.857142857142861</v>
      </c>
      <c r="G465" s="10">
        <v>183.85041192657476</v>
      </c>
      <c r="H465" s="10">
        <f t="shared" si="7"/>
        <v>2844</v>
      </c>
      <c r="I465" s="9">
        <v>44524</v>
      </c>
      <c r="J465" s="10" t="s">
        <v>29</v>
      </c>
      <c r="K465">
        <v>580</v>
      </c>
    </row>
    <row r="466" spans="1:11" x14ac:dyDescent="0.35">
      <c r="A466" s="10" t="s">
        <v>53</v>
      </c>
      <c r="B466" s="10" t="s">
        <v>42</v>
      </c>
      <c r="C466" s="10" t="s">
        <v>59</v>
      </c>
      <c r="D466" s="10">
        <v>5</v>
      </c>
      <c r="E466" s="8">
        <v>-444.5</v>
      </c>
      <c r="F466" s="10">
        <v>115.8</v>
      </c>
      <c r="G466" s="10">
        <v>181.77881460687141</v>
      </c>
      <c r="H466" s="10">
        <f t="shared" si="7"/>
        <v>2837</v>
      </c>
      <c r="I466" s="9">
        <v>44310</v>
      </c>
      <c r="J466" s="10" t="s">
        <v>50</v>
      </c>
      <c r="K466">
        <v>579</v>
      </c>
    </row>
    <row r="467" spans="1:11" x14ac:dyDescent="0.35">
      <c r="A467" s="10" t="s">
        <v>100</v>
      </c>
      <c r="B467" s="10" t="s">
        <v>31</v>
      </c>
      <c r="C467" s="10" t="s">
        <v>138</v>
      </c>
      <c r="D467" s="10">
        <v>7</v>
      </c>
      <c r="E467" s="8">
        <v>-444.5</v>
      </c>
      <c r="F467" s="10">
        <v>82.714285714285708</v>
      </c>
      <c r="G467" s="10">
        <v>183.13536181139116</v>
      </c>
      <c r="H467" s="10">
        <f t="shared" si="7"/>
        <v>2832</v>
      </c>
      <c r="I467" s="9">
        <v>44827</v>
      </c>
      <c r="J467" s="10" t="s">
        <v>50</v>
      </c>
      <c r="K467">
        <v>579</v>
      </c>
    </row>
    <row r="468" spans="1:11" x14ac:dyDescent="0.35">
      <c r="A468" s="10" t="s">
        <v>45</v>
      </c>
      <c r="B468" s="10" t="s">
        <v>73</v>
      </c>
      <c r="C468" s="10" t="s">
        <v>138</v>
      </c>
      <c r="D468" s="10">
        <v>9</v>
      </c>
      <c r="E468" s="8">
        <v>-444.5</v>
      </c>
      <c r="F468" s="10">
        <v>64.222222222222229</v>
      </c>
      <c r="G468" s="10">
        <v>186.1104296066253</v>
      </c>
      <c r="H468" s="10">
        <f t="shared" si="7"/>
        <v>2825</v>
      </c>
      <c r="I468" s="9">
        <v>44767</v>
      </c>
      <c r="J468" s="10" t="s">
        <v>58</v>
      </c>
      <c r="K468">
        <v>578</v>
      </c>
    </row>
    <row r="469" spans="1:11" x14ac:dyDescent="0.35">
      <c r="A469" s="10" t="s">
        <v>82</v>
      </c>
      <c r="B469" s="10" t="s">
        <v>73</v>
      </c>
      <c r="C469" s="10" t="s">
        <v>41</v>
      </c>
      <c r="D469" s="10">
        <v>6</v>
      </c>
      <c r="E469" s="8">
        <v>-444.5</v>
      </c>
      <c r="F469" s="10">
        <v>96.166666666666671</v>
      </c>
      <c r="G469" s="10">
        <v>179.04830518212114</v>
      </c>
      <c r="H469" s="10">
        <f t="shared" si="7"/>
        <v>2816</v>
      </c>
      <c r="I469" s="9">
        <v>44030</v>
      </c>
      <c r="J469" s="10" t="s">
        <v>50</v>
      </c>
      <c r="K469">
        <v>577</v>
      </c>
    </row>
    <row r="470" spans="1:11" x14ac:dyDescent="0.35">
      <c r="A470" s="10" t="s">
        <v>255</v>
      </c>
      <c r="B470" s="10" t="s">
        <v>73</v>
      </c>
      <c r="C470" s="10" t="s">
        <v>59</v>
      </c>
      <c r="D470" s="10">
        <v>4</v>
      </c>
      <c r="E470" s="8">
        <v>-444.5</v>
      </c>
      <c r="F470" s="10">
        <v>144.25</v>
      </c>
      <c r="G470" s="10">
        <v>184.36181691506118</v>
      </c>
      <c r="H470" s="10">
        <f t="shared" si="7"/>
        <v>2810</v>
      </c>
      <c r="I470" s="9">
        <v>44342</v>
      </c>
      <c r="J470" s="10" t="s">
        <v>58</v>
      </c>
      <c r="K470">
        <v>577</v>
      </c>
    </row>
    <row r="471" spans="1:11" x14ac:dyDescent="0.35">
      <c r="A471" s="10" t="s">
        <v>148</v>
      </c>
      <c r="B471" s="10" t="s">
        <v>31</v>
      </c>
      <c r="C471" s="10" t="s">
        <v>30</v>
      </c>
      <c r="D471" s="10">
        <v>1</v>
      </c>
      <c r="E471" s="8">
        <v>-444.5</v>
      </c>
      <c r="F471" s="10">
        <v>577</v>
      </c>
      <c r="G471" s="10">
        <v>174.62771861802821</v>
      </c>
      <c r="H471" s="10">
        <f t="shared" si="7"/>
        <v>2806</v>
      </c>
      <c r="I471" s="9">
        <v>44561</v>
      </c>
      <c r="J471" s="10" t="s">
        <v>58</v>
      </c>
      <c r="K471">
        <v>577</v>
      </c>
    </row>
    <row r="472" spans="1:11" x14ac:dyDescent="0.35">
      <c r="A472" s="10" t="s">
        <v>53</v>
      </c>
      <c r="B472" s="10" t="s">
        <v>31</v>
      </c>
      <c r="C472" s="10" t="s">
        <v>138</v>
      </c>
      <c r="D472" s="10">
        <v>5</v>
      </c>
      <c r="E472" s="8">
        <v>-444.5</v>
      </c>
      <c r="F472" s="10">
        <v>115.2</v>
      </c>
      <c r="G472" s="10">
        <v>180.83514978761468</v>
      </c>
      <c r="H472" s="10">
        <f t="shared" si="7"/>
        <v>2805</v>
      </c>
      <c r="I472" s="9">
        <v>44145</v>
      </c>
      <c r="J472" s="10" t="s">
        <v>58</v>
      </c>
      <c r="K472">
        <v>576</v>
      </c>
    </row>
    <row r="473" spans="1:11" x14ac:dyDescent="0.35">
      <c r="A473" s="10" t="s">
        <v>148</v>
      </c>
      <c r="B473" s="10" t="s">
        <v>73</v>
      </c>
      <c r="C473" s="10" t="s">
        <v>138</v>
      </c>
      <c r="D473" s="10">
        <v>9</v>
      </c>
      <c r="E473" s="8">
        <v>-444.5</v>
      </c>
      <c r="F473" s="10">
        <v>64</v>
      </c>
      <c r="G473" s="10">
        <v>177.68522987272988</v>
      </c>
      <c r="H473" s="10">
        <f t="shared" si="7"/>
        <v>2800</v>
      </c>
      <c r="I473" s="9">
        <v>44775</v>
      </c>
      <c r="J473" s="10" t="s">
        <v>29</v>
      </c>
      <c r="K473">
        <v>576</v>
      </c>
    </row>
    <row r="474" spans="1:11" x14ac:dyDescent="0.35">
      <c r="A474" s="10" t="s">
        <v>136</v>
      </c>
      <c r="B474" s="10" t="s">
        <v>42</v>
      </c>
      <c r="C474" s="10" t="s">
        <v>138</v>
      </c>
      <c r="D474" s="10">
        <v>3</v>
      </c>
      <c r="E474" s="8">
        <v>-444.5</v>
      </c>
      <c r="F474" s="10">
        <v>191.33333333333334</v>
      </c>
      <c r="G474" s="10">
        <v>180.6132844932846</v>
      </c>
      <c r="H474" s="10">
        <f t="shared" si="7"/>
        <v>2791</v>
      </c>
      <c r="I474" s="9">
        <v>44087</v>
      </c>
      <c r="J474" s="10" t="s">
        <v>29</v>
      </c>
      <c r="K474">
        <v>574</v>
      </c>
    </row>
    <row r="475" spans="1:11" x14ac:dyDescent="0.35">
      <c r="A475" s="10" t="s">
        <v>53</v>
      </c>
      <c r="B475" s="10" t="s">
        <v>42</v>
      </c>
      <c r="C475" s="10" t="s">
        <v>138</v>
      </c>
      <c r="D475" s="10">
        <v>3</v>
      </c>
      <c r="E475" s="8">
        <v>-444.5</v>
      </c>
      <c r="F475" s="10">
        <v>191</v>
      </c>
      <c r="G475" s="10">
        <v>186.03129838142146</v>
      </c>
      <c r="H475" s="10">
        <f t="shared" si="7"/>
        <v>2788</v>
      </c>
      <c r="I475" s="9">
        <v>44388</v>
      </c>
      <c r="J475" s="10" t="s">
        <v>29</v>
      </c>
      <c r="K475">
        <v>573</v>
      </c>
    </row>
    <row r="476" spans="1:11" x14ac:dyDescent="0.35">
      <c r="A476" s="10" t="s">
        <v>247</v>
      </c>
      <c r="B476" s="10" t="s">
        <v>139</v>
      </c>
      <c r="C476" s="10" t="s">
        <v>59</v>
      </c>
      <c r="D476" s="10">
        <v>8</v>
      </c>
      <c r="E476" s="8">
        <v>-444.5</v>
      </c>
      <c r="F476" s="10">
        <v>71.625</v>
      </c>
      <c r="G476" s="10">
        <v>183.16766316750346</v>
      </c>
      <c r="H476" s="10">
        <f t="shared" si="7"/>
        <v>2785</v>
      </c>
      <c r="I476" s="9">
        <v>44684</v>
      </c>
      <c r="J476" s="10" t="s">
        <v>50</v>
      </c>
      <c r="K476">
        <v>573</v>
      </c>
    </row>
    <row r="477" spans="1:11" x14ac:dyDescent="0.35">
      <c r="A477" s="10" t="s">
        <v>148</v>
      </c>
      <c r="B477" s="10" t="s">
        <v>73</v>
      </c>
      <c r="C477" s="10" t="s">
        <v>30</v>
      </c>
      <c r="D477" s="10">
        <v>6</v>
      </c>
      <c r="E477" s="8">
        <v>-444.5</v>
      </c>
      <c r="F477" s="10">
        <v>95.5</v>
      </c>
      <c r="G477" s="10">
        <v>184.89451058201055</v>
      </c>
      <c r="H477" s="10">
        <f t="shared" si="7"/>
        <v>2777</v>
      </c>
      <c r="I477" s="9">
        <v>44823</v>
      </c>
      <c r="J477" s="10" t="s">
        <v>50</v>
      </c>
      <c r="K477">
        <v>573</v>
      </c>
    </row>
    <row r="478" spans="1:11" x14ac:dyDescent="0.35">
      <c r="A478" s="10" t="s">
        <v>68</v>
      </c>
      <c r="B478" s="10" t="s">
        <v>31</v>
      </c>
      <c r="C478" s="10" t="s">
        <v>59</v>
      </c>
      <c r="D478" s="10">
        <v>9</v>
      </c>
      <c r="E478" s="8">
        <v>-444.5</v>
      </c>
      <c r="F478" s="10">
        <v>63.555555555555557</v>
      </c>
      <c r="G478" s="10">
        <v>183.78022010105346</v>
      </c>
      <c r="H478" s="10">
        <f t="shared" si="7"/>
        <v>2771</v>
      </c>
      <c r="I478" s="9">
        <v>44331</v>
      </c>
      <c r="J478" s="10" t="s">
        <v>29</v>
      </c>
      <c r="K478">
        <v>572</v>
      </c>
    </row>
    <row r="479" spans="1:11" x14ac:dyDescent="0.35">
      <c r="A479" s="10" t="s">
        <v>93</v>
      </c>
      <c r="B479" s="10" t="s">
        <v>139</v>
      </c>
      <c r="C479" s="10" t="s">
        <v>41</v>
      </c>
      <c r="D479" s="10">
        <v>5</v>
      </c>
      <c r="E479" s="8">
        <v>-444.5</v>
      </c>
      <c r="F479" s="10">
        <v>114.4</v>
      </c>
      <c r="G479" s="10">
        <v>184.65806208559368</v>
      </c>
      <c r="H479" s="10">
        <f t="shared" si="7"/>
        <v>2762</v>
      </c>
      <c r="I479" s="9">
        <v>44839</v>
      </c>
      <c r="J479" s="10" t="s">
        <v>50</v>
      </c>
      <c r="K479">
        <v>572</v>
      </c>
    </row>
    <row r="480" spans="1:11" x14ac:dyDescent="0.35">
      <c r="A480" s="10" t="s">
        <v>136</v>
      </c>
      <c r="B480" s="10" t="s">
        <v>139</v>
      </c>
      <c r="C480" s="10" t="s">
        <v>138</v>
      </c>
      <c r="D480" s="10">
        <v>4</v>
      </c>
      <c r="E480" s="8">
        <v>-444.5</v>
      </c>
      <c r="F480" s="10">
        <v>142.75</v>
      </c>
      <c r="G480" s="10">
        <v>179.29665219229773</v>
      </c>
      <c r="H480" s="10">
        <f t="shared" si="7"/>
        <v>2757</v>
      </c>
      <c r="I480" s="9">
        <v>44021</v>
      </c>
      <c r="J480" s="10" t="s">
        <v>50</v>
      </c>
      <c r="K480">
        <v>571</v>
      </c>
    </row>
    <row r="481" spans="1:11" x14ac:dyDescent="0.35">
      <c r="A481" s="10" t="s">
        <v>136</v>
      </c>
      <c r="B481" s="10" t="s">
        <v>42</v>
      </c>
      <c r="C481" s="10" t="s">
        <v>59</v>
      </c>
      <c r="D481" s="10">
        <v>3</v>
      </c>
      <c r="E481" s="8">
        <v>-444.5</v>
      </c>
      <c r="F481" s="10">
        <v>190.33333333333334</v>
      </c>
      <c r="G481" s="10">
        <v>183.19100556373752</v>
      </c>
      <c r="H481" s="10">
        <f t="shared" si="7"/>
        <v>2753</v>
      </c>
      <c r="I481" s="9">
        <v>44512</v>
      </c>
      <c r="J481" s="10" t="s">
        <v>50</v>
      </c>
      <c r="K481">
        <v>571</v>
      </c>
    </row>
    <row r="482" spans="1:11" x14ac:dyDescent="0.35">
      <c r="A482" s="10" t="s">
        <v>100</v>
      </c>
      <c r="B482" s="10" t="s">
        <v>139</v>
      </c>
      <c r="C482" s="10" t="s">
        <v>41</v>
      </c>
      <c r="D482" s="10">
        <v>3</v>
      </c>
      <c r="E482" s="8">
        <v>-444.5</v>
      </c>
      <c r="F482" s="10">
        <v>190</v>
      </c>
      <c r="G482" s="10">
        <v>179.78019383019387</v>
      </c>
      <c r="H482" s="10">
        <f t="shared" si="7"/>
        <v>2750</v>
      </c>
      <c r="I482" s="9">
        <v>44183</v>
      </c>
      <c r="J482" s="10" t="s">
        <v>40</v>
      </c>
      <c r="K482">
        <v>570</v>
      </c>
    </row>
    <row r="483" spans="1:11" x14ac:dyDescent="0.35">
      <c r="A483" s="10" t="s">
        <v>142</v>
      </c>
      <c r="B483" s="10" t="s">
        <v>42</v>
      </c>
      <c r="C483" s="10" t="s">
        <v>59</v>
      </c>
      <c r="D483" s="10">
        <v>2</v>
      </c>
      <c r="E483" s="8">
        <v>-444.5</v>
      </c>
      <c r="F483" s="10">
        <v>284.5</v>
      </c>
      <c r="G483" s="10">
        <v>180.64443061279007</v>
      </c>
      <c r="H483" s="10">
        <f t="shared" si="7"/>
        <v>2747</v>
      </c>
      <c r="I483" s="9">
        <v>44165</v>
      </c>
      <c r="J483" s="10" t="s">
        <v>40</v>
      </c>
      <c r="K483">
        <v>569</v>
      </c>
    </row>
    <row r="484" spans="1:11" x14ac:dyDescent="0.35">
      <c r="A484" s="10" t="s">
        <v>62</v>
      </c>
      <c r="B484" s="10" t="s">
        <v>139</v>
      </c>
      <c r="C484" s="10" t="s">
        <v>138</v>
      </c>
      <c r="D484" s="10">
        <v>1</v>
      </c>
      <c r="E484" s="8">
        <v>-444.5</v>
      </c>
      <c r="F484" s="10">
        <v>569</v>
      </c>
      <c r="G484" s="10">
        <v>175.43389724310771</v>
      </c>
      <c r="H484" s="10">
        <f t="shared" si="7"/>
        <v>2745</v>
      </c>
      <c r="I484" s="9">
        <v>44788</v>
      </c>
      <c r="J484" s="10" t="s">
        <v>58</v>
      </c>
      <c r="K484">
        <v>569</v>
      </c>
    </row>
    <row r="485" spans="1:11" x14ac:dyDescent="0.35">
      <c r="A485" s="10" t="s">
        <v>247</v>
      </c>
      <c r="B485" s="10" t="s">
        <v>139</v>
      </c>
      <c r="C485" s="10" t="s">
        <v>59</v>
      </c>
      <c r="D485" s="10">
        <v>9</v>
      </c>
      <c r="E485" s="8">
        <v>-444.5</v>
      </c>
      <c r="F485" s="10">
        <v>63.222222222222221</v>
      </c>
      <c r="G485" s="10">
        <v>178.457030710835</v>
      </c>
      <c r="H485" s="10">
        <f t="shared" si="7"/>
        <v>2744</v>
      </c>
      <c r="I485" s="9">
        <v>44813</v>
      </c>
      <c r="J485" s="10" t="s">
        <v>29</v>
      </c>
      <c r="K485">
        <v>569</v>
      </c>
    </row>
    <row r="486" spans="1:11" x14ac:dyDescent="0.35">
      <c r="A486" s="10" t="s">
        <v>100</v>
      </c>
      <c r="B486" s="10" t="s">
        <v>42</v>
      </c>
      <c r="C486" s="10" t="s">
        <v>138</v>
      </c>
      <c r="D486" s="10">
        <v>7</v>
      </c>
      <c r="E486" s="8">
        <v>-444.5</v>
      </c>
      <c r="F486" s="10">
        <v>81.285714285714292</v>
      </c>
      <c r="G486" s="10">
        <v>180.4202434577434</v>
      </c>
      <c r="H486" s="10">
        <f t="shared" si="7"/>
        <v>2735</v>
      </c>
      <c r="I486" s="9">
        <v>44849</v>
      </c>
      <c r="J486" s="10" t="s">
        <v>40</v>
      </c>
      <c r="K486">
        <v>569</v>
      </c>
    </row>
    <row r="487" spans="1:11" x14ac:dyDescent="0.35">
      <c r="A487" s="10" t="s">
        <v>35</v>
      </c>
      <c r="B487" s="10" t="s">
        <v>139</v>
      </c>
      <c r="C487" s="10" t="s">
        <v>138</v>
      </c>
      <c r="D487" s="10">
        <v>2</v>
      </c>
      <c r="E487" s="8">
        <v>-444.5</v>
      </c>
      <c r="F487" s="10">
        <v>283.5</v>
      </c>
      <c r="G487" s="10">
        <v>181.08756295021354</v>
      </c>
      <c r="H487" s="10">
        <f t="shared" si="7"/>
        <v>2728</v>
      </c>
      <c r="I487" s="9">
        <v>44748</v>
      </c>
      <c r="J487" s="10" t="s">
        <v>40</v>
      </c>
      <c r="K487">
        <v>567</v>
      </c>
    </row>
    <row r="488" spans="1:11" x14ac:dyDescent="0.35">
      <c r="A488" s="10" t="s">
        <v>247</v>
      </c>
      <c r="B488" s="10" t="s">
        <v>139</v>
      </c>
      <c r="C488" s="10" t="s">
        <v>30</v>
      </c>
      <c r="D488" s="10">
        <v>1</v>
      </c>
      <c r="E488" s="8">
        <v>-444.5</v>
      </c>
      <c r="F488" s="10">
        <v>566</v>
      </c>
      <c r="G488" s="10">
        <v>185.43561337218125</v>
      </c>
      <c r="H488" s="10">
        <f t="shared" si="7"/>
        <v>2726</v>
      </c>
      <c r="I488" s="9">
        <v>44474</v>
      </c>
      <c r="J488" s="10" t="s">
        <v>50</v>
      </c>
      <c r="K488">
        <v>566</v>
      </c>
    </row>
    <row r="489" spans="1:11" x14ac:dyDescent="0.35">
      <c r="A489" s="10" t="s">
        <v>247</v>
      </c>
      <c r="B489" s="10" t="s">
        <v>42</v>
      </c>
      <c r="C489" s="10" t="s">
        <v>138</v>
      </c>
      <c r="D489" s="10">
        <v>7</v>
      </c>
      <c r="E489" s="8">
        <v>-444.5</v>
      </c>
      <c r="F489" s="10">
        <v>80.571428571428569</v>
      </c>
      <c r="G489" s="10">
        <v>182.38674009682074</v>
      </c>
      <c r="H489" s="10">
        <f t="shared" si="7"/>
        <v>2725</v>
      </c>
      <c r="I489" s="9">
        <v>44315</v>
      </c>
      <c r="J489" s="10" t="s">
        <v>29</v>
      </c>
      <c r="K489">
        <v>564</v>
      </c>
    </row>
    <row r="490" spans="1:11" x14ac:dyDescent="0.35">
      <c r="A490" s="10" t="s">
        <v>163</v>
      </c>
      <c r="B490" s="10" t="s">
        <v>139</v>
      </c>
      <c r="C490" s="10" t="s">
        <v>41</v>
      </c>
      <c r="D490" s="10">
        <v>2</v>
      </c>
      <c r="E490" s="8">
        <v>-444.5</v>
      </c>
      <c r="F490" s="10">
        <v>282</v>
      </c>
      <c r="G490" s="10">
        <v>180.23484540036577</v>
      </c>
      <c r="H490" s="10">
        <f t="shared" si="7"/>
        <v>2718</v>
      </c>
      <c r="I490" s="9">
        <v>44728</v>
      </c>
      <c r="J490" s="10" t="s">
        <v>40</v>
      </c>
      <c r="K490">
        <v>564</v>
      </c>
    </row>
    <row r="491" spans="1:11" x14ac:dyDescent="0.35">
      <c r="A491" s="10" t="s">
        <v>124</v>
      </c>
      <c r="B491" s="10" t="s">
        <v>73</v>
      </c>
      <c r="C491" s="10" t="s">
        <v>138</v>
      </c>
      <c r="D491" s="10">
        <v>7</v>
      </c>
      <c r="E491" s="8">
        <v>-444.5</v>
      </c>
      <c r="F491" s="10">
        <v>80.428571428571431</v>
      </c>
      <c r="G491" s="10">
        <v>168.95483821733819</v>
      </c>
      <c r="H491" s="10">
        <f t="shared" si="7"/>
        <v>2716</v>
      </c>
      <c r="I491" s="9">
        <v>44919</v>
      </c>
      <c r="J491" s="10" t="s">
        <v>58</v>
      </c>
      <c r="K491">
        <v>563</v>
      </c>
    </row>
    <row r="492" spans="1:11" x14ac:dyDescent="0.35">
      <c r="A492" s="10" t="s">
        <v>163</v>
      </c>
      <c r="B492" s="10" t="s">
        <v>42</v>
      </c>
      <c r="C492" s="10" t="s">
        <v>59</v>
      </c>
      <c r="D492" s="10">
        <v>1</v>
      </c>
      <c r="E492" s="8">
        <v>-444.5</v>
      </c>
      <c r="F492" s="10">
        <v>563</v>
      </c>
      <c r="G492" s="10">
        <v>259.8604617604617</v>
      </c>
      <c r="H492" s="10">
        <f t="shared" si="7"/>
        <v>2709</v>
      </c>
      <c r="I492" s="9">
        <v>44986</v>
      </c>
      <c r="J492" s="10" t="s">
        <v>50</v>
      </c>
      <c r="K492">
        <v>563</v>
      </c>
    </row>
    <row r="493" spans="1:11" x14ac:dyDescent="0.35">
      <c r="A493" s="10" t="s">
        <v>247</v>
      </c>
      <c r="B493" s="10" t="s">
        <v>139</v>
      </c>
      <c r="C493" s="10" t="s">
        <v>30</v>
      </c>
      <c r="D493" s="10">
        <v>3</v>
      </c>
      <c r="E493" s="8">
        <v>-444.5</v>
      </c>
      <c r="F493" s="10">
        <v>187</v>
      </c>
      <c r="G493" s="10">
        <v>179.01083275342151</v>
      </c>
      <c r="H493" s="10">
        <f t="shared" si="7"/>
        <v>2708</v>
      </c>
      <c r="I493" s="9">
        <v>44039</v>
      </c>
      <c r="J493" s="10" t="s">
        <v>50</v>
      </c>
      <c r="K493">
        <v>561</v>
      </c>
    </row>
    <row r="494" spans="1:11" x14ac:dyDescent="0.35">
      <c r="A494" s="10" t="s">
        <v>53</v>
      </c>
      <c r="B494" s="10" t="s">
        <v>73</v>
      </c>
      <c r="C494" s="10" t="s">
        <v>41</v>
      </c>
      <c r="D494" s="10">
        <v>2</v>
      </c>
      <c r="E494" s="8">
        <v>-444.5</v>
      </c>
      <c r="F494" s="10">
        <v>280.5</v>
      </c>
      <c r="G494" s="10">
        <v>180.66497617949901</v>
      </c>
      <c r="H494" s="10">
        <f t="shared" si="7"/>
        <v>2705</v>
      </c>
      <c r="I494" s="9">
        <v>44274</v>
      </c>
      <c r="J494" s="10" t="s">
        <v>40</v>
      </c>
      <c r="K494">
        <v>561</v>
      </c>
    </row>
    <row r="495" spans="1:11" x14ac:dyDescent="0.35">
      <c r="A495" s="10" t="s">
        <v>255</v>
      </c>
      <c r="B495" s="10" t="s">
        <v>139</v>
      </c>
      <c r="C495" s="10" t="s">
        <v>138</v>
      </c>
      <c r="D495" s="10">
        <v>1</v>
      </c>
      <c r="E495" s="8">
        <v>-444.5</v>
      </c>
      <c r="F495" s="10">
        <v>559</v>
      </c>
      <c r="G495" s="10">
        <v>186.64143907563019</v>
      </c>
      <c r="H495" s="10">
        <f t="shared" si="7"/>
        <v>2703</v>
      </c>
      <c r="I495" s="9">
        <v>44385</v>
      </c>
      <c r="J495" s="10" t="s">
        <v>29</v>
      </c>
      <c r="K495">
        <v>559</v>
      </c>
    </row>
    <row r="496" spans="1:11" x14ac:dyDescent="0.35">
      <c r="A496" s="10" t="s">
        <v>124</v>
      </c>
      <c r="B496" s="10" t="s">
        <v>42</v>
      </c>
      <c r="C496" s="10" t="s">
        <v>138</v>
      </c>
      <c r="D496" s="10">
        <v>3</v>
      </c>
      <c r="E496" s="8">
        <v>-444.5</v>
      </c>
      <c r="F496" s="10">
        <v>186.33333333333334</v>
      </c>
      <c r="G496" s="10">
        <v>208.84829059829065</v>
      </c>
      <c r="H496" s="10">
        <f t="shared" si="7"/>
        <v>2702</v>
      </c>
      <c r="I496" s="9">
        <v>44971</v>
      </c>
      <c r="J496" s="10" t="s">
        <v>50</v>
      </c>
      <c r="K496">
        <v>559</v>
      </c>
    </row>
    <row r="497" spans="1:11" x14ac:dyDescent="0.35">
      <c r="A497" s="10" t="s">
        <v>93</v>
      </c>
      <c r="B497" s="10" t="s">
        <v>31</v>
      </c>
      <c r="C497" s="10" t="s">
        <v>41</v>
      </c>
      <c r="D497" s="10">
        <v>1</v>
      </c>
      <c r="E497" s="8">
        <v>-444.5</v>
      </c>
      <c r="F497" s="10">
        <v>558</v>
      </c>
      <c r="G497" s="10">
        <v>180.6423334529363</v>
      </c>
      <c r="H497" s="10">
        <f t="shared" si="7"/>
        <v>2699</v>
      </c>
      <c r="I497" s="9">
        <v>44068</v>
      </c>
      <c r="J497" s="10" t="s">
        <v>40</v>
      </c>
      <c r="K497">
        <v>558</v>
      </c>
    </row>
    <row r="498" spans="1:11" x14ac:dyDescent="0.35">
      <c r="A498" s="10" t="s">
        <v>22</v>
      </c>
      <c r="B498" s="10" t="s">
        <v>42</v>
      </c>
      <c r="C498" s="10" t="s">
        <v>138</v>
      </c>
      <c r="D498" s="10">
        <v>4</v>
      </c>
      <c r="E498" s="8">
        <v>-444.5</v>
      </c>
      <c r="F498" s="10">
        <v>139.25</v>
      </c>
      <c r="G498" s="10">
        <v>167.04390079365083</v>
      </c>
      <c r="H498" s="10">
        <f t="shared" si="7"/>
        <v>2698</v>
      </c>
      <c r="I498" s="9">
        <v>44897</v>
      </c>
      <c r="J498" s="10" t="s">
        <v>58</v>
      </c>
      <c r="K498">
        <v>557</v>
      </c>
    </row>
    <row r="499" spans="1:11" x14ac:dyDescent="0.35">
      <c r="A499" s="10" t="s">
        <v>45</v>
      </c>
      <c r="B499" s="10" t="s">
        <v>139</v>
      </c>
      <c r="C499" s="10" t="s">
        <v>138</v>
      </c>
      <c r="D499" s="10">
        <v>2</v>
      </c>
      <c r="E499" s="8">
        <v>-444.5</v>
      </c>
      <c r="F499" s="10">
        <v>277.5</v>
      </c>
      <c r="G499" s="10">
        <v>178.9307169202398</v>
      </c>
      <c r="H499" s="10">
        <f t="shared" si="7"/>
        <v>2694</v>
      </c>
      <c r="I499" s="9">
        <v>44033</v>
      </c>
      <c r="J499" s="10" t="s">
        <v>29</v>
      </c>
      <c r="K499">
        <v>555</v>
      </c>
    </row>
    <row r="500" spans="1:11" x14ac:dyDescent="0.35">
      <c r="A500" s="10" t="s">
        <v>53</v>
      </c>
      <c r="B500" s="10" t="s">
        <v>42</v>
      </c>
      <c r="C500" s="10" t="s">
        <v>30</v>
      </c>
      <c r="D500" s="10">
        <v>1</v>
      </c>
      <c r="E500" s="8">
        <v>-444.5</v>
      </c>
      <c r="F500" s="10">
        <v>554</v>
      </c>
      <c r="G500" s="10">
        <v>180.33628146544814</v>
      </c>
      <c r="H500" s="10">
        <f t="shared" si="7"/>
        <v>2692</v>
      </c>
      <c r="I500" s="9">
        <v>44205</v>
      </c>
      <c r="J500" s="10" t="s">
        <v>50</v>
      </c>
      <c r="K500">
        <v>554</v>
      </c>
    </row>
    <row r="501" spans="1:11" x14ac:dyDescent="0.35">
      <c r="A501" s="10" t="s">
        <v>247</v>
      </c>
      <c r="B501" s="10" t="s">
        <v>31</v>
      </c>
      <c r="C501" s="10" t="s">
        <v>138</v>
      </c>
      <c r="D501" s="10">
        <v>5</v>
      </c>
      <c r="E501" s="8">
        <v>-444.5</v>
      </c>
      <c r="F501" s="10">
        <v>110.4</v>
      </c>
      <c r="G501" s="10">
        <v>163.28246867167923</v>
      </c>
      <c r="H501" s="10">
        <f t="shared" si="7"/>
        <v>2691</v>
      </c>
      <c r="I501" s="9">
        <v>44902</v>
      </c>
      <c r="J501" s="10" t="s">
        <v>50</v>
      </c>
      <c r="K501">
        <v>552</v>
      </c>
    </row>
    <row r="502" spans="1:11" x14ac:dyDescent="0.35">
      <c r="A502" s="10" t="s">
        <v>45</v>
      </c>
      <c r="B502" s="10" t="s">
        <v>31</v>
      </c>
      <c r="C502" s="10" t="s">
        <v>41</v>
      </c>
      <c r="D502" s="10">
        <v>9</v>
      </c>
      <c r="E502" s="8">
        <v>-444.5</v>
      </c>
      <c r="F502" s="10">
        <v>61.222222222222221</v>
      </c>
      <c r="G502" s="10">
        <v>186.3532006920415</v>
      </c>
      <c r="H502" s="10">
        <f t="shared" si="7"/>
        <v>2686</v>
      </c>
      <c r="I502" s="9">
        <v>44419</v>
      </c>
      <c r="J502" s="10" t="s">
        <v>40</v>
      </c>
      <c r="K502">
        <v>551</v>
      </c>
    </row>
    <row r="503" spans="1:11" x14ac:dyDescent="0.35">
      <c r="A503" s="10" t="s">
        <v>87</v>
      </c>
      <c r="B503" s="10" t="s">
        <v>139</v>
      </c>
      <c r="C503" s="10" t="s">
        <v>59</v>
      </c>
      <c r="D503" s="10">
        <v>3</v>
      </c>
      <c r="E503" s="8">
        <v>-444.5</v>
      </c>
      <c r="F503" s="10">
        <v>183.33333333333334</v>
      </c>
      <c r="G503" s="10">
        <v>189.12225235155788</v>
      </c>
      <c r="H503" s="10">
        <f t="shared" si="7"/>
        <v>2677</v>
      </c>
      <c r="I503" s="9">
        <v>44457</v>
      </c>
      <c r="J503" s="10" t="s">
        <v>29</v>
      </c>
      <c r="K503">
        <v>550</v>
      </c>
    </row>
    <row r="504" spans="1:11" x14ac:dyDescent="0.35">
      <c r="A504" s="10" t="s">
        <v>136</v>
      </c>
      <c r="B504" s="10" t="s">
        <v>139</v>
      </c>
      <c r="C504" s="10" t="s">
        <v>41</v>
      </c>
      <c r="D504" s="10">
        <v>9</v>
      </c>
      <c r="E504" s="8">
        <v>-444.5</v>
      </c>
      <c r="F504" s="10">
        <v>61</v>
      </c>
      <c r="G504" s="10">
        <v>181.84543253968258</v>
      </c>
      <c r="H504" s="10">
        <f t="shared" si="7"/>
        <v>2674</v>
      </c>
      <c r="I504" s="9">
        <v>44297</v>
      </c>
      <c r="J504" s="10" t="s">
        <v>58</v>
      </c>
      <c r="K504">
        <v>549</v>
      </c>
    </row>
    <row r="505" spans="1:11" x14ac:dyDescent="0.35">
      <c r="A505" s="10" t="s">
        <v>87</v>
      </c>
      <c r="B505" s="10" t="s">
        <v>31</v>
      </c>
      <c r="C505" s="10" t="s">
        <v>30</v>
      </c>
      <c r="D505" s="10">
        <v>3</v>
      </c>
      <c r="E505" s="8">
        <v>-444.5</v>
      </c>
      <c r="F505" s="10">
        <v>183</v>
      </c>
      <c r="G505" s="10">
        <v>188.34243304916902</v>
      </c>
      <c r="H505" s="10">
        <f t="shared" si="7"/>
        <v>2665</v>
      </c>
      <c r="I505" s="9">
        <v>44444</v>
      </c>
      <c r="J505" s="10" t="s">
        <v>40</v>
      </c>
      <c r="K505">
        <v>549</v>
      </c>
    </row>
    <row r="506" spans="1:11" x14ac:dyDescent="0.35">
      <c r="A506" s="10" t="s">
        <v>82</v>
      </c>
      <c r="B506" s="10" t="s">
        <v>139</v>
      </c>
      <c r="C506" s="10" t="s">
        <v>30</v>
      </c>
      <c r="D506" s="10">
        <v>1</v>
      </c>
      <c r="E506" s="8">
        <v>-444.5</v>
      </c>
      <c r="F506" s="10">
        <v>549</v>
      </c>
      <c r="G506" s="10">
        <v>184.56800304633643</v>
      </c>
      <c r="H506" s="10">
        <f t="shared" si="7"/>
        <v>2662</v>
      </c>
      <c r="I506" s="9">
        <v>44502</v>
      </c>
      <c r="J506" s="10" t="s">
        <v>40</v>
      </c>
      <c r="K506">
        <v>549</v>
      </c>
    </row>
    <row r="507" spans="1:11" x14ac:dyDescent="0.35">
      <c r="A507" s="10" t="s">
        <v>255</v>
      </c>
      <c r="B507" s="10" t="s">
        <v>73</v>
      </c>
      <c r="C507" s="10" t="s">
        <v>59</v>
      </c>
      <c r="D507" s="10">
        <v>1</v>
      </c>
      <c r="E507" s="8">
        <v>-444.5</v>
      </c>
      <c r="F507" s="10">
        <v>548</v>
      </c>
      <c r="G507" s="10">
        <v>179.82427854718694</v>
      </c>
      <c r="H507" s="10">
        <f t="shared" si="7"/>
        <v>2661</v>
      </c>
      <c r="I507" s="9">
        <v>44609</v>
      </c>
      <c r="J507" s="10" t="s">
        <v>50</v>
      </c>
      <c r="K507">
        <v>548</v>
      </c>
    </row>
    <row r="508" spans="1:11" x14ac:dyDescent="0.35">
      <c r="A508" s="10" t="s">
        <v>35</v>
      </c>
      <c r="B508" s="10" t="s">
        <v>73</v>
      </c>
      <c r="C508" s="10" t="s">
        <v>30</v>
      </c>
      <c r="D508" s="10">
        <v>2</v>
      </c>
      <c r="E508" s="8">
        <v>-444.5</v>
      </c>
      <c r="F508" s="10">
        <v>274</v>
      </c>
      <c r="G508" s="10">
        <v>274</v>
      </c>
      <c r="H508" s="10">
        <f t="shared" si="7"/>
        <v>2660</v>
      </c>
      <c r="I508" s="9">
        <v>44996</v>
      </c>
      <c r="J508" s="10" t="s">
        <v>40</v>
      </c>
      <c r="K508">
        <v>548</v>
      </c>
    </row>
    <row r="509" spans="1:11" x14ac:dyDescent="0.35">
      <c r="A509" s="10" t="s">
        <v>100</v>
      </c>
      <c r="B509" s="10" t="s">
        <v>31</v>
      </c>
      <c r="C509" s="10" t="s">
        <v>41</v>
      </c>
      <c r="D509" s="10">
        <v>9</v>
      </c>
      <c r="E509" s="8">
        <v>-444.5</v>
      </c>
      <c r="F509" s="10">
        <v>60.555555555555557</v>
      </c>
      <c r="G509" s="10">
        <v>177.63673080006421</v>
      </c>
      <c r="H509" s="10">
        <f t="shared" si="7"/>
        <v>2658</v>
      </c>
      <c r="I509" s="9">
        <v>44007</v>
      </c>
      <c r="J509" s="10" t="s">
        <v>50</v>
      </c>
      <c r="K509">
        <v>545</v>
      </c>
    </row>
    <row r="510" spans="1:11" x14ac:dyDescent="0.35">
      <c r="A510" s="10" t="s">
        <v>76</v>
      </c>
      <c r="B510" s="10" t="s">
        <v>73</v>
      </c>
      <c r="C510" s="10" t="s">
        <v>138</v>
      </c>
      <c r="D510" s="10">
        <v>7</v>
      </c>
      <c r="E510" s="8">
        <v>-444.5</v>
      </c>
      <c r="F510" s="10">
        <v>77.714285714285708</v>
      </c>
      <c r="G510" s="10">
        <v>188.53183445876817</v>
      </c>
      <c r="H510" s="10">
        <f t="shared" si="7"/>
        <v>2649</v>
      </c>
      <c r="I510" s="9">
        <v>44454</v>
      </c>
      <c r="J510" s="10" t="s">
        <v>40</v>
      </c>
      <c r="K510">
        <v>544</v>
      </c>
    </row>
    <row r="511" spans="1:11" x14ac:dyDescent="0.35">
      <c r="A511" s="10" t="s">
        <v>238</v>
      </c>
      <c r="B511" s="10" t="s">
        <v>139</v>
      </c>
      <c r="C511" s="10" t="s">
        <v>138</v>
      </c>
      <c r="D511" s="10">
        <v>7</v>
      </c>
      <c r="E511" s="8">
        <v>-444.5</v>
      </c>
      <c r="F511" s="10">
        <v>77.571428571428569</v>
      </c>
      <c r="G511" s="10">
        <v>182.26507115489869</v>
      </c>
      <c r="H511" s="10">
        <f t="shared" si="7"/>
        <v>2642</v>
      </c>
      <c r="I511" s="9">
        <v>44852</v>
      </c>
      <c r="J511" s="10" t="s">
        <v>29</v>
      </c>
      <c r="K511">
        <v>543</v>
      </c>
    </row>
    <row r="512" spans="1:11" x14ac:dyDescent="0.35">
      <c r="A512" s="10" t="s">
        <v>148</v>
      </c>
      <c r="B512" s="10" t="s">
        <v>73</v>
      </c>
      <c r="C512" s="10" t="s">
        <v>30</v>
      </c>
      <c r="D512" s="10">
        <v>5</v>
      </c>
      <c r="E512" s="8">
        <v>-444.5</v>
      </c>
      <c r="F512" s="10">
        <v>108.6</v>
      </c>
      <c r="G512" s="10">
        <v>186.95622967225418</v>
      </c>
      <c r="H512" s="10">
        <f t="shared" si="7"/>
        <v>2635</v>
      </c>
      <c r="I512" s="9">
        <v>45156</v>
      </c>
      <c r="J512" s="10" t="s">
        <v>29</v>
      </c>
      <c r="K512">
        <v>543</v>
      </c>
    </row>
    <row r="513" spans="1:11" x14ac:dyDescent="0.35">
      <c r="A513" s="10" t="s">
        <v>124</v>
      </c>
      <c r="B513" s="10" t="s">
        <v>139</v>
      </c>
      <c r="C513" s="10" t="s">
        <v>59</v>
      </c>
      <c r="D513" s="10">
        <v>1</v>
      </c>
      <c r="E513" s="8">
        <v>-444.5</v>
      </c>
      <c r="F513" s="10">
        <v>541</v>
      </c>
      <c r="G513" s="10">
        <v>169.6337262682851</v>
      </c>
      <c r="H513" s="10">
        <f t="shared" si="7"/>
        <v>2630</v>
      </c>
      <c r="I513" s="9">
        <v>44895</v>
      </c>
      <c r="J513" s="10" t="s">
        <v>50</v>
      </c>
      <c r="K513">
        <v>541</v>
      </c>
    </row>
    <row r="514" spans="1:11" x14ac:dyDescent="0.35">
      <c r="A514" s="10" t="s">
        <v>62</v>
      </c>
      <c r="B514" s="10" t="s">
        <v>73</v>
      </c>
      <c r="C514" s="10" t="s">
        <v>59</v>
      </c>
      <c r="D514" s="10">
        <v>8</v>
      </c>
      <c r="E514" s="8">
        <v>-444.5</v>
      </c>
      <c r="F514" s="10">
        <v>67.5</v>
      </c>
      <c r="G514" s="10">
        <v>172.33482672264572</v>
      </c>
      <c r="H514" s="10">
        <f t="shared" ref="H514:H577" si="8">SUM(D514:D1513)</f>
        <v>2629</v>
      </c>
      <c r="I514" s="9">
        <v>44566</v>
      </c>
      <c r="J514" s="10" t="s">
        <v>29</v>
      </c>
      <c r="K514">
        <v>540</v>
      </c>
    </row>
    <row r="515" spans="1:11" x14ac:dyDescent="0.35">
      <c r="A515" s="10" t="s">
        <v>62</v>
      </c>
      <c r="B515" s="10" t="s">
        <v>42</v>
      </c>
      <c r="C515" s="10" t="s">
        <v>41</v>
      </c>
      <c r="D515" s="10">
        <v>4</v>
      </c>
      <c r="E515" s="8">
        <v>-444.5</v>
      </c>
      <c r="F515" s="10">
        <v>135</v>
      </c>
      <c r="G515" s="10">
        <v>178.7247483260758</v>
      </c>
      <c r="H515" s="10">
        <f t="shared" si="8"/>
        <v>2621</v>
      </c>
      <c r="I515" s="9">
        <v>44658</v>
      </c>
      <c r="J515" s="10" t="s">
        <v>50</v>
      </c>
      <c r="K515">
        <v>540</v>
      </c>
    </row>
    <row r="516" spans="1:11" x14ac:dyDescent="0.35">
      <c r="A516" s="10" t="s">
        <v>62</v>
      </c>
      <c r="B516" s="10" t="s">
        <v>139</v>
      </c>
      <c r="C516" s="10" t="s">
        <v>59</v>
      </c>
      <c r="D516" s="10">
        <v>8</v>
      </c>
      <c r="E516" s="8">
        <v>-444.5</v>
      </c>
      <c r="F516" s="10">
        <v>67.375</v>
      </c>
      <c r="G516" s="10">
        <v>172.0816443051431</v>
      </c>
      <c r="H516" s="10">
        <f t="shared" si="8"/>
        <v>2617</v>
      </c>
      <c r="I516" s="9">
        <v>44564</v>
      </c>
      <c r="J516" s="10" t="s">
        <v>50</v>
      </c>
      <c r="K516">
        <v>539</v>
      </c>
    </row>
    <row r="517" spans="1:11" x14ac:dyDescent="0.35">
      <c r="A517" s="10" t="s">
        <v>68</v>
      </c>
      <c r="B517" s="10" t="s">
        <v>73</v>
      </c>
      <c r="C517" s="10" t="s">
        <v>138</v>
      </c>
      <c r="D517" s="10">
        <v>4</v>
      </c>
      <c r="E517" s="8">
        <v>-444.5</v>
      </c>
      <c r="F517" s="10">
        <v>134.5</v>
      </c>
      <c r="G517" s="10">
        <v>185.22613400785914</v>
      </c>
      <c r="H517" s="10">
        <f t="shared" si="8"/>
        <v>2609</v>
      </c>
      <c r="I517" s="9">
        <v>44484</v>
      </c>
      <c r="J517" s="10" t="s">
        <v>29</v>
      </c>
      <c r="K517">
        <v>538</v>
      </c>
    </row>
    <row r="518" spans="1:11" x14ac:dyDescent="0.35">
      <c r="A518" s="10" t="s">
        <v>136</v>
      </c>
      <c r="B518" s="10" t="s">
        <v>42</v>
      </c>
      <c r="C518" s="10" t="s">
        <v>41</v>
      </c>
      <c r="D518" s="10">
        <v>6</v>
      </c>
      <c r="E518" s="8">
        <v>-444.5</v>
      </c>
      <c r="F518" s="10">
        <v>89.666666666666671</v>
      </c>
      <c r="G518" s="10">
        <v>158.34172008547012</v>
      </c>
      <c r="H518" s="10">
        <f t="shared" si="8"/>
        <v>2605</v>
      </c>
      <c r="I518" s="9">
        <v>44945</v>
      </c>
      <c r="J518" s="10" t="s">
        <v>29</v>
      </c>
      <c r="K518">
        <v>538</v>
      </c>
    </row>
    <row r="519" spans="1:11" x14ac:dyDescent="0.35">
      <c r="A519" s="10" t="s">
        <v>22</v>
      </c>
      <c r="B519" s="10" t="s">
        <v>31</v>
      </c>
      <c r="C519" s="10" t="s">
        <v>138</v>
      </c>
      <c r="D519" s="10">
        <v>9</v>
      </c>
      <c r="E519" s="8">
        <v>-444.5</v>
      </c>
      <c r="F519" s="10">
        <v>59.555555555555557</v>
      </c>
      <c r="G519" s="10">
        <v>188.10996576127442</v>
      </c>
      <c r="H519" s="10">
        <f t="shared" si="8"/>
        <v>2599</v>
      </c>
      <c r="I519" s="9">
        <v>44443</v>
      </c>
      <c r="J519" s="10" t="s">
        <v>40</v>
      </c>
      <c r="K519">
        <v>536</v>
      </c>
    </row>
    <row r="520" spans="1:11" x14ac:dyDescent="0.35">
      <c r="A520" s="10" t="s">
        <v>255</v>
      </c>
      <c r="B520" s="10" t="s">
        <v>31</v>
      </c>
      <c r="C520" s="10" t="s">
        <v>30</v>
      </c>
      <c r="D520" s="10">
        <v>7</v>
      </c>
      <c r="E520" s="8">
        <v>-444.5</v>
      </c>
      <c r="F520" s="10">
        <v>76.428571428571431</v>
      </c>
      <c r="G520" s="10">
        <v>180.74415616769883</v>
      </c>
      <c r="H520" s="10">
        <f t="shared" si="8"/>
        <v>2590</v>
      </c>
      <c r="I520" s="9">
        <v>44105</v>
      </c>
      <c r="J520" s="10" t="s">
        <v>58</v>
      </c>
      <c r="K520">
        <v>535</v>
      </c>
    </row>
    <row r="521" spans="1:11" x14ac:dyDescent="0.35">
      <c r="A521" s="10" t="s">
        <v>76</v>
      </c>
      <c r="B521" s="10" t="s">
        <v>73</v>
      </c>
      <c r="C521" s="10" t="s">
        <v>30</v>
      </c>
      <c r="D521" s="10">
        <v>3</v>
      </c>
      <c r="E521" s="8">
        <v>-444.5</v>
      </c>
      <c r="F521" s="10">
        <v>178</v>
      </c>
      <c r="G521" s="10">
        <v>184.46270875083502</v>
      </c>
      <c r="H521" s="10">
        <f t="shared" si="8"/>
        <v>2583</v>
      </c>
      <c r="I521" s="9">
        <v>44498</v>
      </c>
      <c r="J521" s="10" t="s">
        <v>29</v>
      </c>
      <c r="K521">
        <v>534</v>
      </c>
    </row>
    <row r="522" spans="1:11" x14ac:dyDescent="0.35">
      <c r="A522" s="10" t="s">
        <v>82</v>
      </c>
      <c r="B522" s="10" t="s">
        <v>73</v>
      </c>
      <c r="C522" s="10" t="s">
        <v>59</v>
      </c>
      <c r="D522" s="10">
        <v>4</v>
      </c>
      <c r="E522" s="8">
        <v>-444.5</v>
      </c>
      <c r="F522" s="10">
        <v>133</v>
      </c>
      <c r="G522" s="10">
        <v>179.48473798876282</v>
      </c>
      <c r="H522" s="10">
        <f t="shared" si="8"/>
        <v>2580</v>
      </c>
      <c r="I522" s="9">
        <v>44028</v>
      </c>
      <c r="J522" s="10" t="s">
        <v>29</v>
      </c>
      <c r="K522">
        <v>532</v>
      </c>
    </row>
    <row r="523" spans="1:11" x14ac:dyDescent="0.35">
      <c r="A523" s="10" t="s">
        <v>53</v>
      </c>
      <c r="B523" s="10" t="s">
        <v>31</v>
      </c>
      <c r="C523" s="10" t="s">
        <v>138</v>
      </c>
      <c r="D523" s="10">
        <v>8</v>
      </c>
      <c r="E523" s="8">
        <v>-444.5</v>
      </c>
      <c r="F523" s="10">
        <v>66.25</v>
      </c>
      <c r="G523" s="10">
        <v>180.32773513645233</v>
      </c>
      <c r="H523" s="10">
        <f t="shared" si="8"/>
        <v>2576</v>
      </c>
      <c r="I523" s="9">
        <v>44085</v>
      </c>
      <c r="J523" s="10" t="s">
        <v>29</v>
      </c>
      <c r="K523">
        <v>530</v>
      </c>
    </row>
    <row r="524" spans="1:11" x14ac:dyDescent="0.35">
      <c r="A524" s="10" t="s">
        <v>148</v>
      </c>
      <c r="B524" s="10" t="s">
        <v>73</v>
      </c>
      <c r="C524" s="10" t="s">
        <v>30</v>
      </c>
      <c r="D524" s="10">
        <v>9</v>
      </c>
      <c r="E524" s="8">
        <v>-444.5</v>
      </c>
      <c r="F524" s="10">
        <v>58.666666666666664</v>
      </c>
      <c r="G524" s="10">
        <v>179.38816203048879</v>
      </c>
      <c r="H524" s="10">
        <f t="shared" si="8"/>
        <v>2568</v>
      </c>
      <c r="I524" s="9">
        <v>44189</v>
      </c>
      <c r="J524" s="10" t="s">
        <v>40</v>
      </c>
      <c r="K524">
        <v>528</v>
      </c>
    </row>
    <row r="525" spans="1:11" x14ac:dyDescent="0.35">
      <c r="A525" s="10" t="s">
        <v>238</v>
      </c>
      <c r="B525" s="10" t="s">
        <v>139</v>
      </c>
      <c r="C525" s="10" t="s">
        <v>30</v>
      </c>
      <c r="D525" s="10">
        <v>9</v>
      </c>
      <c r="E525" s="8">
        <v>-444.5</v>
      </c>
      <c r="F525" s="10">
        <v>58.666666666666664</v>
      </c>
      <c r="G525" s="10">
        <v>165.72180776014113</v>
      </c>
      <c r="H525" s="10">
        <f t="shared" si="8"/>
        <v>2559</v>
      </c>
      <c r="I525" s="9">
        <v>44952</v>
      </c>
      <c r="J525" s="10" t="s">
        <v>40</v>
      </c>
      <c r="K525">
        <v>528</v>
      </c>
    </row>
    <row r="526" spans="1:11" x14ac:dyDescent="0.35">
      <c r="A526" s="10" t="s">
        <v>247</v>
      </c>
      <c r="B526" s="10" t="s">
        <v>31</v>
      </c>
      <c r="C526" s="10" t="s">
        <v>59</v>
      </c>
      <c r="D526" s="10">
        <v>9</v>
      </c>
      <c r="E526" s="8">
        <v>-444.5</v>
      </c>
      <c r="F526" s="10">
        <v>58.555555555555557</v>
      </c>
      <c r="G526" s="10">
        <v>182.0088150609082</v>
      </c>
      <c r="H526" s="10">
        <f t="shared" si="8"/>
        <v>2550</v>
      </c>
      <c r="I526" s="9">
        <v>44137</v>
      </c>
      <c r="J526" s="10" t="s">
        <v>29</v>
      </c>
      <c r="K526">
        <v>527</v>
      </c>
    </row>
    <row r="527" spans="1:11" x14ac:dyDescent="0.35">
      <c r="A527" s="10" t="s">
        <v>68</v>
      </c>
      <c r="B527" s="10" t="s">
        <v>42</v>
      </c>
      <c r="C527" s="10" t="s">
        <v>138</v>
      </c>
      <c r="D527" s="10">
        <v>5</v>
      </c>
      <c r="E527" s="8">
        <v>-444.5</v>
      </c>
      <c r="F527" s="10">
        <v>105.4</v>
      </c>
      <c r="G527" s="10">
        <v>179.99412473491421</v>
      </c>
      <c r="H527" s="10">
        <f t="shared" si="8"/>
        <v>2541</v>
      </c>
      <c r="I527" s="9">
        <v>44621</v>
      </c>
      <c r="J527" s="10" t="s">
        <v>29</v>
      </c>
      <c r="K527">
        <v>527</v>
      </c>
    </row>
    <row r="528" spans="1:11" x14ac:dyDescent="0.35">
      <c r="A528" s="10" t="s">
        <v>100</v>
      </c>
      <c r="B528" s="10" t="s">
        <v>31</v>
      </c>
      <c r="C528" s="10" t="s">
        <v>59</v>
      </c>
      <c r="D528" s="10">
        <v>7</v>
      </c>
      <c r="E528" s="8">
        <v>-444.5</v>
      </c>
      <c r="F528" s="10">
        <v>75.285714285714292</v>
      </c>
      <c r="G528" s="10">
        <v>180.42857142857142</v>
      </c>
      <c r="H528" s="10">
        <f t="shared" si="8"/>
        <v>2536</v>
      </c>
      <c r="I528" s="9">
        <v>44994</v>
      </c>
      <c r="J528" s="10" t="s">
        <v>50</v>
      </c>
      <c r="K528">
        <v>527</v>
      </c>
    </row>
    <row r="529" spans="1:11" x14ac:dyDescent="0.35">
      <c r="A529" s="10" t="s">
        <v>53</v>
      </c>
      <c r="B529" s="10" t="s">
        <v>31</v>
      </c>
      <c r="C529" s="10" t="s">
        <v>41</v>
      </c>
      <c r="D529" s="10">
        <v>7</v>
      </c>
      <c r="E529" s="8">
        <v>-444.5</v>
      </c>
      <c r="F529" s="10">
        <v>75.142857142857139</v>
      </c>
      <c r="G529" s="10">
        <v>180.12813329987245</v>
      </c>
      <c r="H529" s="10">
        <f t="shared" si="8"/>
        <v>2529</v>
      </c>
      <c r="I529" s="9">
        <v>44603</v>
      </c>
      <c r="J529" s="10" t="s">
        <v>58</v>
      </c>
      <c r="K529">
        <v>526</v>
      </c>
    </row>
    <row r="530" spans="1:11" x14ac:dyDescent="0.35">
      <c r="A530" s="10" t="s">
        <v>93</v>
      </c>
      <c r="B530" s="10" t="s">
        <v>42</v>
      </c>
      <c r="C530" s="10" t="s">
        <v>30</v>
      </c>
      <c r="D530" s="10">
        <v>1</v>
      </c>
      <c r="E530" s="8">
        <v>-444.5</v>
      </c>
      <c r="F530" s="10">
        <v>526</v>
      </c>
      <c r="G530" s="10">
        <v>268.83100529100528</v>
      </c>
      <c r="H530" s="10">
        <f t="shared" si="8"/>
        <v>2522</v>
      </c>
      <c r="I530" s="9">
        <v>44982</v>
      </c>
      <c r="J530" s="10" t="s">
        <v>40</v>
      </c>
      <c r="K530">
        <v>526</v>
      </c>
    </row>
    <row r="531" spans="1:11" x14ac:dyDescent="0.35">
      <c r="A531" s="10" t="s">
        <v>93</v>
      </c>
      <c r="B531" s="10" t="s">
        <v>139</v>
      </c>
      <c r="C531" s="10" t="s">
        <v>41</v>
      </c>
      <c r="D531" s="10">
        <v>6</v>
      </c>
      <c r="E531" s="8">
        <v>-444.5</v>
      </c>
      <c r="F531" s="10">
        <v>87.5</v>
      </c>
      <c r="G531" s="10">
        <v>180.23986397014571</v>
      </c>
      <c r="H531" s="10">
        <f t="shared" si="8"/>
        <v>2521</v>
      </c>
      <c r="I531" s="9">
        <v>44074</v>
      </c>
      <c r="J531" s="10" t="s">
        <v>58</v>
      </c>
      <c r="K531">
        <v>525</v>
      </c>
    </row>
    <row r="532" spans="1:11" x14ac:dyDescent="0.35">
      <c r="A532" s="10" t="s">
        <v>163</v>
      </c>
      <c r="B532" s="10" t="s">
        <v>42</v>
      </c>
      <c r="C532" s="10" t="s">
        <v>138</v>
      </c>
      <c r="D532" s="10">
        <v>5</v>
      </c>
      <c r="E532" s="8">
        <v>-444.5</v>
      </c>
      <c r="F532" s="10">
        <v>105</v>
      </c>
      <c r="G532" s="10">
        <v>180.84392888041401</v>
      </c>
      <c r="H532" s="10">
        <f t="shared" si="8"/>
        <v>2515</v>
      </c>
      <c r="I532" s="9">
        <v>44098</v>
      </c>
      <c r="J532" s="10" t="s">
        <v>58</v>
      </c>
      <c r="K532">
        <v>525</v>
      </c>
    </row>
    <row r="533" spans="1:11" x14ac:dyDescent="0.35">
      <c r="A533" s="10" t="s">
        <v>93</v>
      </c>
      <c r="B533" s="10" t="s">
        <v>42</v>
      </c>
      <c r="C533" s="10" t="s">
        <v>138</v>
      </c>
      <c r="D533" s="10">
        <v>2</v>
      </c>
      <c r="E533" s="8">
        <v>-444.5</v>
      </c>
      <c r="F533" s="10">
        <v>262.5</v>
      </c>
      <c r="G533" s="10">
        <v>184.9757145493856</v>
      </c>
      <c r="H533" s="10">
        <f t="shared" si="8"/>
        <v>2510</v>
      </c>
      <c r="I533" s="9">
        <v>44395</v>
      </c>
      <c r="J533" s="10" t="s">
        <v>50</v>
      </c>
      <c r="K533">
        <v>525</v>
      </c>
    </row>
    <row r="534" spans="1:11" x14ac:dyDescent="0.35">
      <c r="A534" s="10" t="s">
        <v>82</v>
      </c>
      <c r="B534" s="10" t="s">
        <v>31</v>
      </c>
      <c r="C534" s="10" t="s">
        <v>138</v>
      </c>
      <c r="D534" s="10">
        <v>1</v>
      </c>
      <c r="E534" s="8">
        <v>-444.5</v>
      </c>
      <c r="F534" s="10">
        <v>525</v>
      </c>
      <c r="G534" s="10">
        <v>179.11125042215465</v>
      </c>
      <c r="H534" s="10">
        <f t="shared" si="8"/>
        <v>2508</v>
      </c>
      <c r="I534" s="9">
        <v>44809</v>
      </c>
      <c r="J534" s="10" t="s">
        <v>58</v>
      </c>
      <c r="K534">
        <v>525</v>
      </c>
    </row>
    <row r="535" spans="1:11" x14ac:dyDescent="0.35">
      <c r="A535" s="10" t="s">
        <v>255</v>
      </c>
      <c r="B535" s="10" t="s">
        <v>139</v>
      </c>
      <c r="C535" s="10" t="s">
        <v>41</v>
      </c>
      <c r="D535" s="10">
        <v>4</v>
      </c>
      <c r="E535" s="8">
        <v>-444.5</v>
      </c>
      <c r="F535" s="10">
        <v>131.25</v>
      </c>
      <c r="G535" s="10">
        <v>184.85303724053722</v>
      </c>
      <c r="H535" s="10">
        <f t="shared" si="8"/>
        <v>2507</v>
      </c>
      <c r="I535" s="9">
        <v>44841</v>
      </c>
      <c r="J535" s="10" t="s">
        <v>29</v>
      </c>
      <c r="K535">
        <v>525</v>
      </c>
    </row>
    <row r="536" spans="1:11" x14ac:dyDescent="0.35">
      <c r="A536" s="10" t="s">
        <v>142</v>
      </c>
      <c r="B536" s="10" t="s">
        <v>31</v>
      </c>
      <c r="C536" s="10" t="s">
        <v>59</v>
      </c>
      <c r="D536" s="10">
        <v>9</v>
      </c>
      <c r="E536" s="8">
        <v>-444.5</v>
      </c>
      <c r="F536" s="10">
        <v>58.333333333333336</v>
      </c>
      <c r="G536" s="10">
        <v>185.29585050366293</v>
      </c>
      <c r="H536" s="10">
        <f t="shared" si="8"/>
        <v>2503</v>
      </c>
      <c r="I536" s="9">
        <v>45103</v>
      </c>
      <c r="J536" s="10" t="s">
        <v>58</v>
      </c>
      <c r="K536">
        <v>525</v>
      </c>
    </row>
    <row r="537" spans="1:11" x14ac:dyDescent="0.35">
      <c r="A537" s="10" t="s">
        <v>247</v>
      </c>
      <c r="B537" s="10" t="s">
        <v>42</v>
      </c>
      <c r="C537" s="10" t="s">
        <v>138</v>
      </c>
      <c r="D537" s="10">
        <v>4</v>
      </c>
      <c r="E537" s="8">
        <v>-444.5</v>
      </c>
      <c r="F537" s="10">
        <v>131</v>
      </c>
      <c r="G537" s="10">
        <v>176.96540103415103</v>
      </c>
      <c r="H537" s="10">
        <f t="shared" si="8"/>
        <v>2494</v>
      </c>
      <c r="I537" s="9">
        <v>44865</v>
      </c>
      <c r="J537" s="10" t="s">
        <v>58</v>
      </c>
      <c r="K537">
        <v>524</v>
      </c>
    </row>
    <row r="538" spans="1:11" x14ac:dyDescent="0.35">
      <c r="A538" s="10" t="s">
        <v>45</v>
      </c>
      <c r="B538" s="10" t="s">
        <v>42</v>
      </c>
      <c r="C538" s="10" t="s">
        <v>30</v>
      </c>
      <c r="D538" s="10">
        <v>3</v>
      </c>
      <c r="E538" s="8">
        <v>-444.5</v>
      </c>
      <c r="F538" s="10">
        <v>174.33333333333334</v>
      </c>
      <c r="G538" s="10">
        <v>180.92727017780032</v>
      </c>
      <c r="H538" s="10">
        <f t="shared" si="8"/>
        <v>2490</v>
      </c>
      <c r="I538" s="9">
        <v>44148</v>
      </c>
      <c r="J538" s="10" t="s">
        <v>58</v>
      </c>
      <c r="K538">
        <v>523</v>
      </c>
    </row>
    <row r="539" spans="1:11" x14ac:dyDescent="0.35">
      <c r="A539" s="10" t="s">
        <v>76</v>
      </c>
      <c r="B539" s="10" t="s">
        <v>31</v>
      </c>
      <c r="C539" s="10" t="s">
        <v>59</v>
      </c>
      <c r="D539" s="10">
        <v>8</v>
      </c>
      <c r="E539" s="8">
        <v>-444.5</v>
      </c>
      <c r="F539" s="10">
        <v>65.375</v>
      </c>
      <c r="G539" s="10">
        <v>180.37229393115942</v>
      </c>
      <c r="H539" s="10">
        <f t="shared" si="8"/>
        <v>2487</v>
      </c>
      <c r="I539" s="9">
        <v>44261</v>
      </c>
      <c r="J539" s="10" t="s">
        <v>50</v>
      </c>
      <c r="K539">
        <v>523</v>
      </c>
    </row>
    <row r="540" spans="1:11" x14ac:dyDescent="0.35">
      <c r="A540" s="10" t="s">
        <v>45</v>
      </c>
      <c r="B540" s="10" t="s">
        <v>42</v>
      </c>
      <c r="C540" s="10" t="s">
        <v>138</v>
      </c>
      <c r="D540" s="10">
        <v>7</v>
      </c>
      <c r="E540" s="8">
        <v>-444.5</v>
      </c>
      <c r="F540" s="10">
        <v>74.714285714285708</v>
      </c>
      <c r="G540" s="10">
        <v>153.1406132756133</v>
      </c>
      <c r="H540" s="10">
        <f t="shared" si="8"/>
        <v>2479</v>
      </c>
      <c r="I540" s="9">
        <v>44942</v>
      </c>
      <c r="J540" s="10" t="s">
        <v>58</v>
      </c>
      <c r="K540">
        <v>523</v>
      </c>
    </row>
    <row r="541" spans="1:11" x14ac:dyDescent="0.35">
      <c r="A541" s="10" t="s">
        <v>45</v>
      </c>
      <c r="B541" s="10" t="s">
        <v>73</v>
      </c>
      <c r="C541" s="10" t="s">
        <v>41</v>
      </c>
      <c r="D541" s="10">
        <v>6</v>
      </c>
      <c r="E541" s="8">
        <v>-444.5</v>
      </c>
      <c r="F541" s="10">
        <v>87</v>
      </c>
      <c r="G541" s="10">
        <v>179.2016558182026</v>
      </c>
      <c r="H541" s="10">
        <f t="shared" si="8"/>
        <v>2472</v>
      </c>
      <c r="I541" s="9">
        <v>44024</v>
      </c>
      <c r="J541" s="10" t="s">
        <v>50</v>
      </c>
      <c r="K541">
        <v>522</v>
      </c>
    </row>
    <row r="542" spans="1:11" x14ac:dyDescent="0.35">
      <c r="A542" s="10" t="s">
        <v>87</v>
      </c>
      <c r="B542" s="10" t="s">
        <v>42</v>
      </c>
      <c r="C542" s="10" t="s">
        <v>138</v>
      </c>
      <c r="D542" s="10">
        <v>8</v>
      </c>
      <c r="E542" s="8">
        <v>-444.5</v>
      </c>
      <c r="F542" s="10">
        <v>65.25</v>
      </c>
      <c r="G542" s="10">
        <v>176.13160100363018</v>
      </c>
      <c r="H542" s="10">
        <f t="shared" si="8"/>
        <v>2466</v>
      </c>
      <c r="I542" s="9">
        <v>44551</v>
      </c>
      <c r="J542" s="10" t="s">
        <v>40</v>
      </c>
      <c r="K542">
        <v>522</v>
      </c>
    </row>
    <row r="543" spans="1:11" x14ac:dyDescent="0.35">
      <c r="A543" s="10" t="s">
        <v>45</v>
      </c>
      <c r="B543" s="10" t="s">
        <v>73</v>
      </c>
      <c r="C543" s="10" t="s">
        <v>41</v>
      </c>
      <c r="D543" s="10">
        <v>3</v>
      </c>
      <c r="E543" s="8">
        <v>-444.5</v>
      </c>
      <c r="F543" s="10">
        <v>174</v>
      </c>
      <c r="G543" s="10">
        <v>186.72233245149914</v>
      </c>
      <c r="H543" s="10">
        <f t="shared" si="8"/>
        <v>2458</v>
      </c>
      <c r="I543" s="9">
        <v>44961</v>
      </c>
      <c r="J543" s="10" t="s">
        <v>29</v>
      </c>
      <c r="K543">
        <v>522</v>
      </c>
    </row>
    <row r="544" spans="1:11" x14ac:dyDescent="0.35">
      <c r="A544" s="10" t="s">
        <v>87</v>
      </c>
      <c r="B544" s="10" t="s">
        <v>31</v>
      </c>
      <c r="C544" s="10" t="s">
        <v>30</v>
      </c>
      <c r="D544" s="10">
        <v>1</v>
      </c>
      <c r="E544" s="8">
        <v>-444.5</v>
      </c>
      <c r="F544" s="10">
        <v>521</v>
      </c>
      <c r="G544" s="10">
        <v>184.84968522200134</v>
      </c>
      <c r="H544" s="10">
        <f t="shared" si="8"/>
        <v>2455</v>
      </c>
      <c r="I544" s="9">
        <v>44494</v>
      </c>
      <c r="J544" s="10" t="s">
        <v>58</v>
      </c>
      <c r="K544">
        <v>521</v>
      </c>
    </row>
    <row r="545" spans="1:11" x14ac:dyDescent="0.35">
      <c r="A545" s="10" t="s">
        <v>124</v>
      </c>
      <c r="B545" s="10" t="s">
        <v>31</v>
      </c>
      <c r="C545" s="10" t="s">
        <v>41</v>
      </c>
      <c r="D545" s="10">
        <v>5</v>
      </c>
      <c r="E545" s="8">
        <v>-444.5</v>
      </c>
      <c r="F545" s="10">
        <v>104.2</v>
      </c>
      <c r="G545" s="10">
        <v>175.16585085810976</v>
      </c>
      <c r="H545" s="10">
        <f t="shared" si="8"/>
        <v>2454</v>
      </c>
      <c r="I545" s="9">
        <v>44603</v>
      </c>
      <c r="J545" s="10" t="s">
        <v>50</v>
      </c>
      <c r="K545">
        <v>521</v>
      </c>
    </row>
    <row r="546" spans="1:11" x14ac:dyDescent="0.35">
      <c r="A546" s="10" t="s">
        <v>124</v>
      </c>
      <c r="B546" s="10" t="s">
        <v>42</v>
      </c>
      <c r="C546" s="10" t="s">
        <v>41</v>
      </c>
      <c r="D546" s="10">
        <v>7</v>
      </c>
      <c r="E546" s="8">
        <v>-444.5</v>
      </c>
      <c r="F546" s="10">
        <v>74.428571428571431</v>
      </c>
      <c r="G546" s="10">
        <v>174.67712228101115</v>
      </c>
      <c r="H546" s="10">
        <f t="shared" si="8"/>
        <v>2449</v>
      </c>
      <c r="I546" s="9">
        <v>44862</v>
      </c>
      <c r="J546" s="10" t="s">
        <v>58</v>
      </c>
      <c r="K546">
        <v>521</v>
      </c>
    </row>
    <row r="547" spans="1:11" x14ac:dyDescent="0.35">
      <c r="A547" s="10" t="s">
        <v>53</v>
      </c>
      <c r="B547" s="10" t="s">
        <v>31</v>
      </c>
      <c r="C547" s="10" t="s">
        <v>41</v>
      </c>
      <c r="D547" s="10">
        <v>8</v>
      </c>
      <c r="E547" s="8">
        <v>-444.5</v>
      </c>
      <c r="F547" s="10">
        <v>64.875</v>
      </c>
      <c r="G547" s="10">
        <v>180.08021317137079</v>
      </c>
      <c r="H547" s="10">
        <f t="shared" si="8"/>
        <v>2442</v>
      </c>
      <c r="I547" s="9">
        <v>44064</v>
      </c>
      <c r="J547" s="10" t="s">
        <v>58</v>
      </c>
      <c r="K547">
        <v>519</v>
      </c>
    </row>
    <row r="548" spans="1:11" x14ac:dyDescent="0.35">
      <c r="A548" s="10" t="s">
        <v>238</v>
      </c>
      <c r="B548" s="10" t="s">
        <v>73</v>
      </c>
      <c r="C548" s="10" t="s">
        <v>59</v>
      </c>
      <c r="D548" s="10">
        <v>3</v>
      </c>
      <c r="E548" s="8">
        <v>-444.5</v>
      </c>
      <c r="F548" s="10">
        <v>173</v>
      </c>
      <c r="G548" s="10">
        <v>182.151801396389</v>
      </c>
      <c r="H548" s="10">
        <f t="shared" si="8"/>
        <v>2434</v>
      </c>
      <c r="I548" s="9">
        <v>44706</v>
      </c>
      <c r="J548" s="10" t="s">
        <v>40</v>
      </c>
      <c r="K548">
        <v>519</v>
      </c>
    </row>
    <row r="549" spans="1:11" x14ac:dyDescent="0.35">
      <c r="A549" s="10" t="s">
        <v>255</v>
      </c>
      <c r="B549" s="10" t="s">
        <v>42</v>
      </c>
      <c r="C549" s="10" t="s">
        <v>138</v>
      </c>
      <c r="D549" s="10">
        <v>2</v>
      </c>
      <c r="E549" s="8">
        <v>-444.5</v>
      </c>
      <c r="F549" s="10">
        <v>259.5</v>
      </c>
      <c r="G549" s="10">
        <v>179.53413554870392</v>
      </c>
      <c r="H549" s="10">
        <f t="shared" si="8"/>
        <v>2431</v>
      </c>
      <c r="I549" s="9">
        <v>44858</v>
      </c>
      <c r="J549" s="10" t="s">
        <v>50</v>
      </c>
      <c r="K549">
        <v>519</v>
      </c>
    </row>
    <row r="550" spans="1:11" x14ac:dyDescent="0.35">
      <c r="A550" s="10" t="s">
        <v>45</v>
      </c>
      <c r="B550" s="10" t="s">
        <v>139</v>
      </c>
      <c r="C550" s="10" t="s">
        <v>138</v>
      </c>
      <c r="D550" s="10">
        <v>8</v>
      </c>
      <c r="E550" s="8">
        <v>-444.5</v>
      </c>
      <c r="F550" s="10">
        <v>64.75</v>
      </c>
      <c r="G550" s="10">
        <v>172.26325869236578</v>
      </c>
      <c r="H550" s="10">
        <f t="shared" si="8"/>
        <v>2429</v>
      </c>
      <c r="I550" s="9">
        <v>44577</v>
      </c>
      <c r="J550" s="10" t="s">
        <v>50</v>
      </c>
      <c r="K550">
        <v>518</v>
      </c>
    </row>
    <row r="551" spans="1:11" x14ac:dyDescent="0.35">
      <c r="A551" s="10" t="s">
        <v>76</v>
      </c>
      <c r="B551" s="10" t="s">
        <v>73</v>
      </c>
      <c r="C551" s="10" t="s">
        <v>41</v>
      </c>
      <c r="D551" s="10">
        <v>8</v>
      </c>
      <c r="E551" s="8">
        <v>-444.5</v>
      </c>
      <c r="F551" s="10">
        <v>64.75</v>
      </c>
      <c r="G551" s="10">
        <v>180.39417252146762</v>
      </c>
      <c r="H551" s="10">
        <f t="shared" si="8"/>
        <v>2421</v>
      </c>
      <c r="I551" s="9">
        <v>44692</v>
      </c>
      <c r="J551" s="10" t="s">
        <v>40</v>
      </c>
      <c r="K551">
        <v>518</v>
      </c>
    </row>
    <row r="552" spans="1:11" x14ac:dyDescent="0.35">
      <c r="A552" s="10" t="s">
        <v>124</v>
      </c>
      <c r="B552" s="10" t="s">
        <v>31</v>
      </c>
      <c r="C552" s="10" t="s">
        <v>138</v>
      </c>
      <c r="D552" s="10">
        <v>3</v>
      </c>
      <c r="E552" s="8">
        <v>-444.5</v>
      </c>
      <c r="F552" s="10">
        <v>172.33333333333334</v>
      </c>
      <c r="G552" s="10">
        <v>182.14409459021701</v>
      </c>
      <c r="H552" s="10">
        <f t="shared" si="8"/>
        <v>2413</v>
      </c>
      <c r="I552" s="9">
        <v>44752</v>
      </c>
      <c r="J552" s="10" t="s">
        <v>40</v>
      </c>
      <c r="K552">
        <v>517</v>
      </c>
    </row>
    <row r="553" spans="1:11" x14ac:dyDescent="0.35">
      <c r="A553" s="10" t="s">
        <v>148</v>
      </c>
      <c r="B553" s="10" t="s">
        <v>31</v>
      </c>
      <c r="C553" s="10" t="s">
        <v>59</v>
      </c>
      <c r="D553" s="10">
        <v>9</v>
      </c>
      <c r="E553" s="8">
        <v>-444.5</v>
      </c>
      <c r="F553" s="10">
        <v>57.444444444444443</v>
      </c>
      <c r="G553" s="10">
        <v>175.70710160301741</v>
      </c>
      <c r="H553" s="10">
        <f t="shared" si="8"/>
        <v>2410</v>
      </c>
      <c r="I553" s="9">
        <v>44795</v>
      </c>
      <c r="J553" s="10" t="s">
        <v>40</v>
      </c>
      <c r="K553">
        <v>517</v>
      </c>
    </row>
    <row r="554" spans="1:11" x14ac:dyDescent="0.35">
      <c r="A554" s="10" t="s">
        <v>255</v>
      </c>
      <c r="B554" s="10" t="s">
        <v>31</v>
      </c>
      <c r="C554" s="10" t="s">
        <v>30</v>
      </c>
      <c r="D554" s="10">
        <v>3</v>
      </c>
      <c r="E554" s="8">
        <v>-444.5</v>
      </c>
      <c r="F554" s="10">
        <v>171.66666666666666</v>
      </c>
      <c r="G554" s="10">
        <v>154.52252267573695</v>
      </c>
      <c r="H554" s="10">
        <f t="shared" si="8"/>
        <v>2401</v>
      </c>
      <c r="I554" s="9">
        <v>44927</v>
      </c>
      <c r="J554" s="10" t="s">
        <v>29</v>
      </c>
      <c r="K554">
        <v>515</v>
      </c>
    </row>
    <row r="555" spans="1:11" x14ac:dyDescent="0.35">
      <c r="A555" s="10" t="s">
        <v>93</v>
      </c>
      <c r="B555" s="10" t="s">
        <v>31</v>
      </c>
      <c r="C555" s="10" t="s">
        <v>59</v>
      </c>
      <c r="D555" s="10">
        <v>3</v>
      </c>
      <c r="E555" s="8">
        <v>-444.5</v>
      </c>
      <c r="F555" s="10">
        <v>171.33333333333334</v>
      </c>
      <c r="G555" s="10">
        <v>180.93504604672071</v>
      </c>
      <c r="H555" s="10">
        <f t="shared" si="8"/>
        <v>2398</v>
      </c>
      <c r="I555" s="9">
        <v>44149</v>
      </c>
      <c r="J555" s="10" t="s">
        <v>40</v>
      </c>
      <c r="K555">
        <v>514</v>
      </c>
    </row>
    <row r="556" spans="1:11" x14ac:dyDescent="0.35">
      <c r="A556" s="10" t="s">
        <v>142</v>
      </c>
      <c r="B556" s="10" t="s">
        <v>31</v>
      </c>
      <c r="C556" s="10" t="s">
        <v>138</v>
      </c>
      <c r="D556" s="10">
        <v>9</v>
      </c>
      <c r="E556" s="8">
        <v>-444.5</v>
      </c>
      <c r="F556" s="10">
        <v>56.888888888888886</v>
      </c>
      <c r="G556" s="10">
        <v>181.6671778411793</v>
      </c>
      <c r="H556" s="10">
        <f t="shared" si="8"/>
        <v>2395</v>
      </c>
      <c r="I556" s="9">
        <v>44296</v>
      </c>
      <c r="J556" s="10" t="s">
        <v>50</v>
      </c>
      <c r="K556">
        <v>512</v>
      </c>
    </row>
    <row r="557" spans="1:11" x14ac:dyDescent="0.35">
      <c r="A557" s="10" t="s">
        <v>35</v>
      </c>
      <c r="B557" s="10" t="s">
        <v>73</v>
      </c>
      <c r="C557" s="10" t="s">
        <v>59</v>
      </c>
      <c r="D557" s="10">
        <v>6</v>
      </c>
      <c r="E557" s="8">
        <v>-444.5</v>
      </c>
      <c r="F557" s="10">
        <v>85.166666666666671</v>
      </c>
      <c r="G557" s="10">
        <v>179.81887502390521</v>
      </c>
      <c r="H557" s="10">
        <f t="shared" si="8"/>
        <v>2386</v>
      </c>
      <c r="I557" s="9">
        <v>44167</v>
      </c>
      <c r="J557" s="10" t="s">
        <v>50</v>
      </c>
      <c r="K557">
        <v>511</v>
      </c>
    </row>
    <row r="558" spans="1:11" x14ac:dyDescent="0.35">
      <c r="A558" s="10" t="s">
        <v>87</v>
      </c>
      <c r="B558" s="10" t="s">
        <v>73</v>
      </c>
      <c r="C558" s="10" t="s">
        <v>41</v>
      </c>
      <c r="D558" s="10">
        <v>3</v>
      </c>
      <c r="E558" s="8">
        <v>-444.5</v>
      </c>
      <c r="F558" s="10">
        <v>169.66666666666666</v>
      </c>
      <c r="G558" s="10">
        <v>180.09492760617766</v>
      </c>
      <c r="H558" s="10">
        <f t="shared" si="8"/>
        <v>2380</v>
      </c>
      <c r="I558" s="9">
        <v>44622</v>
      </c>
      <c r="J558" s="10" t="s">
        <v>29</v>
      </c>
      <c r="K558">
        <v>509</v>
      </c>
    </row>
    <row r="559" spans="1:11" x14ac:dyDescent="0.35">
      <c r="A559" s="10" t="s">
        <v>35</v>
      </c>
      <c r="B559" s="10" t="s">
        <v>42</v>
      </c>
      <c r="C559" s="10" t="s">
        <v>30</v>
      </c>
      <c r="D559" s="10">
        <v>4</v>
      </c>
      <c r="E559" s="8">
        <v>-444.5</v>
      </c>
      <c r="F559" s="10">
        <v>126.25</v>
      </c>
      <c r="G559" s="10">
        <v>180.32251019918411</v>
      </c>
      <c r="H559" s="10">
        <f t="shared" si="8"/>
        <v>2377</v>
      </c>
      <c r="I559" s="9">
        <v>44071</v>
      </c>
      <c r="J559" s="10" t="s">
        <v>29</v>
      </c>
      <c r="K559">
        <v>505</v>
      </c>
    </row>
    <row r="560" spans="1:11" x14ac:dyDescent="0.35">
      <c r="A560" s="10" t="s">
        <v>82</v>
      </c>
      <c r="B560" s="10" t="s">
        <v>73</v>
      </c>
      <c r="C560" s="10" t="s">
        <v>30</v>
      </c>
      <c r="D560" s="10">
        <v>3</v>
      </c>
      <c r="E560" s="8">
        <v>-444.5</v>
      </c>
      <c r="F560" s="10">
        <v>168.33333333333334</v>
      </c>
      <c r="G560" s="10">
        <v>177.26878449109626</v>
      </c>
      <c r="H560" s="10">
        <f t="shared" si="8"/>
        <v>2373</v>
      </c>
      <c r="I560" s="9">
        <v>44718</v>
      </c>
      <c r="J560" s="10" t="s">
        <v>40</v>
      </c>
      <c r="K560">
        <v>505</v>
      </c>
    </row>
    <row r="561" spans="1:11" x14ac:dyDescent="0.35">
      <c r="A561" s="10" t="s">
        <v>62</v>
      </c>
      <c r="B561" s="10" t="s">
        <v>31</v>
      </c>
      <c r="C561" s="10" t="s">
        <v>138</v>
      </c>
      <c r="D561" s="10">
        <v>6</v>
      </c>
      <c r="E561" s="8">
        <v>-444.5</v>
      </c>
      <c r="F561" s="10">
        <v>84</v>
      </c>
      <c r="G561" s="10">
        <v>182.37906526871916</v>
      </c>
      <c r="H561" s="10">
        <f t="shared" si="8"/>
        <v>2370</v>
      </c>
      <c r="I561" s="9">
        <v>44318</v>
      </c>
      <c r="J561" s="10" t="s">
        <v>50</v>
      </c>
      <c r="K561">
        <v>504</v>
      </c>
    </row>
    <row r="562" spans="1:11" x14ac:dyDescent="0.35">
      <c r="A562" s="10" t="s">
        <v>142</v>
      </c>
      <c r="B562" s="10" t="s">
        <v>139</v>
      </c>
      <c r="C562" s="10" t="s">
        <v>59</v>
      </c>
      <c r="D562" s="10">
        <v>7</v>
      </c>
      <c r="E562" s="8">
        <v>-444.5</v>
      </c>
      <c r="F562" s="10">
        <v>71.857142857142861</v>
      </c>
      <c r="G562" s="10">
        <v>181.62561958039402</v>
      </c>
      <c r="H562" s="10">
        <f t="shared" si="8"/>
        <v>2364</v>
      </c>
      <c r="I562" s="9">
        <v>44133</v>
      </c>
      <c r="J562" s="10" t="s">
        <v>29</v>
      </c>
      <c r="K562">
        <v>503</v>
      </c>
    </row>
    <row r="563" spans="1:11" x14ac:dyDescent="0.35">
      <c r="A563" s="10" t="s">
        <v>87</v>
      </c>
      <c r="B563" s="10" t="s">
        <v>31</v>
      </c>
      <c r="C563" s="10" t="s">
        <v>59</v>
      </c>
      <c r="D563" s="10">
        <v>3</v>
      </c>
      <c r="E563" s="8">
        <v>-444.5</v>
      </c>
      <c r="F563" s="10">
        <v>167.66666666666666</v>
      </c>
      <c r="G563" s="10">
        <v>172.32402079659019</v>
      </c>
      <c r="H563" s="10">
        <f t="shared" si="8"/>
        <v>2357</v>
      </c>
      <c r="I563" s="9">
        <v>44565</v>
      </c>
      <c r="J563" s="10" t="s">
        <v>40</v>
      </c>
      <c r="K563">
        <v>503</v>
      </c>
    </row>
    <row r="564" spans="1:11" x14ac:dyDescent="0.35">
      <c r="A564" s="10" t="s">
        <v>148</v>
      </c>
      <c r="B564" s="10" t="s">
        <v>139</v>
      </c>
      <c r="C564" s="10" t="s">
        <v>138</v>
      </c>
      <c r="D564" s="10">
        <v>2</v>
      </c>
      <c r="E564" s="8">
        <v>-444.5</v>
      </c>
      <c r="F564" s="10">
        <v>251</v>
      </c>
      <c r="G564" s="10">
        <v>185.75620405880468</v>
      </c>
      <c r="H564" s="10">
        <f t="shared" si="8"/>
        <v>2354</v>
      </c>
      <c r="I564" s="9">
        <v>44401</v>
      </c>
      <c r="J564" s="10" t="s">
        <v>58</v>
      </c>
      <c r="K564">
        <v>502</v>
      </c>
    </row>
    <row r="565" spans="1:11" x14ac:dyDescent="0.35">
      <c r="A565" s="10" t="s">
        <v>130</v>
      </c>
      <c r="B565" s="10" t="s">
        <v>73</v>
      </c>
      <c r="C565" s="10" t="s">
        <v>138</v>
      </c>
      <c r="D565" s="10">
        <v>2</v>
      </c>
      <c r="E565" s="8">
        <v>-444.5</v>
      </c>
      <c r="F565" s="10">
        <v>249.5</v>
      </c>
      <c r="G565" s="10">
        <v>181.0478135698724</v>
      </c>
      <c r="H565" s="10">
        <f t="shared" si="8"/>
        <v>2352</v>
      </c>
      <c r="I565" s="9">
        <v>44283</v>
      </c>
      <c r="J565" s="10" t="s">
        <v>58</v>
      </c>
      <c r="K565">
        <v>499</v>
      </c>
    </row>
    <row r="566" spans="1:11" x14ac:dyDescent="0.35">
      <c r="A566" s="10" t="s">
        <v>87</v>
      </c>
      <c r="B566" s="10" t="s">
        <v>42</v>
      </c>
      <c r="C566" s="10" t="s">
        <v>41</v>
      </c>
      <c r="D566" s="10">
        <v>4</v>
      </c>
      <c r="E566" s="8">
        <v>-444.5</v>
      </c>
      <c r="F566" s="10">
        <v>124.75</v>
      </c>
      <c r="G566" s="10">
        <v>169.50362745098042</v>
      </c>
      <c r="H566" s="10">
        <f t="shared" si="8"/>
        <v>2350</v>
      </c>
      <c r="I566" s="9">
        <v>44912</v>
      </c>
      <c r="J566" s="10" t="s">
        <v>50</v>
      </c>
      <c r="K566">
        <v>499</v>
      </c>
    </row>
    <row r="567" spans="1:11" x14ac:dyDescent="0.35">
      <c r="A567" s="10" t="s">
        <v>93</v>
      </c>
      <c r="B567" s="10" t="s">
        <v>42</v>
      </c>
      <c r="C567" s="10" t="s">
        <v>138</v>
      </c>
      <c r="D567" s="10">
        <v>7</v>
      </c>
      <c r="E567" s="8">
        <v>-444.5</v>
      </c>
      <c r="F567" s="10">
        <v>71.142857142857139</v>
      </c>
      <c r="G567" s="10">
        <v>183.72956936226163</v>
      </c>
      <c r="H567" s="10">
        <f t="shared" si="8"/>
        <v>2346</v>
      </c>
      <c r="I567" s="9">
        <v>44828</v>
      </c>
      <c r="J567" s="10" t="s">
        <v>50</v>
      </c>
      <c r="K567">
        <v>498</v>
      </c>
    </row>
    <row r="568" spans="1:11" x14ac:dyDescent="0.35">
      <c r="A568" s="10" t="s">
        <v>76</v>
      </c>
      <c r="B568" s="10" t="s">
        <v>73</v>
      </c>
      <c r="C568" s="10" t="s">
        <v>59</v>
      </c>
      <c r="D568" s="10">
        <v>9</v>
      </c>
      <c r="E568" s="8">
        <v>-444.5</v>
      </c>
      <c r="F568" s="10">
        <v>55.222222222222221</v>
      </c>
      <c r="G568" s="10">
        <v>178.69248542274056</v>
      </c>
      <c r="H568" s="10">
        <f t="shared" si="8"/>
        <v>2339</v>
      </c>
      <c r="I568" s="9">
        <v>44017</v>
      </c>
      <c r="J568" s="10" t="s">
        <v>29</v>
      </c>
      <c r="K568">
        <v>497</v>
      </c>
    </row>
    <row r="569" spans="1:11" x14ac:dyDescent="0.35">
      <c r="A569" s="10" t="s">
        <v>82</v>
      </c>
      <c r="B569" s="10" t="s">
        <v>42</v>
      </c>
      <c r="C569" s="10" t="s">
        <v>41</v>
      </c>
      <c r="D569" s="10">
        <v>4</v>
      </c>
      <c r="E569" s="8">
        <v>-444.5</v>
      </c>
      <c r="F569" s="10">
        <v>123.25</v>
      </c>
      <c r="G569" s="10">
        <v>180.87291387212159</v>
      </c>
      <c r="H569" s="10">
        <f t="shared" si="8"/>
        <v>2330</v>
      </c>
      <c r="I569" s="9">
        <v>44713</v>
      </c>
      <c r="J569" s="10" t="s">
        <v>29</v>
      </c>
      <c r="K569">
        <v>493</v>
      </c>
    </row>
    <row r="570" spans="1:11" x14ac:dyDescent="0.35">
      <c r="A570" s="10" t="s">
        <v>93</v>
      </c>
      <c r="B570" s="10" t="s">
        <v>139</v>
      </c>
      <c r="C570" s="10" t="s">
        <v>41</v>
      </c>
      <c r="D570" s="10">
        <v>7</v>
      </c>
      <c r="E570" s="8">
        <v>-444.5</v>
      </c>
      <c r="F570" s="10">
        <v>70.285714285714292</v>
      </c>
      <c r="G570" s="10">
        <v>180.64626651249182</v>
      </c>
      <c r="H570" s="10">
        <f t="shared" si="8"/>
        <v>2326</v>
      </c>
      <c r="I570" s="9">
        <v>44091</v>
      </c>
      <c r="J570" s="10" t="s">
        <v>50</v>
      </c>
      <c r="K570">
        <v>492</v>
      </c>
    </row>
    <row r="571" spans="1:11" x14ac:dyDescent="0.35">
      <c r="A571" s="10" t="s">
        <v>148</v>
      </c>
      <c r="B571" s="10" t="s">
        <v>42</v>
      </c>
      <c r="C571" s="10" t="s">
        <v>138</v>
      </c>
      <c r="D571" s="10">
        <v>8</v>
      </c>
      <c r="E571" s="8">
        <v>-444.5</v>
      </c>
      <c r="F571" s="10">
        <v>61.5</v>
      </c>
      <c r="G571" s="10">
        <v>180.73239328093698</v>
      </c>
      <c r="H571" s="10">
        <f t="shared" si="8"/>
        <v>2319</v>
      </c>
      <c r="I571" s="9">
        <v>44276</v>
      </c>
      <c r="J571" s="10" t="s">
        <v>29</v>
      </c>
      <c r="K571">
        <v>492</v>
      </c>
    </row>
    <row r="572" spans="1:11" x14ac:dyDescent="0.35">
      <c r="A572" s="10" t="s">
        <v>53</v>
      </c>
      <c r="B572" s="10" t="s">
        <v>139</v>
      </c>
      <c r="C572" s="10" t="s">
        <v>41</v>
      </c>
      <c r="D572" s="10">
        <v>6</v>
      </c>
      <c r="E572" s="8">
        <v>-444.5</v>
      </c>
      <c r="F572" s="10">
        <v>81.833333333333329</v>
      </c>
      <c r="G572" s="10">
        <v>178.90950063723793</v>
      </c>
      <c r="H572" s="10">
        <f t="shared" si="8"/>
        <v>2311</v>
      </c>
      <c r="I572" s="9">
        <v>44038</v>
      </c>
      <c r="J572" s="10" t="s">
        <v>50</v>
      </c>
      <c r="K572">
        <v>491</v>
      </c>
    </row>
    <row r="573" spans="1:11" x14ac:dyDescent="0.35">
      <c r="A573" s="10" t="s">
        <v>35</v>
      </c>
      <c r="B573" s="10" t="s">
        <v>139</v>
      </c>
      <c r="C573" s="10" t="s">
        <v>138</v>
      </c>
      <c r="D573" s="10">
        <v>3</v>
      </c>
      <c r="E573" s="8">
        <v>-444.5</v>
      </c>
      <c r="F573" s="10">
        <v>163.66666666666666</v>
      </c>
      <c r="G573" s="10">
        <v>181.32873962324396</v>
      </c>
      <c r="H573" s="10">
        <f t="shared" si="8"/>
        <v>2305</v>
      </c>
      <c r="I573" s="9">
        <v>44301</v>
      </c>
      <c r="J573" s="10" t="s">
        <v>40</v>
      </c>
      <c r="K573">
        <v>491</v>
      </c>
    </row>
    <row r="574" spans="1:11" x14ac:dyDescent="0.35">
      <c r="A574" s="10" t="s">
        <v>255</v>
      </c>
      <c r="B574" s="10" t="s">
        <v>42</v>
      </c>
      <c r="C574" s="10" t="s">
        <v>59</v>
      </c>
      <c r="D574" s="10">
        <v>9</v>
      </c>
      <c r="E574" s="8">
        <v>-444.5</v>
      </c>
      <c r="F574" s="10">
        <v>54.555555555555557</v>
      </c>
      <c r="G574" s="10">
        <v>181.96634352083913</v>
      </c>
      <c r="H574" s="10">
        <f t="shared" si="8"/>
        <v>2302</v>
      </c>
      <c r="I574" s="9">
        <v>44313</v>
      </c>
      <c r="J574" s="10" t="s">
        <v>58</v>
      </c>
      <c r="K574">
        <v>491</v>
      </c>
    </row>
    <row r="575" spans="1:11" x14ac:dyDescent="0.35">
      <c r="A575" s="10" t="s">
        <v>76</v>
      </c>
      <c r="B575" s="10" t="s">
        <v>31</v>
      </c>
      <c r="C575" s="10" t="s">
        <v>138</v>
      </c>
      <c r="D575" s="10">
        <v>7</v>
      </c>
      <c r="E575" s="8">
        <v>-444.5</v>
      </c>
      <c r="F575" s="10">
        <v>70.142857142857139</v>
      </c>
      <c r="G575" s="10">
        <v>185.2500132016277</v>
      </c>
      <c r="H575" s="10">
        <f t="shared" si="8"/>
        <v>2293</v>
      </c>
      <c r="I575" s="9">
        <v>44486</v>
      </c>
      <c r="J575" s="10" t="s">
        <v>29</v>
      </c>
      <c r="K575">
        <v>491</v>
      </c>
    </row>
    <row r="576" spans="1:11" x14ac:dyDescent="0.35">
      <c r="A576" s="10" t="s">
        <v>68</v>
      </c>
      <c r="B576" s="10" t="s">
        <v>139</v>
      </c>
      <c r="C576" s="10" t="s">
        <v>41</v>
      </c>
      <c r="D576" s="10">
        <v>1</v>
      </c>
      <c r="E576" s="8">
        <v>-444.5</v>
      </c>
      <c r="F576" s="10">
        <v>491</v>
      </c>
      <c r="G576" s="10">
        <v>181.72745673500879</v>
      </c>
      <c r="H576" s="10">
        <f t="shared" si="8"/>
        <v>2286</v>
      </c>
      <c r="I576" s="9">
        <v>44709</v>
      </c>
      <c r="J576" s="10" t="s">
        <v>50</v>
      </c>
      <c r="K576">
        <v>491</v>
      </c>
    </row>
    <row r="577" spans="1:11" x14ac:dyDescent="0.35">
      <c r="A577" s="10" t="s">
        <v>130</v>
      </c>
      <c r="B577" s="10" t="s">
        <v>42</v>
      </c>
      <c r="C577" s="10" t="s">
        <v>41</v>
      </c>
      <c r="D577" s="10">
        <v>6</v>
      </c>
      <c r="E577" s="8">
        <v>-444.5</v>
      </c>
      <c r="F577" s="10">
        <v>81.666666666666671</v>
      </c>
      <c r="G577" s="10">
        <v>180.67531291518088</v>
      </c>
      <c r="H577" s="10">
        <f t="shared" si="8"/>
        <v>2285</v>
      </c>
      <c r="I577" s="9">
        <v>44089</v>
      </c>
      <c r="J577" s="10" t="s">
        <v>40</v>
      </c>
      <c r="K577">
        <v>490</v>
      </c>
    </row>
    <row r="578" spans="1:11" x14ac:dyDescent="0.35">
      <c r="A578" s="10" t="s">
        <v>93</v>
      </c>
      <c r="B578" s="10" t="s">
        <v>139</v>
      </c>
      <c r="C578" s="10" t="s">
        <v>41</v>
      </c>
      <c r="D578" s="10">
        <v>9</v>
      </c>
      <c r="E578" s="8">
        <v>-444.5</v>
      </c>
      <c r="F578" s="10">
        <v>54.444444444444443</v>
      </c>
      <c r="G578" s="10">
        <v>180.46507373271893</v>
      </c>
      <c r="H578" s="10">
        <f t="shared" ref="H578:H641" si="9">SUM(D578:D1577)</f>
        <v>2279</v>
      </c>
      <c r="I578" s="9">
        <v>44222</v>
      </c>
      <c r="J578" s="10" t="s">
        <v>58</v>
      </c>
      <c r="K578">
        <v>490</v>
      </c>
    </row>
    <row r="579" spans="1:11" x14ac:dyDescent="0.35">
      <c r="A579" s="10" t="s">
        <v>76</v>
      </c>
      <c r="B579" s="10" t="s">
        <v>139</v>
      </c>
      <c r="C579" s="10" t="s">
        <v>41</v>
      </c>
      <c r="D579" s="10">
        <v>3</v>
      </c>
      <c r="E579" s="8">
        <v>-444.5</v>
      </c>
      <c r="F579" s="10">
        <v>163</v>
      </c>
      <c r="G579" s="10">
        <v>188.28741465733299</v>
      </c>
      <c r="H579" s="10">
        <f t="shared" si="9"/>
        <v>2270</v>
      </c>
      <c r="I579" s="9">
        <v>44446</v>
      </c>
      <c r="J579" s="10" t="s">
        <v>40</v>
      </c>
      <c r="K579">
        <v>489</v>
      </c>
    </row>
    <row r="580" spans="1:11" x14ac:dyDescent="0.35">
      <c r="A580" s="10" t="s">
        <v>87</v>
      </c>
      <c r="B580" s="10" t="s">
        <v>73</v>
      </c>
      <c r="C580" s="10" t="s">
        <v>41</v>
      </c>
      <c r="D580" s="10">
        <v>8</v>
      </c>
      <c r="E580" s="8">
        <v>-444.5</v>
      </c>
      <c r="F580" s="10">
        <v>61.125</v>
      </c>
      <c r="G580" s="10">
        <v>177.07276614668862</v>
      </c>
      <c r="H580" s="10">
        <f t="shared" si="9"/>
        <v>2267</v>
      </c>
      <c r="I580" s="9">
        <v>44649</v>
      </c>
      <c r="J580" s="10" t="s">
        <v>58</v>
      </c>
      <c r="K580">
        <v>489</v>
      </c>
    </row>
    <row r="581" spans="1:11" x14ac:dyDescent="0.35">
      <c r="A581" s="10" t="s">
        <v>163</v>
      </c>
      <c r="B581" s="10" t="s">
        <v>42</v>
      </c>
      <c r="C581" s="10" t="s">
        <v>30</v>
      </c>
      <c r="D581" s="10">
        <v>6</v>
      </c>
      <c r="E581" s="8">
        <v>-444.5</v>
      </c>
      <c r="F581" s="10">
        <v>81.5</v>
      </c>
      <c r="G581" s="10">
        <v>178.92037085137079</v>
      </c>
      <c r="H581" s="10">
        <f t="shared" si="9"/>
        <v>2259</v>
      </c>
      <c r="I581" s="9">
        <v>44722</v>
      </c>
      <c r="J581" s="10" t="s">
        <v>50</v>
      </c>
      <c r="K581">
        <v>489</v>
      </c>
    </row>
    <row r="582" spans="1:11" x14ac:dyDescent="0.35">
      <c r="A582" s="10" t="s">
        <v>238</v>
      </c>
      <c r="B582" s="10" t="s">
        <v>31</v>
      </c>
      <c r="C582" s="10" t="s">
        <v>30</v>
      </c>
      <c r="D582" s="10">
        <v>7</v>
      </c>
      <c r="E582" s="8">
        <v>-444.5</v>
      </c>
      <c r="F582" s="10">
        <v>69.714285714285708</v>
      </c>
      <c r="G582" s="10">
        <v>182.55374492977893</v>
      </c>
      <c r="H582" s="10">
        <f t="shared" si="9"/>
        <v>2253</v>
      </c>
      <c r="I582" s="9">
        <v>44320</v>
      </c>
      <c r="J582" s="10" t="s">
        <v>29</v>
      </c>
      <c r="K582">
        <v>488</v>
      </c>
    </row>
    <row r="583" spans="1:11" x14ac:dyDescent="0.35">
      <c r="A583" s="10" t="s">
        <v>87</v>
      </c>
      <c r="B583" s="10" t="s">
        <v>31</v>
      </c>
      <c r="C583" s="10" t="s">
        <v>30</v>
      </c>
      <c r="D583" s="10">
        <v>1</v>
      </c>
      <c r="E583" s="8">
        <v>-444.5</v>
      </c>
      <c r="F583" s="10">
        <v>488</v>
      </c>
      <c r="G583" s="10">
        <v>191.25501867413635</v>
      </c>
      <c r="H583" s="10">
        <f t="shared" si="9"/>
        <v>2246</v>
      </c>
      <c r="I583" s="9">
        <v>44963</v>
      </c>
      <c r="J583" s="10" t="s">
        <v>50</v>
      </c>
      <c r="K583">
        <v>488</v>
      </c>
    </row>
    <row r="584" spans="1:11" x14ac:dyDescent="0.35">
      <c r="A584" s="10" t="s">
        <v>255</v>
      </c>
      <c r="B584" s="10" t="s">
        <v>73</v>
      </c>
      <c r="C584" s="10" t="s">
        <v>41</v>
      </c>
      <c r="D584" s="10">
        <v>3</v>
      </c>
      <c r="E584" s="8">
        <v>-444.5</v>
      </c>
      <c r="F584" s="10">
        <v>162.33333333333334</v>
      </c>
      <c r="G584" s="10">
        <v>173.9908382574441</v>
      </c>
      <c r="H584" s="10">
        <f t="shared" si="9"/>
        <v>2245</v>
      </c>
      <c r="I584" s="9">
        <v>44860</v>
      </c>
      <c r="J584" s="10" t="s">
        <v>40</v>
      </c>
      <c r="K584">
        <v>487</v>
      </c>
    </row>
    <row r="585" spans="1:11" x14ac:dyDescent="0.35">
      <c r="A585" s="10" t="s">
        <v>100</v>
      </c>
      <c r="B585" s="10" t="s">
        <v>31</v>
      </c>
      <c r="C585" s="10" t="s">
        <v>138</v>
      </c>
      <c r="D585" s="10">
        <v>3</v>
      </c>
      <c r="E585" s="8">
        <v>-444.5</v>
      </c>
      <c r="F585" s="10">
        <v>162.33333333333334</v>
      </c>
      <c r="G585" s="10">
        <v>171.95846245905767</v>
      </c>
      <c r="H585" s="10">
        <f t="shared" si="9"/>
        <v>2242</v>
      </c>
      <c r="I585" s="9">
        <v>44871</v>
      </c>
      <c r="J585" s="10" t="s">
        <v>58</v>
      </c>
      <c r="K585">
        <v>487</v>
      </c>
    </row>
    <row r="586" spans="1:11" x14ac:dyDescent="0.35">
      <c r="A586" s="10" t="s">
        <v>124</v>
      </c>
      <c r="B586" s="10" t="s">
        <v>73</v>
      </c>
      <c r="C586" s="10" t="s">
        <v>30</v>
      </c>
      <c r="D586" s="10">
        <v>6</v>
      </c>
      <c r="E586" s="8">
        <v>-444.5</v>
      </c>
      <c r="F586" s="10">
        <v>81</v>
      </c>
      <c r="G586" s="10">
        <v>180.52875283446713</v>
      </c>
      <c r="H586" s="10">
        <f t="shared" si="9"/>
        <v>2239</v>
      </c>
      <c r="I586" s="9">
        <v>44262</v>
      </c>
      <c r="J586" s="10" t="s">
        <v>40</v>
      </c>
      <c r="K586">
        <v>486</v>
      </c>
    </row>
    <row r="587" spans="1:11" x14ac:dyDescent="0.35">
      <c r="A587" s="10" t="s">
        <v>45</v>
      </c>
      <c r="B587" s="10" t="s">
        <v>42</v>
      </c>
      <c r="C587" s="10" t="s">
        <v>41</v>
      </c>
      <c r="D587" s="10">
        <v>3</v>
      </c>
      <c r="E587" s="8">
        <v>-444.5</v>
      </c>
      <c r="F587" s="10">
        <v>161.33333333333334</v>
      </c>
      <c r="G587" s="10">
        <v>180.95180769830142</v>
      </c>
      <c r="H587" s="10">
        <f t="shared" si="9"/>
        <v>2233</v>
      </c>
      <c r="I587" s="9">
        <v>44284</v>
      </c>
      <c r="J587" s="10" t="s">
        <v>50</v>
      </c>
      <c r="K587">
        <v>484</v>
      </c>
    </row>
    <row r="588" spans="1:11" x14ac:dyDescent="0.35">
      <c r="A588" s="10" t="s">
        <v>163</v>
      </c>
      <c r="B588" s="10" t="s">
        <v>73</v>
      </c>
      <c r="C588" s="10" t="s">
        <v>41</v>
      </c>
      <c r="D588" s="10">
        <v>5</v>
      </c>
      <c r="E588" s="8">
        <v>-444.5</v>
      </c>
      <c r="F588" s="10">
        <v>96.8</v>
      </c>
      <c r="G588" s="10">
        <v>162.5730460662526</v>
      </c>
      <c r="H588" s="10">
        <f t="shared" si="9"/>
        <v>2230</v>
      </c>
      <c r="I588" s="9">
        <v>44905</v>
      </c>
      <c r="J588" s="10" t="s">
        <v>58</v>
      </c>
      <c r="K588">
        <v>484</v>
      </c>
    </row>
    <row r="589" spans="1:11" x14ac:dyDescent="0.35">
      <c r="A589" s="10" t="s">
        <v>136</v>
      </c>
      <c r="B589" s="10" t="s">
        <v>139</v>
      </c>
      <c r="C589" s="10" t="s">
        <v>59</v>
      </c>
      <c r="D589" s="10">
        <v>1</v>
      </c>
      <c r="E589" s="8">
        <v>-444.5</v>
      </c>
      <c r="F589" s="10">
        <v>483</v>
      </c>
      <c r="G589" s="10">
        <v>179.38373068712619</v>
      </c>
      <c r="H589" s="10">
        <f t="shared" si="9"/>
        <v>2225</v>
      </c>
      <c r="I589" s="9">
        <v>44611</v>
      </c>
      <c r="J589" s="10" t="s">
        <v>58</v>
      </c>
      <c r="K589">
        <v>483</v>
      </c>
    </row>
    <row r="590" spans="1:11" x14ac:dyDescent="0.35">
      <c r="A590" s="10" t="s">
        <v>62</v>
      </c>
      <c r="B590" s="10" t="s">
        <v>139</v>
      </c>
      <c r="C590" s="10" t="s">
        <v>138</v>
      </c>
      <c r="D590" s="10">
        <v>2</v>
      </c>
      <c r="E590" s="8">
        <v>-444.5</v>
      </c>
      <c r="F590" s="10">
        <v>241</v>
      </c>
      <c r="G590" s="10">
        <v>169.39537907268166</v>
      </c>
      <c r="H590" s="10">
        <f t="shared" si="9"/>
        <v>2224</v>
      </c>
      <c r="I590" s="9">
        <v>44921</v>
      </c>
      <c r="J590" s="10" t="s">
        <v>58</v>
      </c>
      <c r="K590">
        <v>482</v>
      </c>
    </row>
    <row r="591" spans="1:11" x14ac:dyDescent="0.35">
      <c r="A591" s="10" t="s">
        <v>93</v>
      </c>
      <c r="B591" s="10" t="s">
        <v>31</v>
      </c>
      <c r="C591" s="10" t="s">
        <v>41</v>
      </c>
      <c r="D591" s="10">
        <v>7</v>
      </c>
      <c r="E591" s="8">
        <v>-444.5</v>
      </c>
      <c r="F591" s="10">
        <v>68.571428571428569</v>
      </c>
      <c r="G591" s="10">
        <v>184.66413003663001</v>
      </c>
      <c r="H591" s="10">
        <f t="shared" si="9"/>
        <v>2222</v>
      </c>
      <c r="I591" s="9">
        <v>44347</v>
      </c>
      <c r="J591" s="10" t="s">
        <v>29</v>
      </c>
      <c r="K591">
        <v>480</v>
      </c>
    </row>
    <row r="592" spans="1:11" x14ac:dyDescent="0.35">
      <c r="A592" s="10" t="s">
        <v>53</v>
      </c>
      <c r="B592" s="10" t="s">
        <v>139</v>
      </c>
      <c r="C592" s="10" t="s">
        <v>30</v>
      </c>
      <c r="D592" s="10">
        <v>4</v>
      </c>
      <c r="E592" s="8">
        <v>-444.5</v>
      </c>
      <c r="F592" s="10">
        <v>120</v>
      </c>
      <c r="G592" s="10">
        <v>185.17028447742729</v>
      </c>
      <c r="H592" s="10">
        <f t="shared" si="9"/>
        <v>2215</v>
      </c>
      <c r="I592" s="9">
        <v>44843</v>
      </c>
      <c r="J592" s="10" t="s">
        <v>50</v>
      </c>
      <c r="K592">
        <v>480</v>
      </c>
    </row>
    <row r="593" spans="1:11" x14ac:dyDescent="0.35">
      <c r="A593" s="10" t="s">
        <v>163</v>
      </c>
      <c r="B593" s="10" t="s">
        <v>139</v>
      </c>
      <c r="C593" s="10" t="s">
        <v>30</v>
      </c>
      <c r="D593" s="10">
        <v>6</v>
      </c>
      <c r="E593" s="8">
        <v>-444.5</v>
      </c>
      <c r="F593" s="10">
        <v>79.833333333333329</v>
      </c>
      <c r="G593" s="10">
        <v>180.6639731703892</v>
      </c>
      <c r="H593" s="10">
        <f t="shared" si="9"/>
        <v>2211</v>
      </c>
      <c r="I593" s="9">
        <v>44093</v>
      </c>
      <c r="J593" s="10" t="s">
        <v>50</v>
      </c>
      <c r="K593">
        <v>479</v>
      </c>
    </row>
    <row r="594" spans="1:11" x14ac:dyDescent="0.35">
      <c r="A594" s="10" t="s">
        <v>82</v>
      </c>
      <c r="B594" s="10" t="s">
        <v>139</v>
      </c>
      <c r="C594" s="10" t="s">
        <v>59</v>
      </c>
      <c r="D594" s="10">
        <v>7</v>
      </c>
      <c r="E594" s="8">
        <v>-444.5</v>
      </c>
      <c r="F594" s="10">
        <v>68.428571428571431</v>
      </c>
      <c r="G594" s="10">
        <v>187.37788832199547</v>
      </c>
      <c r="H594" s="10">
        <f t="shared" si="9"/>
        <v>2205</v>
      </c>
      <c r="I594" s="9">
        <v>45167</v>
      </c>
      <c r="J594" s="10" t="s">
        <v>58</v>
      </c>
      <c r="K594">
        <v>479</v>
      </c>
    </row>
    <row r="595" spans="1:11" x14ac:dyDescent="0.35">
      <c r="A595" s="10" t="s">
        <v>163</v>
      </c>
      <c r="B595" s="10" t="s">
        <v>139</v>
      </c>
      <c r="C595" s="10" t="s">
        <v>59</v>
      </c>
      <c r="D595" s="10">
        <v>9</v>
      </c>
      <c r="E595" s="8">
        <v>-444.5</v>
      </c>
      <c r="F595" s="10">
        <v>53</v>
      </c>
      <c r="G595" s="10">
        <v>179.83597470238092</v>
      </c>
      <c r="H595" s="10">
        <f t="shared" si="9"/>
        <v>2198</v>
      </c>
      <c r="I595" s="9">
        <v>44741</v>
      </c>
      <c r="J595" s="10" t="s">
        <v>29</v>
      </c>
      <c r="K595">
        <v>477</v>
      </c>
    </row>
    <row r="596" spans="1:11" x14ac:dyDescent="0.35">
      <c r="A596" s="10" t="s">
        <v>45</v>
      </c>
      <c r="B596" s="10" t="s">
        <v>31</v>
      </c>
      <c r="C596" s="10" t="s">
        <v>41</v>
      </c>
      <c r="D596" s="10">
        <v>7</v>
      </c>
      <c r="E596" s="8">
        <v>-444.5</v>
      </c>
      <c r="F596" s="10">
        <v>68.142857142857139</v>
      </c>
      <c r="G596" s="10">
        <v>187.83187972919157</v>
      </c>
      <c r="H596" s="10">
        <f t="shared" si="9"/>
        <v>2189</v>
      </c>
      <c r="I596" s="9">
        <v>45169</v>
      </c>
      <c r="J596" s="10" t="s">
        <v>40</v>
      </c>
      <c r="K596">
        <v>477</v>
      </c>
    </row>
    <row r="597" spans="1:11" x14ac:dyDescent="0.35">
      <c r="A597" s="10" t="s">
        <v>255</v>
      </c>
      <c r="B597" s="10" t="s">
        <v>139</v>
      </c>
      <c r="C597" s="10" t="s">
        <v>138</v>
      </c>
      <c r="D597" s="10">
        <v>4</v>
      </c>
      <c r="E597" s="8">
        <v>-444.5</v>
      </c>
      <c r="F597" s="10">
        <v>119</v>
      </c>
      <c r="G597" s="10">
        <v>179.16252905625294</v>
      </c>
      <c r="H597" s="10">
        <f t="shared" si="9"/>
        <v>2182</v>
      </c>
      <c r="I597" s="9">
        <v>44041</v>
      </c>
      <c r="J597" s="10" t="s">
        <v>50</v>
      </c>
      <c r="K597">
        <v>476</v>
      </c>
    </row>
    <row r="598" spans="1:11" x14ac:dyDescent="0.35">
      <c r="A598" s="10" t="s">
        <v>148</v>
      </c>
      <c r="B598" s="10" t="s">
        <v>31</v>
      </c>
      <c r="C598" s="10" t="s">
        <v>41</v>
      </c>
      <c r="D598" s="10">
        <v>9</v>
      </c>
      <c r="E598" s="8">
        <v>-444.5</v>
      </c>
      <c r="F598" s="10">
        <v>52.777777777777779</v>
      </c>
      <c r="G598" s="10">
        <v>181.57063863796898</v>
      </c>
      <c r="H598" s="10">
        <f t="shared" si="9"/>
        <v>2178</v>
      </c>
      <c r="I598" s="9">
        <v>44143</v>
      </c>
      <c r="J598" s="10" t="s">
        <v>29</v>
      </c>
      <c r="K598">
        <v>475</v>
      </c>
    </row>
    <row r="599" spans="1:11" x14ac:dyDescent="0.35">
      <c r="A599" s="10" t="s">
        <v>124</v>
      </c>
      <c r="B599" s="10" t="s">
        <v>31</v>
      </c>
      <c r="C599" s="10" t="s">
        <v>41</v>
      </c>
      <c r="D599" s="10">
        <v>6</v>
      </c>
      <c r="E599" s="8">
        <v>-444.5</v>
      </c>
      <c r="F599" s="10">
        <v>78.833333333333329</v>
      </c>
      <c r="G599" s="10">
        <v>179.9718118010945</v>
      </c>
      <c r="H599" s="10">
        <f t="shared" si="9"/>
        <v>2169</v>
      </c>
      <c r="I599" s="9">
        <v>44063</v>
      </c>
      <c r="J599" s="10" t="s">
        <v>58</v>
      </c>
      <c r="K599">
        <v>473</v>
      </c>
    </row>
    <row r="600" spans="1:11" x14ac:dyDescent="0.35">
      <c r="A600" s="10" t="s">
        <v>247</v>
      </c>
      <c r="B600" s="10" t="s">
        <v>31</v>
      </c>
      <c r="C600" s="10" t="s">
        <v>30</v>
      </c>
      <c r="D600" s="10">
        <v>3</v>
      </c>
      <c r="E600" s="8">
        <v>-444.5</v>
      </c>
      <c r="F600" s="10">
        <v>157.66666666666666</v>
      </c>
      <c r="G600" s="10">
        <v>178.37514751101136</v>
      </c>
      <c r="H600" s="10">
        <f t="shared" si="9"/>
        <v>2163</v>
      </c>
      <c r="I600" s="9">
        <v>44806</v>
      </c>
      <c r="J600" s="10" t="s">
        <v>29</v>
      </c>
      <c r="K600">
        <v>473</v>
      </c>
    </row>
    <row r="601" spans="1:11" x14ac:dyDescent="0.35">
      <c r="A601" s="10" t="s">
        <v>62</v>
      </c>
      <c r="B601" s="10" t="s">
        <v>42</v>
      </c>
      <c r="C601" s="10" t="s">
        <v>41</v>
      </c>
      <c r="D601" s="10">
        <v>9</v>
      </c>
      <c r="E601" s="8">
        <v>-444.5</v>
      </c>
      <c r="F601" s="10">
        <v>52.444444444444443</v>
      </c>
      <c r="G601" s="10">
        <v>179.24135006901321</v>
      </c>
      <c r="H601" s="10">
        <f t="shared" si="9"/>
        <v>2160</v>
      </c>
      <c r="I601" s="9">
        <v>44537</v>
      </c>
      <c r="J601" s="10" t="s">
        <v>58</v>
      </c>
      <c r="K601">
        <v>472</v>
      </c>
    </row>
    <row r="602" spans="1:11" x14ac:dyDescent="0.35">
      <c r="A602" s="10" t="s">
        <v>35</v>
      </c>
      <c r="B602" s="10" t="s">
        <v>42</v>
      </c>
      <c r="C602" s="10" t="s">
        <v>59</v>
      </c>
      <c r="D602" s="10">
        <v>9</v>
      </c>
      <c r="E602" s="8">
        <v>-444.5</v>
      </c>
      <c r="F602" s="10">
        <v>52.444444444444443</v>
      </c>
      <c r="G602" s="10">
        <v>181.33349960095768</v>
      </c>
      <c r="H602" s="10">
        <f t="shared" si="9"/>
        <v>2151</v>
      </c>
      <c r="I602" s="9">
        <v>44818</v>
      </c>
      <c r="J602" s="10" t="s">
        <v>58</v>
      </c>
      <c r="K602">
        <v>472</v>
      </c>
    </row>
    <row r="603" spans="1:11" x14ac:dyDescent="0.35">
      <c r="A603" s="10" t="s">
        <v>62</v>
      </c>
      <c r="B603" s="10" t="s">
        <v>139</v>
      </c>
      <c r="C603" s="10" t="s">
        <v>138</v>
      </c>
      <c r="D603" s="10">
        <v>7</v>
      </c>
      <c r="E603" s="8">
        <v>-444.5</v>
      </c>
      <c r="F603" s="10">
        <v>67.142857142857139</v>
      </c>
      <c r="G603" s="10">
        <v>180.75253389550269</v>
      </c>
      <c r="H603" s="10">
        <f t="shared" si="9"/>
        <v>2142</v>
      </c>
      <c r="I603" s="9">
        <v>44594</v>
      </c>
      <c r="J603" s="10" t="s">
        <v>58</v>
      </c>
      <c r="K603">
        <v>470</v>
      </c>
    </row>
    <row r="604" spans="1:11" x14ac:dyDescent="0.35">
      <c r="A604" s="10" t="s">
        <v>142</v>
      </c>
      <c r="B604" s="10" t="s">
        <v>31</v>
      </c>
      <c r="C604" s="10" t="s">
        <v>41</v>
      </c>
      <c r="D604" s="10">
        <v>7</v>
      </c>
      <c r="E604" s="8">
        <v>-444.5</v>
      </c>
      <c r="F604" s="10">
        <v>67.142857142857139</v>
      </c>
      <c r="G604" s="10">
        <v>178.65615195395904</v>
      </c>
      <c r="H604" s="10">
        <f t="shared" si="9"/>
        <v>2135</v>
      </c>
      <c r="I604" s="9">
        <v>44655</v>
      </c>
      <c r="J604" s="10" t="s">
        <v>40</v>
      </c>
      <c r="K604">
        <v>470</v>
      </c>
    </row>
    <row r="605" spans="1:11" x14ac:dyDescent="0.35">
      <c r="A605" s="10" t="s">
        <v>163</v>
      </c>
      <c r="B605" s="10" t="s">
        <v>73</v>
      </c>
      <c r="C605" s="10" t="s">
        <v>138</v>
      </c>
      <c r="D605" s="10">
        <v>2</v>
      </c>
      <c r="E605" s="8">
        <v>-444.5</v>
      </c>
      <c r="F605" s="10">
        <v>234.5</v>
      </c>
      <c r="G605" s="10">
        <v>180.4849343185551</v>
      </c>
      <c r="H605" s="10">
        <f t="shared" si="9"/>
        <v>2128</v>
      </c>
      <c r="I605" s="9">
        <v>44156</v>
      </c>
      <c r="J605" s="10" t="s">
        <v>29</v>
      </c>
      <c r="K605">
        <v>469</v>
      </c>
    </row>
    <row r="606" spans="1:11" x14ac:dyDescent="0.35">
      <c r="A606" s="10" t="s">
        <v>142</v>
      </c>
      <c r="B606" s="10" t="s">
        <v>42</v>
      </c>
      <c r="C606" s="10" t="s">
        <v>59</v>
      </c>
      <c r="D606" s="10">
        <v>1</v>
      </c>
      <c r="E606" s="8">
        <v>-444.5</v>
      </c>
      <c r="F606" s="10">
        <v>469</v>
      </c>
      <c r="G606" s="10">
        <v>183.96169389652653</v>
      </c>
      <c r="H606" s="10">
        <f t="shared" si="9"/>
        <v>2126</v>
      </c>
      <c r="I606" s="9">
        <v>44758</v>
      </c>
      <c r="J606" s="10" t="s">
        <v>40</v>
      </c>
      <c r="K606">
        <v>469</v>
      </c>
    </row>
    <row r="607" spans="1:11" x14ac:dyDescent="0.35">
      <c r="A607" s="10" t="s">
        <v>76</v>
      </c>
      <c r="B607" s="10" t="s">
        <v>31</v>
      </c>
      <c r="C607" s="10" t="s">
        <v>59</v>
      </c>
      <c r="D607" s="10">
        <v>7</v>
      </c>
      <c r="E607" s="8">
        <v>-444.5</v>
      </c>
      <c r="F607" s="10">
        <v>66.857142857142861</v>
      </c>
      <c r="G607" s="10">
        <v>180.0070114149774</v>
      </c>
      <c r="H607" s="10">
        <f t="shared" si="9"/>
        <v>2125</v>
      </c>
      <c r="I607" s="9">
        <v>44203</v>
      </c>
      <c r="J607" s="10" t="s">
        <v>29</v>
      </c>
      <c r="K607">
        <v>468</v>
      </c>
    </row>
    <row r="608" spans="1:11" x14ac:dyDescent="0.35">
      <c r="A608" s="10" t="s">
        <v>100</v>
      </c>
      <c r="B608" s="10" t="s">
        <v>73</v>
      </c>
      <c r="C608" s="10" t="s">
        <v>138</v>
      </c>
      <c r="D608" s="10">
        <v>7</v>
      </c>
      <c r="E608" s="8">
        <v>-444.5</v>
      </c>
      <c r="F608" s="10">
        <v>66.857142857142861</v>
      </c>
      <c r="G608" s="10">
        <v>159.54857142857142</v>
      </c>
      <c r="H608" s="10">
        <f t="shared" si="9"/>
        <v>2118</v>
      </c>
      <c r="I608" s="9">
        <v>44992</v>
      </c>
      <c r="J608" s="10" t="s">
        <v>58</v>
      </c>
      <c r="K608">
        <v>468</v>
      </c>
    </row>
    <row r="609" spans="1:11" x14ac:dyDescent="0.35">
      <c r="A609" s="10" t="s">
        <v>100</v>
      </c>
      <c r="B609" s="10" t="s">
        <v>42</v>
      </c>
      <c r="C609" s="10" t="s">
        <v>41</v>
      </c>
      <c r="D609" s="10">
        <v>8</v>
      </c>
      <c r="E609" s="8">
        <v>-444.5</v>
      </c>
      <c r="F609" s="10">
        <v>58.5</v>
      </c>
      <c r="G609" s="10">
        <v>186.53304958561597</v>
      </c>
      <c r="H609" s="10">
        <f t="shared" si="9"/>
        <v>2111</v>
      </c>
      <c r="I609" s="9">
        <v>45162</v>
      </c>
      <c r="J609" s="10" t="s">
        <v>50</v>
      </c>
      <c r="K609">
        <v>468</v>
      </c>
    </row>
    <row r="610" spans="1:11" x14ac:dyDescent="0.35">
      <c r="A610" s="10" t="s">
        <v>238</v>
      </c>
      <c r="B610" s="10" t="s">
        <v>73</v>
      </c>
      <c r="C610" s="10" t="s">
        <v>30</v>
      </c>
      <c r="D610" s="10">
        <v>7</v>
      </c>
      <c r="E610" s="8">
        <v>-444.5</v>
      </c>
      <c r="F610" s="10">
        <v>66.714285714285708</v>
      </c>
      <c r="G610" s="10">
        <v>177.70852874886111</v>
      </c>
      <c r="H610" s="10">
        <f t="shared" si="9"/>
        <v>2103</v>
      </c>
      <c r="I610" s="9">
        <v>44666</v>
      </c>
      <c r="J610" s="10" t="s">
        <v>40</v>
      </c>
      <c r="K610">
        <v>467</v>
      </c>
    </row>
    <row r="611" spans="1:11" x14ac:dyDescent="0.35">
      <c r="A611" s="10" t="s">
        <v>82</v>
      </c>
      <c r="B611" s="10" t="s">
        <v>139</v>
      </c>
      <c r="C611" s="10" t="s">
        <v>30</v>
      </c>
      <c r="D611" s="10">
        <v>6</v>
      </c>
      <c r="E611" s="8">
        <v>-444.5</v>
      </c>
      <c r="F611" s="10">
        <v>77.833333333333329</v>
      </c>
      <c r="G611" s="10">
        <v>182.09584456424082</v>
      </c>
      <c r="H611" s="10">
        <f t="shared" si="9"/>
        <v>2096</v>
      </c>
      <c r="I611" s="9">
        <v>44679</v>
      </c>
      <c r="J611" s="10" t="s">
        <v>29</v>
      </c>
      <c r="K611">
        <v>467</v>
      </c>
    </row>
    <row r="612" spans="1:11" x14ac:dyDescent="0.35">
      <c r="A612" s="10" t="s">
        <v>87</v>
      </c>
      <c r="B612" s="10" t="s">
        <v>31</v>
      </c>
      <c r="C612" s="10" t="s">
        <v>138</v>
      </c>
      <c r="D612" s="10">
        <v>5</v>
      </c>
      <c r="E612" s="8">
        <v>-444.5</v>
      </c>
      <c r="F612" s="10">
        <v>93.2</v>
      </c>
      <c r="G612" s="10">
        <v>181.1915108283529</v>
      </c>
      <c r="H612" s="10">
        <f t="shared" si="9"/>
        <v>2090</v>
      </c>
      <c r="I612" s="9">
        <v>44750</v>
      </c>
      <c r="J612" s="10" t="s">
        <v>50</v>
      </c>
      <c r="K612">
        <v>466</v>
      </c>
    </row>
    <row r="613" spans="1:11" x14ac:dyDescent="0.35">
      <c r="A613" s="10" t="s">
        <v>53</v>
      </c>
      <c r="B613" s="10" t="s">
        <v>73</v>
      </c>
      <c r="C613" s="10" t="s">
        <v>59</v>
      </c>
      <c r="D613" s="10">
        <v>2</v>
      </c>
      <c r="E613" s="8">
        <v>-444.5</v>
      </c>
      <c r="F613" s="10">
        <v>232.5</v>
      </c>
      <c r="G613" s="10">
        <v>180.76444801141437</v>
      </c>
      <c r="H613" s="10">
        <f t="shared" si="9"/>
        <v>2085</v>
      </c>
      <c r="I613" s="9">
        <v>44107</v>
      </c>
      <c r="J613" s="10" t="s">
        <v>40</v>
      </c>
      <c r="K613">
        <v>465</v>
      </c>
    </row>
    <row r="614" spans="1:11" x14ac:dyDescent="0.35">
      <c r="A614" s="10" t="s">
        <v>45</v>
      </c>
      <c r="B614" s="10" t="s">
        <v>42</v>
      </c>
      <c r="C614" s="10" t="s">
        <v>41</v>
      </c>
      <c r="D614" s="10">
        <v>4</v>
      </c>
      <c r="E614" s="8">
        <v>-444.5</v>
      </c>
      <c r="F614" s="10">
        <v>116</v>
      </c>
      <c r="G614" s="10">
        <v>181.06127337351259</v>
      </c>
      <c r="H614" s="10">
        <f t="shared" si="9"/>
        <v>2083</v>
      </c>
      <c r="I614" s="9">
        <v>44278</v>
      </c>
      <c r="J614" s="10" t="s">
        <v>58</v>
      </c>
      <c r="K614">
        <v>464</v>
      </c>
    </row>
    <row r="615" spans="1:11" x14ac:dyDescent="0.35">
      <c r="A615" s="10" t="s">
        <v>124</v>
      </c>
      <c r="B615" s="10" t="s">
        <v>31</v>
      </c>
      <c r="C615" s="10" t="s">
        <v>59</v>
      </c>
      <c r="D615" s="10">
        <v>2</v>
      </c>
      <c r="E615" s="8">
        <v>-444.5</v>
      </c>
      <c r="F615" s="10">
        <v>232</v>
      </c>
      <c r="G615" s="10">
        <v>256.77245564892621</v>
      </c>
      <c r="H615" s="10">
        <f t="shared" si="9"/>
        <v>2079</v>
      </c>
      <c r="I615" s="9">
        <v>44980</v>
      </c>
      <c r="J615" s="10" t="s">
        <v>40</v>
      </c>
      <c r="K615">
        <v>464</v>
      </c>
    </row>
    <row r="616" spans="1:11" x14ac:dyDescent="0.35">
      <c r="A616" s="10" t="s">
        <v>53</v>
      </c>
      <c r="B616" s="10" t="s">
        <v>31</v>
      </c>
      <c r="C616" s="10" t="s">
        <v>30</v>
      </c>
      <c r="D616" s="10">
        <v>8</v>
      </c>
      <c r="E616" s="8">
        <v>-444.5</v>
      </c>
      <c r="F616" s="10">
        <v>57.75</v>
      </c>
      <c r="G616" s="10">
        <v>186.8918705153294</v>
      </c>
      <c r="H616" s="10">
        <f t="shared" si="9"/>
        <v>2077</v>
      </c>
      <c r="I616" s="9">
        <v>44413</v>
      </c>
      <c r="J616" s="10" t="s">
        <v>50</v>
      </c>
      <c r="K616">
        <v>462</v>
      </c>
    </row>
    <row r="617" spans="1:11" x14ac:dyDescent="0.35">
      <c r="A617" s="10" t="s">
        <v>87</v>
      </c>
      <c r="B617" s="10" t="s">
        <v>31</v>
      </c>
      <c r="C617" s="10" t="s">
        <v>59</v>
      </c>
      <c r="D617" s="10">
        <v>1</v>
      </c>
      <c r="E617" s="8">
        <v>-444.5</v>
      </c>
      <c r="F617" s="10">
        <v>462</v>
      </c>
      <c r="G617" s="10">
        <v>180.25344160622308</v>
      </c>
      <c r="H617" s="10">
        <f t="shared" si="9"/>
        <v>2069</v>
      </c>
      <c r="I617" s="9">
        <v>44607</v>
      </c>
      <c r="J617" s="10" t="s">
        <v>50</v>
      </c>
      <c r="K617">
        <v>462</v>
      </c>
    </row>
    <row r="618" spans="1:11" x14ac:dyDescent="0.35">
      <c r="A618" s="10" t="s">
        <v>45</v>
      </c>
      <c r="B618" s="10" t="s">
        <v>42</v>
      </c>
      <c r="C618" s="10" t="s">
        <v>30</v>
      </c>
      <c r="D618" s="10">
        <v>1</v>
      </c>
      <c r="E618" s="8">
        <v>-444.5</v>
      </c>
      <c r="F618" s="10">
        <v>461</v>
      </c>
      <c r="G618" s="10">
        <v>181.11128697173484</v>
      </c>
      <c r="H618" s="10">
        <f t="shared" si="9"/>
        <v>2068</v>
      </c>
      <c r="I618" s="9">
        <v>44126</v>
      </c>
      <c r="J618" s="10" t="s">
        <v>40</v>
      </c>
      <c r="K618">
        <v>461</v>
      </c>
    </row>
    <row r="619" spans="1:11" x14ac:dyDescent="0.35">
      <c r="A619" s="10" t="s">
        <v>68</v>
      </c>
      <c r="B619" s="10" t="s">
        <v>42</v>
      </c>
      <c r="C619" s="10" t="s">
        <v>59</v>
      </c>
      <c r="D619" s="10">
        <v>9</v>
      </c>
      <c r="E619" s="8">
        <v>-444.5</v>
      </c>
      <c r="F619" s="10">
        <v>51.222222222222221</v>
      </c>
      <c r="G619" s="10">
        <v>179.58191252819273</v>
      </c>
      <c r="H619" s="10">
        <f t="shared" si="9"/>
        <v>2067</v>
      </c>
      <c r="I619" s="9">
        <v>44616</v>
      </c>
      <c r="J619" s="10" t="s">
        <v>58</v>
      </c>
      <c r="K619">
        <v>461</v>
      </c>
    </row>
    <row r="620" spans="1:11" x14ac:dyDescent="0.35">
      <c r="A620" s="10" t="s">
        <v>53</v>
      </c>
      <c r="B620" s="10" t="s">
        <v>42</v>
      </c>
      <c r="C620" s="10" t="s">
        <v>59</v>
      </c>
      <c r="D620" s="10">
        <v>7</v>
      </c>
      <c r="E620" s="8">
        <v>-444.5</v>
      </c>
      <c r="F620" s="10">
        <v>65.857142857142861</v>
      </c>
      <c r="G620" s="10">
        <v>175.17271583430121</v>
      </c>
      <c r="H620" s="10">
        <f t="shared" si="9"/>
        <v>2058</v>
      </c>
      <c r="I620" s="9">
        <v>44956</v>
      </c>
      <c r="J620" s="10" t="s">
        <v>50</v>
      </c>
      <c r="K620">
        <v>461</v>
      </c>
    </row>
    <row r="621" spans="1:11" x14ac:dyDescent="0.35">
      <c r="A621" s="10" t="s">
        <v>53</v>
      </c>
      <c r="B621" s="10" t="s">
        <v>42</v>
      </c>
      <c r="C621" s="10" t="s">
        <v>59</v>
      </c>
      <c r="D621" s="10">
        <v>5</v>
      </c>
      <c r="E621" s="8">
        <v>-444.5</v>
      </c>
      <c r="F621" s="10">
        <v>91.6</v>
      </c>
      <c r="G621" s="10">
        <v>176.380773140717</v>
      </c>
      <c r="H621" s="10">
        <f t="shared" si="9"/>
        <v>2051</v>
      </c>
      <c r="I621" s="9">
        <v>44552</v>
      </c>
      <c r="J621" s="10" t="s">
        <v>58</v>
      </c>
      <c r="K621">
        <v>458</v>
      </c>
    </row>
    <row r="622" spans="1:11" x14ac:dyDescent="0.35">
      <c r="A622" s="10" t="s">
        <v>87</v>
      </c>
      <c r="B622" s="10" t="s">
        <v>139</v>
      </c>
      <c r="C622" s="10" t="s">
        <v>41</v>
      </c>
      <c r="D622" s="10">
        <v>6</v>
      </c>
      <c r="E622" s="8">
        <v>-444.5</v>
      </c>
      <c r="F622" s="10">
        <v>76.333333333333329</v>
      </c>
      <c r="G622" s="10">
        <v>174.59580750120924</v>
      </c>
      <c r="H622" s="10">
        <f t="shared" si="9"/>
        <v>2046</v>
      </c>
      <c r="I622" s="9">
        <v>44636</v>
      </c>
      <c r="J622" s="10" t="s">
        <v>40</v>
      </c>
      <c r="K622">
        <v>458</v>
      </c>
    </row>
    <row r="623" spans="1:11" x14ac:dyDescent="0.35">
      <c r="A623" s="10" t="s">
        <v>87</v>
      </c>
      <c r="B623" s="10" t="s">
        <v>139</v>
      </c>
      <c r="C623" s="10" t="s">
        <v>138</v>
      </c>
      <c r="D623" s="10">
        <v>8</v>
      </c>
      <c r="E623" s="8">
        <v>-444.5</v>
      </c>
      <c r="F623" s="10">
        <v>57.25</v>
      </c>
      <c r="G623" s="10">
        <v>165.95683246896121</v>
      </c>
      <c r="H623" s="10">
        <f t="shared" si="9"/>
        <v>2040</v>
      </c>
      <c r="I623" s="9">
        <v>44896</v>
      </c>
      <c r="J623" s="10" t="s">
        <v>50</v>
      </c>
      <c r="K623">
        <v>458</v>
      </c>
    </row>
    <row r="624" spans="1:11" x14ac:dyDescent="0.35">
      <c r="A624" s="10" t="s">
        <v>76</v>
      </c>
      <c r="B624" s="10" t="s">
        <v>42</v>
      </c>
      <c r="C624" s="10" t="s">
        <v>30</v>
      </c>
      <c r="D624" s="10">
        <v>4</v>
      </c>
      <c r="E624" s="8">
        <v>-444.5</v>
      </c>
      <c r="F624" s="10">
        <v>114</v>
      </c>
      <c r="G624" s="10">
        <v>177.52407460636843</v>
      </c>
      <c r="H624" s="10">
        <f t="shared" si="9"/>
        <v>2032</v>
      </c>
      <c r="I624" s="9">
        <v>44003</v>
      </c>
      <c r="J624" s="10" t="s">
        <v>50</v>
      </c>
      <c r="K624">
        <v>456</v>
      </c>
    </row>
    <row r="625" spans="1:11" x14ac:dyDescent="0.35">
      <c r="A625" s="10" t="s">
        <v>100</v>
      </c>
      <c r="B625" s="10" t="s">
        <v>42</v>
      </c>
      <c r="C625" s="10" t="s">
        <v>138</v>
      </c>
      <c r="D625" s="10">
        <v>3</v>
      </c>
      <c r="E625" s="8">
        <v>-444.5</v>
      </c>
      <c r="F625" s="10">
        <v>152</v>
      </c>
      <c r="G625" s="10">
        <v>174.62098450491311</v>
      </c>
      <c r="H625" s="10">
        <f t="shared" si="9"/>
        <v>2028</v>
      </c>
      <c r="I625" s="9">
        <v>44955</v>
      </c>
      <c r="J625" s="10" t="s">
        <v>50</v>
      </c>
      <c r="K625">
        <v>456</v>
      </c>
    </row>
    <row r="626" spans="1:11" x14ac:dyDescent="0.35">
      <c r="A626" s="10" t="s">
        <v>76</v>
      </c>
      <c r="B626" s="10" t="s">
        <v>139</v>
      </c>
      <c r="C626" s="10" t="s">
        <v>138</v>
      </c>
      <c r="D626" s="10">
        <v>2</v>
      </c>
      <c r="E626" s="8">
        <v>-444.5</v>
      </c>
      <c r="F626" s="10">
        <v>227.5</v>
      </c>
      <c r="G626" s="10">
        <v>180.89363234711882</v>
      </c>
      <c r="H626" s="10">
        <f t="shared" si="9"/>
        <v>2025</v>
      </c>
      <c r="I626" s="9">
        <v>44115</v>
      </c>
      <c r="J626" s="10" t="s">
        <v>29</v>
      </c>
      <c r="K626">
        <v>455</v>
      </c>
    </row>
    <row r="627" spans="1:11" x14ac:dyDescent="0.35">
      <c r="A627" s="10" t="s">
        <v>124</v>
      </c>
      <c r="B627" s="10" t="s">
        <v>139</v>
      </c>
      <c r="C627" s="10" t="s">
        <v>41</v>
      </c>
      <c r="D627" s="10">
        <v>9</v>
      </c>
      <c r="E627" s="8">
        <v>-444.5</v>
      </c>
      <c r="F627" s="10">
        <v>50.111111111111114</v>
      </c>
      <c r="G627" s="10">
        <v>180.81116479662148</v>
      </c>
      <c r="H627" s="10">
        <f t="shared" si="9"/>
        <v>2023</v>
      </c>
      <c r="I627" s="9">
        <v>44110</v>
      </c>
      <c r="J627" s="10" t="s">
        <v>50</v>
      </c>
      <c r="K627">
        <v>451</v>
      </c>
    </row>
    <row r="628" spans="1:11" x14ac:dyDescent="0.35">
      <c r="A628" s="10" t="s">
        <v>255</v>
      </c>
      <c r="B628" s="10" t="s">
        <v>139</v>
      </c>
      <c r="C628" s="10" t="s">
        <v>30</v>
      </c>
      <c r="D628" s="10">
        <v>3</v>
      </c>
      <c r="E628" s="8">
        <v>-444.5</v>
      </c>
      <c r="F628" s="10">
        <v>149.66666666666666</v>
      </c>
      <c r="G628" s="10">
        <v>180.79791152644134</v>
      </c>
      <c r="H628" s="10">
        <f t="shared" si="9"/>
        <v>2014</v>
      </c>
      <c r="I628" s="9">
        <v>44225</v>
      </c>
      <c r="J628" s="10" t="s">
        <v>29</v>
      </c>
      <c r="K628">
        <v>449</v>
      </c>
    </row>
    <row r="629" spans="1:11" x14ac:dyDescent="0.35">
      <c r="A629" s="10" t="s">
        <v>22</v>
      </c>
      <c r="B629" s="10" t="s">
        <v>73</v>
      </c>
      <c r="C629" s="10" t="s">
        <v>59</v>
      </c>
      <c r="D629" s="10">
        <v>1</v>
      </c>
      <c r="E629" s="8">
        <v>-444.5</v>
      </c>
      <c r="F629" s="10">
        <v>449</v>
      </c>
      <c r="G629" s="10">
        <v>187.11338315772278</v>
      </c>
      <c r="H629" s="10">
        <f t="shared" si="9"/>
        <v>2011</v>
      </c>
      <c r="I629" s="9">
        <v>44414</v>
      </c>
      <c r="J629" s="10" t="s">
        <v>29</v>
      </c>
      <c r="K629">
        <v>449</v>
      </c>
    </row>
    <row r="630" spans="1:11" x14ac:dyDescent="0.35">
      <c r="A630" s="10" t="s">
        <v>255</v>
      </c>
      <c r="B630" s="10" t="s">
        <v>139</v>
      </c>
      <c r="C630" s="10" t="s">
        <v>138</v>
      </c>
      <c r="D630" s="10">
        <v>1</v>
      </c>
      <c r="E630" s="8">
        <v>-444.5</v>
      </c>
      <c r="F630" s="10">
        <v>449</v>
      </c>
      <c r="G630" s="10">
        <v>185.4757135076253</v>
      </c>
      <c r="H630" s="10">
        <f t="shared" si="9"/>
        <v>2010</v>
      </c>
      <c r="I630" s="9">
        <v>44487</v>
      </c>
      <c r="J630" s="10" t="s">
        <v>50</v>
      </c>
      <c r="K630">
        <v>449</v>
      </c>
    </row>
    <row r="631" spans="1:11" x14ac:dyDescent="0.35">
      <c r="A631" s="10" t="s">
        <v>82</v>
      </c>
      <c r="B631" s="10" t="s">
        <v>139</v>
      </c>
      <c r="C631" s="10" t="s">
        <v>41</v>
      </c>
      <c r="D631" s="10">
        <v>5</v>
      </c>
      <c r="E631" s="8">
        <v>-444.5</v>
      </c>
      <c r="F631" s="10">
        <v>89.2</v>
      </c>
      <c r="G631" s="10">
        <v>181.88710190000347</v>
      </c>
      <c r="H631" s="10">
        <f t="shared" si="9"/>
        <v>2009</v>
      </c>
      <c r="I631" s="9">
        <v>44530</v>
      </c>
      <c r="J631" s="10" t="s">
        <v>50</v>
      </c>
      <c r="K631">
        <v>446</v>
      </c>
    </row>
    <row r="632" spans="1:11" x14ac:dyDescent="0.35">
      <c r="A632" s="10" t="s">
        <v>45</v>
      </c>
      <c r="B632" s="10" t="s">
        <v>73</v>
      </c>
      <c r="C632" s="10" t="s">
        <v>41</v>
      </c>
      <c r="D632" s="10">
        <v>4</v>
      </c>
      <c r="E632" s="8">
        <v>-444.5</v>
      </c>
      <c r="F632" s="10">
        <v>111.5</v>
      </c>
      <c r="G632" s="10">
        <v>181.90984317242877</v>
      </c>
      <c r="H632" s="10">
        <f t="shared" si="9"/>
        <v>2004</v>
      </c>
      <c r="I632" s="9">
        <v>44705</v>
      </c>
      <c r="J632" s="10" t="s">
        <v>50</v>
      </c>
      <c r="K632">
        <v>446</v>
      </c>
    </row>
    <row r="633" spans="1:11" x14ac:dyDescent="0.35">
      <c r="A633" s="10" t="s">
        <v>22</v>
      </c>
      <c r="B633" s="10" t="s">
        <v>139</v>
      </c>
      <c r="C633" s="10" t="s">
        <v>138</v>
      </c>
      <c r="D633" s="10">
        <v>6</v>
      </c>
      <c r="E633" s="8">
        <v>-444.5</v>
      </c>
      <c r="F633" s="10">
        <v>73.5</v>
      </c>
      <c r="G633" s="10">
        <v>180.20382391511689</v>
      </c>
      <c r="H633" s="10">
        <f t="shared" si="9"/>
        <v>2000</v>
      </c>
      <c r="I633" s="9">
        <v>44065</v>
      </c>
      <c r="J633" s="10" t="s">
        <v>58</v>
      </c>
      <c r="K633">
        <v>441</v>
      </c>
    </row>
    <row r="634" spans="1:11" x14ac:dyDescent="0.35">
      <c r="A634" s="10" t="s">
        <v>136</v>
      </c>
      <c r="B634" s="10" t="s">
        <v>139</v>
      </c>
      <c r="C634" s="10" t="s">
        <v>138</v>
      </c>
      <c r="D634" s="10">
        <v>9</v>
      </c>
      <c r="E634" s="8">
        <v>-444.5</v>
      </c>
      <c r="F634" s="10">
        <v>49</v>
      </c>
      <c r="G634" s="10">
        <v>180.06170070508156</v>
      </c>
      <c r="H634" s="10">
        <f t="shared" si="9"/>
        <v>1994</v>
      </c>
      <c r="I634" s="9">
        <v>44083</v>
      </c>
      <c r="J634" s="10" t="s">
        <v>50</v>
      </c>
      <c r="K634">
        <v>441</v>
      </c>
    </row>
    <row r="635" spans="1:11" x14ac:dyDescent="0.35">
      <c r="A635" s="10" t="s">
        <v>124</v>
      </c>
      <c r="B635" s="10" t="s">
        <v>42</v>
      </c>
      <c r="C635" s="10" t="s">
        <v>59</v>
      </c>
      <c r="D635" s="10">
        <v>2</v>
      </c>
      <c r="E635" s="8">
        <v>-444.5</v>
      </c>
      <c r="F635" s="10">
        <v>220.5</v>
      </c>
      <c r="G635" s="10">
        <v>178.48413951545533</v>
      </c>
      <c r="H635" s="10">
        <f t="shared" si="9"/>
        <v>1985</v>
      </c>
      <c r="I635" s="9">
        <v>44807</v>
      </c>
      <c r="J635" s="10" t="s">
        <v>29</v>
      </c>
      <c r="K635">
        <v>441</v>
      </c>
    </row>
    <row r="636" spans="1:11" x14ac:dyDescent="0.35">
      <c r="A636" s="10" t="s">
        <v>53</v>
      </c>
      <c r="B636" s="10" t="s">
        <v>139</v>
      </c>
      <c r="C636" s="10" t="s">
        <v>59</v>
      </c>
      <c r="D636" s="10">
        <v>2</v>
      </c>
      <c r="E636" s="8">
        <v>-444.5</v>
      </c>
      <c r="F636" s="10">
        <v>220.5</v>
      </c>
      <c r="G636" s="10">
        <v>169.16657480893593</v>
      </c>
      <c r="H636" s="10">
        <f t="shared" si="9"/>
        <v>1983</v>
      </c>
      <c r="I636" s="9">
        <v>44889</v>
      </c>
      <c r="J636" s="10" t="s">
        <v>58</v>
      </c>
      <c r="K636">
        <v>441</v>
      </c>
    </row>
    <row r="637" spans="1:11" x14ac:dyDescent="0.35">
      <c r="A637" s="10" t="s">
        <v>93</v>
      </c>
      <c r="B637" s="10" t="s">
        <v>42</v>
      </c>
      <c r="C637" s="10" t="s">
        <v>41</v>
      </c>
      <c r="D637" s="10">
        <v>5</v>
      </c>
      <c r="E637" s="8">
        <v>-444.5</v>
      </c>
      <c r="F637" s="10">
        <v>88.2</v>
      </c>
      <c r="G637" s="10">
        <v>184.79686766598527</v>
      </c>
      <c r="H637" s="10">
        <f t="shared" si="9"/>
        <v>1981</v>
      </c>
      <c r="I637" s="9">
        <v>45098</v>
      </c>
      <c r="J637" s="10" t="s">
        <v>29</v>
      </c>
      <c r="K637">
        <v>441</v>
      </c>
    </row>
    <row r="638" spans="1:11" x14ac:dyDescent="0.35">
      <c r="A638" s="10" t="s">
        <v>124</v>
      </c>
      <c r="B638" s="10" t="s">
        <v>73</v>
      </c>
      <c r="C638" s="10" t="s">
        <v>30</v>
      </c>
      <c r="D638" s="10">
        <v>4</v>
      </c>
      <c r="E638" s="8">
        <v>-444.5</v>
      </c>
      <c r="F638" s="10">
        <v>109.5</v>
      </c>
      <c r="G638" s="10">
        <v>179.89194829835176</v>
      </c>
      <c r="H638" s="10">
        <f t="shared" si="9"/>
        <v>1976</v>
      </c>
      <c r="I638" s="9">
        <v>44060</v>
      </c>
      <c r="J638" s="10" t="s">
        <v>50</v>
      </c>
      <c r="K638">
        <v>438</v>
      </c>
    </row>
    <row r="639" spans="1:11" x14ac:dyDescent="0.35">
      <c r="A639" s="10" t="s">
        <v>35</v>
      </c>
      <c r="B639" s="10" t="s">
        <v>73</v>
      </c>
      <c r="C639" s="10" t="s">
        <v>30</v>
      </c>
      <c r="D639" s="10">
        <v>8</v>
      </c>
      <c r="E639" s="8">
        <v>-444.5</v>
      </c>
      <c r="F639" s="10">
        <v>54.75</v>
      </c>
      <c r="G639" s="10">
        <v>188.00786442405709</v>
      </c>
      <c r="H639" s="10">
        <f t="shared" si="9"/>
        <v>1972</v>
      </c>
      <c r="I639" s="9">
        <v>44452</v>
      </c>
      <c r="J639" s="10" t="s">
        <v>29</v>
      </c>
      <c r="K639">
        <v>438</v>
      </c>
    </row>
    <row r="640" spans="1:11" x14ac:dyDescent="0.35">
      <c r="A640" s="10" t="s">
        <v>255</v>
      </c>
      <c r="B640" s="10" t="s">
        <v>31</v>
      </c>
      <c r="C640" s="10" t="s">
        <v>30</v>
      </c>
      <c r="D640" s="10">
        <v>8</v>
      </c>
      <c r="E640" s="8">
        <v>-444.5</v>
      </c>
      <c r="F640" s="10">
        <v>54.5</v>
      </c>
      <c r="G640" s="10">
        <v>179.37514270859864</v>
      </c>
      <c r="H640" s="10">
        <f t="shared" si="9"/>
        <v>1964</v>
      </c>
      <c r="I640" s="9">
        <v>44614</v>
      </c>
      <c r="J640" s="10" t="s">
        <v>29</v>
      </c>
      <c r="K640">
        <v>436</v>
      </c>
    </row>
    <row r="641" spans="1:11" x14ac:dyDescent="0.35">
      <c r="A641" s="10" t="s">
        <v>130</v>
      </c>
      <c r="B641" s="10" t="s">
        <v>31</v>
      </c>
      <c r="C641" s="10" t="s">
        <v>30</v>
      </c>
      <c r="D641" s="10">
        <v>2</v>
      </c>
      <c r="E641" s="8">
        <v>-444.5</v>
      </c>
      <c r="F641" s="10">
        <v>217.5</v>
      </c>
      <c r="G641" s="10">
        <v>180.7319068662818</v>
      </c>
      <c r="H641" s="10">
        <f t="shared" si="9"/>
        <v>1956</v>
      </c>
      <c r="I641" s="9">
        <v>44733</v>
      </c>
      <c r="J641" s="10" t="s">
        <v>40</v>
      </c>
      <c r="K641">
        <v>435</v>
      </c>
    </row>
    <row r="642" spans="1:11" x14ac:dyDescent="0.35">
      <c r="A642" s="10" t="s">
        <v>255</v>
      </c>
      <c r="B642" s="10" t="s">
        <v>139</v>
      </c>
      <c r="C642" s="10" t="s">
        <v>41</v>
      </c>
      <c r="D642" s="10">
        <v>8</v>
      </c>
      <c r="E642" s="8">
        <v>-444.5</v>
      </c>
      <c r="F642" s="10">
        <v>54.125</v>
      </c>
      <c r="G642" s="10">
        <v>182.12827095172773</v>
      </c>
      <c r="H642" s="10">
        <f t="shared" ref="H642:H705" si="10">SUM(D642:D1641)</f>
        <v>1954</v>
      </c>
      <c r="I642" s="9">
        <v>44754</v>
      </c>
      <c r="J642" s="10" t="s">
        <v>58</v>
      </c>
      <c r="K642">
        <v>433</v>
      </c>
    </row>
    <row r="643" spans="1:11" x14ac:dyDescent="0.35">
      <c r="A643" s="10" t="s">
        <v>45</v>
      </c>
      <c r="B643" s="10" t="s">
        <v>73</v>
      </c>
      <c r="C643" s="10" t="s">
        <v>59</v>
      </c>
      <c r="D643" s="10">
        <v>2</v>
      </c>
      <c r="E643" s="8">
        <v>-444.5</v>
      </c>
      <c r="F643" s="10">
        <v>216</v>
      </c>
      <c r="G643" s="10">
        <v>184.75099731945755</v>
      </c>
      <c r="H643" s="10">
        <f t="shared" si="10"/>
        <v>1946</v>
      </c>
      <c r="I643" s="9">
        <v>44393</v>
      </c>
      <c r="J643" s="10" t="s">
        <v>50</v>
      </c>
      <c r="K643">
        <v>432</v>
      </c>
    </row>
    <row r="644" spans="1:11" x14ac:dyDescent="0.35">
      <c r="A644" s="10" t="s">
        <v>62</v>
      </c>
      <c r="B644" s="10" t="s">
        <v>73</v>
      </c>
      <c r="C644" s="10" t="s">
        <v>138</v>
      </c>
      <c r="D644" s="10">
        <v>8</v>
      </c>
      <c r="E644" s="8">
        <v>-444.5</v>
      </c>
      <c r="F644" s="10">
        <v>54</v>
      </c>
      <c r="G644" s="10">
        <v>184.42033242774124</v>
      </c>
      <c r="H644" s="10">
        <f t="shared" si="10"/>
        <v>1944</v>
      </c>
      <c r="I644" s="9">
        <v>45096</v>
      </c>
      <c r="J644" s="10" t="s">
        <v>29</v>
      </c>
      <c r="K644">
        <v>432</v>
      </c>
    </row>
    <row r="645" spans="1:11" x14ac:dyDescent="0.35">
      <c r="A645" s="10" t="s">
        <v>76</v>
      </c>
      <c r="B645" s="10" t="s">
        <v>31</v>
      </c>
      <c r="C645" s="10" t="s">
        <v>30</v>
      </c>
      <c r="D645" s="10">
        <v>5</v>
      </c>
      <c r="E645" s="8">
        <v>-444.5</v>
      </c>
      <c r="F645" s="10">
        <v>86.2</v>
      </c>
      <c r="G645" s="10">
        <v>180.44241071428573</v>
      </c>
      <c r="H645" s="10">
        <f t="shared" si="10"/>
        <v>1936</v>
      </c>
      <c r="I645" s="9">
        <v>44269</v>
      </c>
      <c r="J645" s="10" t="s">
        <v>58</v>
      </c>
      <c r="K645">
        <v>431</v>
      </c>
    </row>
    <row r="646" spans="1:11" x14ac:dyDescent="0.35">
      <c r="A646" s="10" t="s">
        <v>62</v>
      </c>
      <c r="B646" s="10" t="s">
        <v>31</v>
      </c>
      <c r="C646" s="10" t="s">
        <v>41</v>
      </c>
      <c r="D646" s="10">
        <v>1</v>
      </c>
      <c r="E646" s="8">
        <v>-444.5</v>
      </c>
      <c r="F646" s="10">
        <v>431</v>
      </c>
      <c r="G646" s="10">
        <v>180.41331210778878</v>
      </c>
      <c r="H646" s="10">
        <f t="shared" si="10"/>
        <v>1931</v>
      </c>
      <c r="I646" s="9">
        <v>44739</v>
      </c>
      <c r="J646" s="10" t="s">
        <v>58</v>
      </c>
      <c r="K646">
        <v>431</v>
      </c>
    </row>
    <row r="647" spans="1:11" x14ac:dyDescent="0.35">
      <c r="A647" s="10" t="s">
        <v>35</v>
      </c>
      <c r="B647" s="10" t="s">
        <v>31</v>
      </c>
      <c r="C647" s="10" t="s">
        <v>138</v>
      </c>
      <c r="D647" s="10">
        <v>1</v>
      </c>
      <c r="E647" s="8">
        <v>-444.5</v>
      </c>
      <c r="F647" s="10">
        <v>430</v>
      </c>
      <c r="G647" s="10">
        <v>179.45914898471372</v>
      </c>
      <c r="H647" s="10">
        <f t="shared" si="10"/>
        <v>1930</v>
      </c>
      <c r="I647" s="9">
        <v>44023</v>
      </c>
      <c r="J647" s="10" t="s">
        <v>50</v>
      </c>
      <c r="K647">
        <v>430</v>
      </c>
    </row>
    <row r="648" spans="1:11" x14ac:dyDescent="0.35">
      <c r="A648" s="10" t="s">
        <v>93</v>
      </c>
      <c r="B648" s="10" t="s">
        <v>42</v>
      </c>
      <c r="C648" s="10" t="s">
        <v>41</v>
      </c>
      <c r="D648" s="10">
        <v>3</v>
      </c>
      <c r="E648" s="8">
        <v>-444.5</v>
      </c>
      <c r="F648" s="10">
        <v>143</v>
      </c>
      <c r="G648" s="10">
        <v>180.33337068160594</v>
      </c>
      <c r="H648" s="10">
        <f t="shared" si="10"/>
        <v>1929</v>
      </c>
      <c r="I648" s="9">
        <v>44742</v>
      </c>
      <c r="J648" s="10" t="s">
        <v>50</v>
      </c>
      <c r="K648">
        <v>429</v>
      </c>
    </row>
    <row r="649" spans="1:11" x14ac:dyDescent="0.35">
      <c r="A649" s="10" t="s">
        <v>35</v>
      </c>
      <c r="B649" s="10" t="s">
        <v>139</v>
      </c>
      <c r="C649" s="10" t="s">
        <v>30</v>
      </c>
      <c r="D649" s="10">
        <v>8</v>
      </c>
      <c r="E649" s="8">
        <v>-444.5</v>
      </c>
      <c r="F649" s="10">
        <v>53</v>
      </c>
      <c r="G649" s="10">
        <v>180.67460957501279</v>
      </c>
      <c r="H649" s="10">
        <f t="shared" si="10"/>
        <v>1926</v>
      </c>
      <c r="I649" s="9">
        <v>44749</v>
      </c>
      <c r="J649" s="10" t="s">
        <v>40</v>
      </c>
      <c r="K649">
        <v>424</v>
      </c>
    </row>
    <row r="650" spans="1:11" x14ac:dyDescent="0.35">
      <c r="A650" s="10" t="s">
        <v>255</v>
      </c>
      <c r="B650" s="10" t="s">
        <v>139</v>
      </c>
      <c r="C650" s="10" t="s">
        <v>59</v>
      </c>
      <c r="D650" s="10">
        <v>9</v>
      </c>
      <c r="E650" s="8">
        <v>-444.5</v>
      </c>
      <c r="F650" s="10">
        <v>47</v>
      </c>
      <c r="G650" s="10">
        <v>180.72291697572075</v>
      </c>
      <c r="H650" s="10">
        <f t="shared" si="10"/>
        <v>1918</v>
      </c>
      <c r="I650" s="9">
        <v>44676</v>
      </c>
      <c r="J650" s="10" t="s">
        <v>40</v>
      </c>
      <c r="K650">
        <v>423</v>
      </c>
    </row>
    <row r="651" spans="1:11" x14ac:dyDescent="0.35">
      <c r="A651" s="10" t="s">
        <v>35</v>
      </c>
      <c r="B651" s="10" t="s">
        <v>42</v>
      </c>
      <c r="C651" s="10" t="s">
        <v>138</v>
      </c>
      <c r="D651" s="10">
        <v>3</v>
      </c>
      <c r="E651" s="8">
        <v>-444.5</v>
      </c>
      <c r="F651" s="10">
        <v>140.66666666666666</v>
      </c>
      <c r="G651" s="10">
        <v>180.24118961352664</v>
      </c>
      <c r="H651" s="10">
        <f t="shared" si="10"/>
        <v>1909</v>
      </c>
      <c r="I651" s="9">
        <v>44077</v>
      </c>
      <c r="J651" s="10" t="s">
        <v>58</v>
      </c>
      <c r="K651">
        <v>422</v>
      </c>
    </row>
    <row r="652" spans="1:11" x14ac:dyDescent="0.35">
      <c r="A652" s="10" t="s">
        <v>238</v>
      </c>
      <c r="B652" s="10" t="s">
        <v>73</v>
      </c>
      <c r="C652" s="10" t="s">
        <v>41</v>
      </c>
      <c r="D652" s="10">
        <v>9</v>
      </c>
      <c r="E652" s="8">
        <v>-444.5</v>
      </c>
      <c r="F652" s="10">
        <v>46.888888888888886</v>
      </c>
      <c r="G652" s="10">
        <v>175.40690558010149</v>
      </c>
      <c r="H652" s="10">
        <f t="shared" si="10"/>
        <v>1906</v>
      </c>
      <c r="I652" s="9">
        <v>44609</v>
      </c>
      <c r="J652" s="10" t="s">
        <v>40</v>
      </c>
      <c r="K652">
        <v>422</v>
      </c>
    </row>
    <row r="653" spans="1:11" x14ac:dyDescent="0.35">
      <c r="A653" s="10" t="s">
        <v>148</v>
      </c>
      <c r="B653" s="10" t="s">
        <v>139</v>
      </c>
      <c r="C653" s="10" t="s">
        <v>59</v>
      </c>
      <c r="D653" s="10">
        <v>3</v>
      </c>
      <c r="E653" s="8">
        <v>-444.5</v>
      </c>
      <c r="F653" s="10">
        <v>140.33333333333334</v>
      </c>
      <c r="G653" s="10">
        <v>177.60030557677624</v>
      </c>
      <c r="H653" s="10">
        <f t="shared" si="10"/>
        <v>1897</v>
      </c>
      <c r="I653" s="9">
        <v>44623</v>
      </c>
      <c r="J653" s="10" t="s">
        <v>58</v>
      </c>
      <c r="K653">
        <v>421</v>
      </c>
    </row>
    <row r="654" spans="1:11" x14ac:dyDescent="0.35">
      <c r="A654" s="10" t="s">
        <v>100</v>
      </c>
      <c r="B654" s="10" t="s">
        <v>42</v>
      </c>
      <c r="C654" s="10" t="s">
        <v>138</v>
      </c>
      <c r="D654" s="10">
        <v>3</v>
      </c>
      <c r="E654" s="8">
        <v>-444.5</v>
      </c>
      <c r="F654" s="10">
        <v>140.33333333333334</v>
      </c>
      <c r="G654" s="10">
        <v>167.36272321428575</v>
      </c>
      <c r="H654" s="10">
        <f t="shared" si="10"/>
        <v>1894</v>
      </c>
      <c r="I654" s="9">
        <v>44885</v>
      </c>
      <c r="J654" s="10" t="s">
        <v>40</v>
      </c>
      <c r="K654">
        <v>421</v>
      </c>
    </row>
    <row r="655" spans="1:11" x14ac:dyDescent="0.35">
      <c r="A655" s="10" t="s">
        <v>93</v>
      </c>
      <c r="B655" s="10" t="s">
        <v>139</v>
      </c>
      <c r="C655" s="10" t="s">
        <v>30</v>
      </c>
      <c r="D655" s="10">
        <v>1</v>
      </c>
      <c r="E655" s="8">
        <v>-444.5</v>
      </c>
      <c r="F655" s="10">
        <v>420</v>
      </c>
      <c r="G655" s="10">
        <v>181.10211782954596</v>
      </c>
      <c r="H655" s="10">
        <f t="shared" si="10"/>
        <v>1891</v>
      </c>
      <c r="I655" s="9">
        <v>44163</v>
      </c>
      <c r="J655" s="10" t="s">
        <v>29</v>
      </c>
      <c r="K655">
        <v>420</v>
      </c>
    </row>
    <row r="656" spans="1:11" x14ac:dyDescent="0.35">
      <c r="A656" s="10" t="s">
        <v>82</v>
      </c>
      <c r="B656" s="10" t="s">
        <v>73</v>
      </c>
      <c r="C656" s="10" t="s">
        <v>59</v>
      </c>
      <c r="D656" s="10">
        <v>1</v>
      </c>
      <c r="E656" s="8">
        <v>-444.5</v>
      </c>
      <c r="F656" s="10">
        <v>419</v>
      </c>
      <c r="G656" s="10">
        <v>182.12361284145445</v>
      </c>
      <c r="H656" s="10">
        <f t="shared" si="10"/>
        <v>1890</v>
      </c>
      <c r="I656" s="9">
        <v>44309</v>
      </c>
      <c r="J656" s="10" t="s">
        <v>50</v>
      </c>
      <c r="K656">
        <v>419</v>
      </c>
    </row>
    <row r="657" spans="1:11" x14ac:dyDescent="0.35">
      <c r="A657" s="10" t="s">
        <v>93</v>
      </c>
      <c r="B657" s="10" t="s">
        <v>73</v>
      </c>
      <c r="C657" s="10" t="s">
        <v>59</v>
      </c>
      <c r="D657" s="10">
        <v>9</v>
      </c>
      <c r="E657" s="8">
        <v>-444.5</v>
      </c>
      <c r="F657" s="10">
        <v>46.555555555555557</v>
      </c>
      <c r="G657" s="10">
        <v>188.73629488080596</v>
      </c>
      <c r="H657" s="10">
        <f t="shared" si="10"/>
        <v>1889</v>
      </c>
      <c r="I657" s="9">
        <v>44455</v>
      </c>
      <c r="J657" s="10" t="s">
        <v>58</v>
      </c>
      <c r="K657">
        <v>419</v>
      </c>
    </row>
    <row r="658" spans="1:11" x14ac:dyDescent="0.35">
      <c r="A658" s="10" t="s">
        <v>45</v>
      </c>
      <c r="B658" s="10" t="s">
        <v>73</v>
      </c>
      <c r="C658" s="10" t="s">
        <v>59</v>
      </c>
      <c r="D658" s="10">
        <v>3</v>
      </c>
      <c r="E658" s="8">
        <v>-444.5</v>
      </c>
      <c r="F658" s="10">
        <v>139.33333333333334</v>
      </c>
      <c r="G658" s="10">
        <v>179.92834818776001</v>
      </c>
      <c r="H658" s="10">
        <f t="shared" si="10"/>
        <v>1880</v>
      </c>
      <c r="I658" s="9">
        <v>44062</v>
      </c>
      <c r="J658" s="10" t="s">
        <v>50</v>
      </c>
      <c r="K658">
        <v>418</v>
      </c>
    </row>
    <row r="659" spans="1:11" x14ac:dyDescent="0.35">
      <c r="A659" s="10" t="s">
        <v>238</v>
      </c>
      <c r="B659" s="10" t="s">
        <v>139</v>
      </c>
      <c r="C659" s="10" t="s">
        <v>59</v>
      </c>
      <c r="D659" s="10">
        <v>5</v>
      </c>
      <c r="E659" s="8">
        <v>-444.5</v>
      </c>
      <c r="F659" s="10">
        <v>83.6</v>
      </c>
      <c r="G659" s="10">
        <v>180.3946337695383</v>
      </c>
      <c r="H659" s="10">
        <f t="shared" si="10"/>
        <v>1877</v>
      </c>
      <c r="I659" s="9">
        <v>44211</v>
      </c>
      <c r="J659" s="10" t="s">
        <v>29</v>
      </c>
      <c r="K659">
        <v>418</v>
      </c>
    </row>
    <row r="660" spans="1:11" x14ac:dyDescent="0.35">
      <c r="A660" s="10" t="s">
        <v>68</v>
      </c>
      <c r="B660" s="10" t="s">
        <v>139</v>
      </c>
      <c r="C660" s="10" t="s">
        <v>59</v>
      </c>
      <c r="D660" s="10">
        <v>5</v>
      </c>
      <c r="E660" s="8">
        <v>-444.5</v>
      </c>
      <c r="F660" s="10">
        <v>83.4</v>
      </c>
      <c r="G660" s="10">
        <v>181.491177649511</v>
      </c>
      <c r="H660" s="10">
        <f t="shared" si="10"/>
        <v>1872</v>
      </c>
      <c r="I660" s="9">
        <v>44304</v>
      </c>
      <c r="J660" s="10" t="s">
        <v>40</v>
      </c>
      <c r="K660">
        <v>417</v>
      </c>
    </row>
    <row r="661" spans="1:11" x14ac:dyDescent="0.35">
      <c r="A661" s="10" t="s">
        <v>247</v>
      </c>
      <c r="B661" s="10" t="s">
        <v>31</v>
      </c>
      <c r="C661" s="10" t="s">
        <v>59</v>
      </c>
      <c r="D661" s="10">
        <v>1</v>
      </c>
      <c r="E661" s="8">
        <v>-444.5</v>
      </c>
      <c r="F661" s="10">
        <v>416</v>
      </c>
      <c r="G661" s="10">
        <v>179.68063649027806</v>
      </c>
      <c r="H661" s="10">
        <f t="shared" si="10"/>
        <v>1867</v>
      </c>
      <c r="I661" s="9">
        <v>44188</v>
      </c>
      <c r="J661" s="10" t="s">
        <v>40</v>
      </c>
      <c r="K661">
        <v>416</v>
      </c>
    </row>
    <row r="662" spans="1:11" x14ac:dyDescent="0.35">
      <c r="A662" s="10" t="s">
        <v>238</v>
      </c>
      <c r="B662" s="10" t="s">
        <v>139</v>
      </c>
      <c r="C662" s="10" t="s">
        <v>30</v>
      </c>
      <c r="D662" s="10">
        <v>9</v>
      </c>
      <c r="E662" s="8">
        <v>-444.5</v>
      </c>
      <c r="F662" s="10">
        <v>46.222222222222221</v>
      </c>
      <c r="G662" s="10">
        <v>176.22604514759126</v>
      </c>
      <c r="H662" s="10">
        <f t="shared" si="10"/>
        <v>1866</v>
      </c>
      <c r="I662" s="9">
        <v>44541</v>
      </c>
      <c r="J662" s="10" t="s">
        <v>40</v>
      </c>
      <c r="K662">
        <v>416</v>
      </c>
    </row>
    <row r="663" spans="1:11" x14ac:dyDescent="0.35">
      <c r="A663" s="10" t="s">
        <v>100</v>
      </c>
      <c r="B663" s="10" t="s">
        <v>139</v>
      </c>
      <c r="C663" s="10" t="s">
        <v>59</v>
      </c>
      <c r="D663" s="10">
        <v>6</v>
      </c>
      <c r="E663" s="8">
        <v>-444.5</v>
      </c>
      <c r="F663" s="10">
        <v>69.166666666666671</v>
      </c>
      <c r="G663" s="10">
        <v>177.20627532294205</v>
      </c>
      <c r="H663" s="10">
        <f t="shared" si="10"/>
        <v>1857</v>
      </c>
      <c r="I663" s="9">
        <v>44664</v>
      </c>
      <c r="J663" s="10" t="s">
        <v>50</v>
      </c>
      <c r="K663">
        <v>415</v>
      </c>
    </row>
    <row r="664" spans="1:11" x14ac:dyDescent="0.35">
      <c r="A664" s="10" t="s">
        <v>247</v>
      </c>
      <c r="B664" s="10" t="s">
        <v>42</v>
      </c>
      <c r="C664" s="10" t="s">
        <v>138</v>
      </c>
      <c r="D664" s="10">
        <v>2</v>
      </c>
      <c r="E664" s="8">
        <v>-444.5</v>
      </c>
      <c r="F664" s="10">
        <v>207.5</v>
      </c>
      <c r="G664" s="10">
        <v>182.78564625850345</v>
      </c>
      <c r="H664" s="10">
        <f t="shared" si="10"/>
        <v>1851</v>
      </c>
      <c r="I664" s="9">
        <v>44682</v>
      </c>
      <c r="J664" s="10" t="s">
        <v>29</v>
      </c>
      <c r="K664">
        <v>415</v>
      </c>
    </row>
    <row r="665" spans="1:11" x14ac:dyDescent="0.35">
      <c r="A665" s="10" t="s">
        <v>68</v>
      </c>
      <c r="B665" s="10" t="s">
        <v>42</v>
      </c>
      <c r="C665" s="10" t="s">
        <v>41</v>
      </c>
      <c r="D665" s="10">
        <v>4</v>
      </c>
      <c r="E665" s="8">
        <v>-444.5</v>
      </c>
      <c r="F665" s="10">
        <v>103.75</v>
      </c>
      <c r="G665" s="10">
        <v>163.29582679225538</v>
      </c>
      <c r="H665" s="10">
        <f t="shared" si="10"/>
        <v>1849</v>
      </c>
      <c r="I665" s="9">
        <v>44906</v>
      </c>
      <c r="J665" s="10" t="s">
        <v>58</v>
      </c>
      <c r="K665">
        <v>415</v>
      </c>
    </row>
    <row r="666" spans="1:11" x14ac:dyDescent="0.35">
      <c r="A666" s="10" t="s">
        <v>163</v>
      </c>
      <c r="B666" s="10" t="s">
        <v>73</v>
      </c>
      <c r="C666" s="10" t="s">
        <v>59</v>
      </c>
      <c r="D666" s="10">
        <v>4</v>
      </c>
      <c r="E666" s="8">
        <v>-444.5</v>
      </c>
      <c r="F666" s="10">
        <v>103.25</v>
      </c>
      <c r="G666" s="10">
        <v>175.22141224956138</v>
      </c>
      <c r="H666" s="10">
        <f t="shared" si="10"/>
        <v>1845</v>
      </c>
      <c r="I666" s="9">
        <v>44608</v>
      </c>
      <c r="J666" s="10" t="s">
        <v>29</v>
      </c>
      <c r="K666">
        <v>413</v>
      </c>
    </row>
    <row r="667" spans="1:11" x14ac:dyDescent="0.35">
      <c r="A667" s="10" t="s">
        <v>130</v>
      </c>
      <c r="B667" s="10" t="s">
        <v>73</v>
      </c>
      <c r="C667" s="10" t="s">
        <v>59</v>
      </c>
      <c r="D667" s="10">
        <v>3</v>
      </c>
      <c r="E667" s="8">
        <v>-444.5</v>
      </c>
      <c r="F667" s="10">
        <v>137.33333333333334</v>
      </c>
      <c r="G667" s="10">
        <v>180.01500303582282</v>
      </c>
      <c r="H667" s="10">
        <f t="shared" si="10"/>
        <v>1841</v>
      </c>
      <c r="I667" s="9">
        <v>44082</v>
      </c>
      <c r="J667" s="10" t="s">
        <v>40</v>
      </c>
      <c r="K667">
        <v>412</v>
      </c>
    </row>
    <row r="668" spans="1:11" x14ac:dyDescent="0.35">
      <c r="A668" s="10" t="s">
        <v>45</v>
      </c>
      <c r="B668" s="10" t="s">
        <v>31</v>
      </c>
      <c r="C668" s="10" t="s">
        <v>41</v>
      </c>
      <c r="D668" s="10">
        <v>7</v>
      </c>
      <c r="E668" s="8">
        <v>-444.5</v>
      </c>
      <c r="F668" s="10">
        <v>58.857142857142854</v>
      </c>
      <c r="G668" s="10">
        <v>185.41018972033251</v>
      </c>
      <c r="H668" s="10">
        <f t="shared" si="10"/>
        <v>1838</v>
      </c>
      <c r="I668" s="9">
        <v>44472</v>
      </c>
      <c r="J668" s="10" t="s">
        <v>29</v>
      </c>
      <c r="K668">
        <v>412</v>
      </c>
    </row>
    <row r="669" spans="1:11" x14ac:dyDescent="0.35">
      <c r="A669" s="10" t="s">
        <v>62</v>
      </c>
      <c r="B669" s="10" t="s">
        <v>73</v>
      </c>
      <c r="C669" s="10" t="s">
        <v>30</v>
      </c>
      <c r="D669" s="10">
        <v>5</v>
      </c>
      <c r="E669" s="8">
        <v>-444.5</v>
      </c>
      <c r="F669" s="10">
        <v>82</v>
      </c>
      <c r="G669" s="10">
        <v>180.4333960705105</v>
      </c>
      <c r="H669" s="10">
        <f t="shared" si="10"/>
        <v>1831</v>
      </c>
      <c r="I669" s="9">
        <v>44219</v>
      </c>
      <c r="J669" s="10" t="s">
        <v>29</v>
      </c>
      <c r="K669">
        <v>410</v>
      </c>
    </row>
    <row r="670" spans="1:11" x14ac:dyDescent="0.35">
      <c r="A670" s="10" t="s">
        <v>255</v>
      </c>
      <c r="B670" s="10" t="s">
        <v>139</v>
      </c>
      <c r="C670" s="10" t="s">
        <v>41</v>
      </c>
      <c r="D670" s="10">
        <v>1</v>
      </c>
      <c r="E670" s="8">
        <v>-444.5</v>
      </c>
      <c r="F670" s="10">
        <v>410</v>
      </c>
      <c r="G670" s="10">
        <v>184.71518555779119</v>
      </c>
      <c r="H670" s="10">
        <f t="shared" si="10"/>
        <v>1826</v>
      </c>
      <c r="I670" s="9">
        <v>44500</v>
      </c>
      <c r="J670" s="10" t="s">
        <v>50</v>
      </c>
      <c r="K670">
        <v>410</v>
      </c>
    </row>
    <row r="671" spans="1:11" x14ac:dyDescent="0.35">
      <c r="A671" s="10" t="s">
        <v>53</v>
      </c>
      <c r="B671" s="10" t="s">
        <v>31</v>
      </c>
      <c r="C671" s="10" t="s">
        <v>138</v>
      </c>
      <c r="D671" s="10">
        <v>2</v>
      </c>
      <c r="E671" s="8">
        <v>-444.5</v>
      </c>
      <c r="F671" s="10">
        <v>203.5</v>
      </c>
      <c r="G671" s="10">
        <v>180.15515302417271</v>
      </c>
      <c r="H671" s="10">
        <f t="shared" si="10"/>
        <v>1825</v>
      </c>
      <c r="I671" s="9">
        <v>44597</v>
      </c>
      <c r="J671" s="10" t="s">
        <v>40</v>
      </c>
      <c r="K671">
        <v>407</v>
      </c>
    </row>
    <row r="672" spans="1:11" x14ac:dyDescent="0.35">
      <c r="A672" s="10" t="s">
        <v>142</v>
      </c>
      <c r="B672" s="10" t="s">
        <v>139</v>
      </c>
      <c r="C672" s="10" t="s">
        <v>138</v>
      </c>
      <c r="D672" s="10">
        <v>1</v>
      </c>
      <c r="E672" s="8">
        <v>-444.5</v>
      </c>
      <c r="F672" s="10">
        <v>406</v>
      </c>
      <c r="G672" s="10">
        <v>186.30092905405405</v>
      </c>
      <c r="H672" s="10">
        <f t="shared" si="10"/>
        <v>1823</v>
      </c>
      <c r="I672" s="9">
        <v>44405</v>
      </c>
      <c r="J672" s="10" t="s">
        <v>29</v>
      </c>
      <c r="K672">
        <v>406</v>
      </c>
    </row>
    <row r="673" spans="1:11" x14ac:dyDescent="0.35">
      <c r="A673" s="10" t="s">
        <v>238</v>
      </c>
      <c r="B673" s="10" t="s">
        <v>139</v>
      </c>
      <c r="C673" s="10" t="s">
        <v>59</v>
      </c>
      <c r="D673" s="10">
        <v>5</v>
      </c>
      <c r="E673" s="8">
        <v>-444.5</v>
      </c>
      <c r="F673" s="10">
        <v>81</v>
      </c>
      <c r="G673" s="10">
        <v>179.16262198706647</v>
      </c>
      <c r="H673" s="10">
        <f t="shared" si="10"/>
        <v>1822</v>
      </c>
      <c r="I673" s="9">
        <v>44052</v>
      </c>
      <c r="J673" s="10" t="s">
        <v>58</v>
      </c>
      <c r="K673">
        <v>405</v>
      </c>
    </row>
    <row r="674" spans="1:11" x14ac:dyDescent="0.35">
      <c r="A674" s="10" t="s">
        <v>130</v>
      </c>
      <c r="B674" s="10" t="s">
        <v>31</v>
      </c>
      <c r="C674" s="10" t="s">
        <v>30</v>
      </c>
      <c r="D674" s="10">
        <v>2</v>
      </c>
      <c r="E674" s="8">
        <v>-444.5</v>
      </c>
      <c r="F674" s="10">
        <v>202.5</v>
      </c>
      <c r="G674" s="10">
        <v>180.40231795567615</v>
      </c>
      <c r="H674" s="10">
        <f t="shared" si="10"/>
        <v>1817</v>
      </c>
      <c r="I674" s="9">
        <v>44260</v>
      </c>
      <c r="J674" s="10" t="s">
        <v>50</v>
      </c>
      <c r="K674">
        <v>405</v>
      </c>
    </row>
    <row r="675" spans="1:11" x14ac:dyDescent="0.35">
      <c r="A675" s="10" t="s">
        <v>53</v>
      </c>
      <c r="B675" s="10" t="s">
        <v>42</v>
      </c>
      <c r="C675" s="10" t="s">
        <v>30</v>
      </c>
      <c r="D675" s="10">
        <v>7</v>
      </c>
      <c r="E675" s="8">
        <v>-444.5</v>
      </c>
      <c r="F675" s="10">
        <v>57.857142857142854</v>
      </c>
      <c r="G675" s="10">
        <v>182.75152944819268</v>
      </c>
      <c r="H675" s="10">
        <f t="shared" si="10"/>
        <v>1815</v>
      </c>
      <c r="I675" s="9">
        <v>44510</v>
      </c>
      <c r="J675" s="10" t="s">
        <v>40</v>
      </c>
      <c r="K675">
        <v>405</v>
      </c>
    </row>
    <row r="676" spans="1:11" x14ac:dyDescent="0.35">
      <c r="A676" s="10" t="s">
        <v>35</v>
      </c>
      <c r="B676" s="10" t="s">
        <v>139</v>
      </c>
      <c r="C676" s="10" t="s">
        <v>30</v>
      </c>
      <c r="D676" s="10">
        <v>7</v>
      </c>
      <c r="E676" s="8">
        <v>-444.5</v>
      </c>
      <c r="F676" s="10">
        <v>57.571428571428569</v>
      </c>
      <c r="G676" s="10">
        <v>179.33413593813597</v>
      </c>
      <c r="H676" s="10">
        <f t="shared" si="10"/>
        <v>1808</v>
      </c>
      <c r="I676" s="9">
        <v>44022</v>
      </c>
      <c r="J676" s="10" t="s">
        <v>58</v>
      </c>
      <c r="K676">
        <v>403</v>
      </c>
    </row>
    <row r="677" spans="1:11" x14ac:dyDescent="0.35">
      <c r="A677" s="10" t="s">
        <v>82</v>
      </c>
      <c r="B677" s="10" t="s">
        <v>73</v>
      </c>
      <c r="C677" s="10" t="s">
        <v>41</v>
      </c>
      <c r="D677" s="10">
        <v>4</v>
      </c>
      <c r="E677" s="8">
        <v>-444.5</v>
      </c>
      <c r="F677" s="10">
        <v>100.25</v>
      </c>
      <c r="G677" s="10">
        <v>180.62224826684857</v>
      </c>
      <c r="H677" s="10">
        <f t="shared" si="10"/>
        <v>1801</v>
      </c>
      <c r="I677" s="9">
        <v>44159</v>
      </c>
      <c r="J677" s="10" t="s">
        <v>50</v>
      </c>
      <c r="K677">
        <v>401</v>
      </c>
    </row>
    <row r="678" spans="1:11" x14ac:dyDescent="0.35">
      <c r="A678" s="10" t="s">
        <v>93</v>
      </c>
      <c r="B678" s="10" t="s">
        <v>139</v>
      </c>
      <c r="C678" s="10" t="s">
        <v>59</v>
      </c>
      <c r="D678" s="10">
        <v>6</v>
      </c>
      <c r="E678" s="8">
        <v>-444.5</v>
      </c>
      <c r="F678" s="10">
        <v>66.666666666666671</v>
      </c>
      <c r="G678" s="10">
        <v>178.91623841370412</v>
      </c>
      <c r="H678" s="10">
        <f t="shared" si="10"/>
        <v>1797</v>
      </c>
      <c r="I678" s="9">
        <v>44050</v>
      </c>
      <c r="J678" s="10" t="s">
        <v>58</v>
      </c>
      <c r="K678">
        <v>400</v>
      </c>
    </row>
    <row r="679" spans="1:11" x14ac:dyDescent="0.35">
      <c r="A679" s="10" t="s">
        <v>93</v>
      </c>
      <c r="B679" s="10" t="s">
        <v>31</v>
      </c>
      <c r="C679" s="10" t="s">
        <v>41</v>
      </c>
      <c r="D679" s="10">
        <v>9</v>
      </c>
      <c r="E679" s="8">
        <v>-444.5</v>
      </c>
      <c r="F679" s="10">
        <v>44.444444444444443</v>
      </c>
      <c r="G679" s="10">
        <v>183.15951203927901</v>
      </c>
      <c r="H679" s="10">
        <f t="shared" si="10"/>
        <v>1791</v>
      </c>
      <c r="I679" s="9">
        <v>44761</v>
      </c>
      <c r="J679" s="10" t="s">
        <v>58</v>
      </c>
      <c r="K679">
        <v>400</v>
      </c>
    </row>
    <row r="680" spans="1:11" x14ac:dyDescent="0.35">
      <c r="A680" s="10" t="s">
        <v>53</v>
      </c>
      <c r="B680" s="10" t="s">
        <v>42</v>
      </c>
      <c r="C680" s="10" t="s">
        <v>41</v>
      </c>
      <c r="D680" s="10">
        <v>1</v>
      </c>
      <c r="E680" s="8">
        <v>-444.5</v>
      </c>
      <c r="F680" s="10">
        <v>399</v>
      </c>
      <c r="G680" s="10">
        <v>180.77120903032781</v>
      </c>
      <c r="H680" s="10">
        <f t="shared" si="10"/>
        <v>1782</v>
      </c>
      <c r="I680" s="9">
        <v>44180</v>
      </c>
      <c r="J680" s="10" t="s">
        <v>50</v>
      </c>
      <c r="K680">
        <v>399</v>
      </c>
    </row>
    <row r="681" spans="1:11" x14ac:dyDescent="0.35">
      <c r="A681" s="10" t="s">
        <v>93</v>
      </c>
      <c r="B681" s="10" t="s">
        <v>31</v>
      </c>
      <c r="C681" s="10" t="s">
        <v>41</v>
      </c>
      <c r="D681" s="10">
        <v>4</v>
      </c>
      <c r="E681" s="8">
        <v>-444.5</v>
      </c>
      <c r="F681" s="10">
        <v>99.75</v>
      </c>
      <c r="G681" s="10">
        <v>179.83904595477338</v>
      </c>
      <c r="H681" s="10">
        <f t="shared" si="10"/>
        <v>1781</v>
      </c>
      <c r="I681" s="9">
        <v>44599</v>
      </c>
      <c r="J681" s="10" t="s">
        <v>58</v>
      </c>
      <c r="K681">
        <v>399</v>
      </c>
    </row>
    <row r="682" spans="1:11" x14ac:dyDescent="0.35">
      <c r="A682" s="10" t="s">
        <v>136</v>
      </c>
      <c r="B682" s="10" t="s">
        <v>31</v>
      </c>
      <c r="C682" s="10" t="s">
        <v>138</v>
      </c>
      <c r="D682" s="10">
        <v>5</v>
      </c>
      <c r="E682" s="8">
        <v>-444.5</v>
      </c>
      <c r="F682" s="10">
        <v>79.8</v>
      </c>
      <c r="G682" s="10">
        <v>179.93800396825395</v>
      </c>
      <c r="H682" s="10">
        <f t="shared" si="10"/>
        <v>1777</v>
      </c>
      <c r="I682" s="9">
        <v>44697</v>
      </c>
      <c r="J682" s="10" t="s">
        <v>58</v>
      </c>
      <c r="K682">
        <v>399</v>
      </c>
    </row>
    <row r="683" spans="1:11" x14ac:dyDescent="0.35">
      <c r="A683" s="10" t="s">
        <v>247</v>
      </c>
      <c r="B683" s="10" t="s">
        <v>31</v>
      </c>
      <c r="C683" s="10" t="s">
        <v>138</v>
      </c>
      <c r="D683" s="10">
        <v>6</v>
      </c>
      <c r="E683" s="8">
        <v>-444.5</v>
      </c>
      <c r="F683" s="10">
        <v>66.333333333333329</v>
      </c>
      <c r="G683" s="10">
        <v>236.22748538011695</v>
      </c>
      <c r="H683" s="10">
        <f t="shared" si="10"/>
        <v>1772</v>
      </c>
      <c r="I683" s="9">
        <v>44978</v>
      </c>
      <c r="J683" s="10" t="s">
        <v>40</v>
      </c>
      <c r="K683">
        <v>398</v>
      </c>
    </row>
    <row r="684" spans="1:11" x14ac:dyDescent="0.35">
      <c r="A684" s="10" t="s">
        <v>142</v>
      </c>
      <c r="B684" s="10" t="s">
        <v>73</v>
      </c>
      <c r="C684" s="10" t="s">
        <v>30</v>
      </c>
      <c r="D684" s="10">
        <v>7</v>
      </c>
      <c r="E684" s="8">
        <v>-444.5</v>
      </c>
      <c r="F684" s="10">
        <v>56.857142857142854</v>
      </c>
      <c r="G684" s="10">
        <v>245.66604938271607</v>
      </c>
      <c r="H684" s="10">
        <f t="shared" si="10"/>
        <v>1766</v>
      </c>
      <c r="I684" s="9">
        <v>44979</v>
      </c>
      <c r="J684" s="10" t="s">
        <v>29</v>
      </c>
      <c r="K684">
        <v>398</v>
      </c>
    </row>
    <row r="685" spans="1:11" x14ac:dyDescent="0.35">
      <c r="A685" s="10" t="s">
        <v>142</v>
      </c>
      <c r="B685" s="10" t="s">
        <v>42</v>
      </c>
      <c r="C685" s="10" t="s">
        <v>138</v>
      </c>
      <c r="D685" s="10">
        <v>9</v>
      </c>
      <c r="E685" s="8">
        <v>-444.5</v>
      </c>
      <c r="F685" s="10">
        <v>44.111111111111114</v>
      </c>
      <c r="G685" s="10">
        <v>189.13299246105365</v>
      </c>
      <c r="H685" s="10">
        <f t="shared" si="10"/>
        <v>1759</v>
      </c>
      <c r="I685" s="9">
        <v>44458</v>
      </c>
      <c r="J685" s="10" t="s">
        <v>58</v>
      </c>
      <c r="K685">
        <v>397</v>
      </c>
    </row>
    <row r="686" spans="1:11" x14ac:dyDescent="0.35">
      <c r="A686" s="10" t="s">
        <v>62</v>
      </c>
      <c r="B686" s="10" t="s">
        <v>42</v>
      </c>
      <c r="C686" s="10" t="s">
        <v>138</v>
      </c>
      <c r="D686" s="10">
        <v>1</v>
      </c>
      <c r="E686" s="8">
        <v>-444.5</v>
      </c>
      <c r="F686" s="10">
        <v>396</v>
      </c>
      <c r="G686" s="10">
        <v>188.48454239954239</v>
      </c>
      <c r="H686" s="10">
        <f t="shared" si="10"/>
        <v>1750</v>
      </c>
      <c r="I686" s="9">
        <v>44442</v>
      </c>
      <c r="J686" s="10" t="s">
        <v>29</v>
      </c>
      <c r="K686">
        <v>396</v>
      </c>
    </row>
    <row r="687" spans="1:11" x14ac:dyDescent="0.35">
      <c r="A687" s="10" t="s">
        <v>142</v>
      </c>
      <c r="B687" s="10" t="s">
        <v>73</v>
      </c>
      <c r="C687" s="10" t="s">
        <v>138</v>
      </c>
      <c r="D687" s="10">
        <v>2</v>
      </c>
      <c r="E687" s="8">
        <v>-444.5</v>
      </c>
      <c r="F687" s="10">
        <v>198</v>
      </c>
      <c r="G687" s="10">
        <v>175.68838424258598</v>
      </c>
      <c r="H687" s="10">
        <f t="shared" si="10"/>
        <v>1749</v>
      </c>
      <c r="I687" s="9">
        <v>44640</v>
      </c>
      <c r="J687" s="10" t="s">
        <v>29</v>
      </c>
      <c r="K687">
        <v>396</v>
      </c>
    </row>
    <row r="688" spans="1:11" x14ac:dyDescent="0.35">
      <c r="A688" s="10" t="s">
        <v>136</v>
      </c>
      <c r="B688" s="10" t="s">
        <v>31</v>
      </c>
      <c r="C688" s="10" t="s">
        <v>138</v>
      </c>
      <c r="D688" s="10">
        <v>2</v>
      </c>
      <c r="E688" s="8">
        <v>-444.5</v>
      </c>
      <c r="F688" s="10">
        <v>197.5</v>
      </c>
      <c r="G688" s="10">
        <v>182.8322106690778</v>
      </c>
      <c r="H688" s="10">
        <f t="shared" si="10"/>
        <v>1747</v>
      </c>
      <c r="I688" s="9">
        <v>44681</v>
      </c>
      <c r="J688" s="10" t="s">
        <v>29</v>
      </c>
      <c r="K688">
        <v>395</v>
      </c>
    </row>
    <row r="689" spans="1:11" x14ac:dyDescent="0.35">
      <c r="A689" s="10" t="s">
        <v>35</v>
      </c>
      <c r="B689" s="10" t="s">
        <v>42</v>
      </c>
      <c r="C689" s="10" t="s">
        <v>59</v>
      </c>
      <c r="D689" s="10">
        <v>5</v>
      </c>
      <c r="E689" s="8">
        <v>-444.5</v>
      </c>
      <c r="F689" s="10">
        <v>78.599999999999994</v>
      </c>
      <c r="G689" s="10">
        <v>181.09462800993407</v>
      </c>
      <c r="H689" s="10">
        <f t="shared" si="10"/>
        <v>1745</v>
      </c>
      <c r="I689" s="9">
        <v>44850</v>
      </c>
      <c r="J689" s="10" t="s">
        <v>50</v>
      </c>
      <c r="K689">
        <v>393</v>
      </c>
    </row>
    <row r="690" spans="1:11" x14ac:dyDescent="0.35">
      <c r="A690" s="10" t="s">
        <v>35</v>
      </c>
      <c r="B690" s="10" t="s">
        <v>139</v>
      </c>
      <c r="C690" s="10" t="s">
        <v>138</v>
      </c>
      <c r="D690" s="10">
        <v>6</v>
      </c>
      <c r="E690" s="8">
        <v>-444.5</v>
      </c>
      <c r="F690" s="10">
        <v>65.333333333333329</v>
      </c>
      <c r="G690" s="10">
        <v>185.03071846949638</v>
      </c>
      <c r="H690" s="10">
        <f t="shared" si="10"/>
        <v>1740</v>
      </c>
      <c r="I690" s="9">
        <v>45101</v>
      </c>
      <c r="J690" s="10" t="s">
        <v>40</v>
      </c>
      <c r="K690">
        <v>392</v>
      </c>
    </row>
    <row r="691" spans="1:11" x14ac:dyDescent="0.35">
      <c r="A691" s="10" t="s">
        <v>100</v>
      </c>
      <c r="B691" s="10" t="s">
        <v>42</v>
      </c>
      <c r="C691" s="10" t="s">
        <v>138</v>
      </c>
      <c r="D691" s="10">
        <v>7</v>
      </c>
      <c r="E691" s="8">
        <v>-444.5</v>
      </c>
      <c r="F691" s="10">
        <v>55.714285714285715</v>
      </c>
      <c r="G691" s="10">
        <v>185.09439942002442</v>
      </c>
      <c r="H691" s="10">
        <f t="shared" si="10"/>
        <v>1734</v>
      </c>
      <c r="I691" s="9">
        <v>44477</v>
      </c>
      <c r="J691" s="10" t="s">
        <v>50</v>
      </c>
      <c r="K691">
        <v>390</v>
      </c>
    </row>
    <row r="692" spans="1:11" x14ac:dyDescent="0.35">
      <c r="A692" s="10" t="s">
        <v>53</v>
      </c>
      <c r="B692" s="10" t="s">
        <v>31</v>
      </c>
      <c r="C692" s="10" t="s">
        <v>30</v>
      </c>
      <c r="D692" s="10">
        <v>1</v>
      </c>
      <c r="E692" s="8">
        <v>-444.5</v>
      </c>
      <c r="F692" s="10">
        <v>390</v>
      </c>
      <c r="G692" s="10">
        <v>182.09890767252182</v>
      </c>
      <c r="H692" s="10">
        <f t="shared" si="10"/>
        <v>1727</v>
      </c>
      <c r="I692" s="9">
        <v>44528</v>
      </c>
      <c r="J692" s="10" t="s">
        <v>58</v>
      </c>
      <c r="K692">
        <v>390</v>
      </c>
    </row>
    <row r="693" spans="1:11" x14ac:dyDescent="0.35">
      <c r="A693" s="10" t="s">
        <v>124</v>
      </c>
      <c r="B693" s="10" t="s">
        <v>42</v>
      </c>
      <c r="C693" s="10" t="s">
        <v>30</v>
      </c>
      <c r="D693" s="10">
        <v>7</v>
      </c>
      <c r="E693" s="8">
        <v>-444.5</v>
      </c>
      <c r="F693" s="10">
        <v>55.714285714285715</v>
      </c>
      <c r="G693" s="10">
        <v>172.72333006648984</v>
      </c>
      <c r="H693" s="10">
        <f t="shared" si="10"/>
        <v>1726</v>
      </c>
      <c r="I693" s="9">
        <v>44584</v>
      </c>
      <c r="J693" s="10" t="s">
        <v>50</v>
      </c>
      <c r="K693">
        <v>390</v>
      </c>
    </row>
    <row r="694" spans="1:11" x14ac:dyDescent="0.35">
      <c r="A694" s="10" t="s">
        <v>93</v>
      </c>
      <c r="B694" s="10" t="s">
        <v>139</v>
      </c>
      <c r="C694" s="10" t="s">
        <v>30</v>
      </c>
      <c r="D694" s="10">
        <v>5</v>
      </c>
      <c r="E694" s="8">
        <v>-444.5</v>
      </c>
      <c r="F694" s="10">
        <v>78</v>
      </c>
      <c r="G694" s="10">
        <v>184.6273488284202</v>
      </c>
      <c r="H694" s="10">
        <f t="shared" si="10"/>
        <v>1719</v>
      </c>
      <c r="I694" s="9">
        <v>45097</v>
      </c>
      <c r="J694" s="10" t="s">
        <v>29</v>
      </c>
      <c r="K694">
        <v>390</v>
      </c>
    </row>
    <row r="695" spans="1:11" x14ac:dyDescent="0.35">
      <c r="A695" s="10" t="s">
        <v>22</v>
      </c>
      <c r="B695" s="10" t="s">
        <v>73</v>
      </c>
      <c r="C695" s="10" t="s">
        <v>30</v>
      </c>
      <c r="D695" s="10">
        <v>3</v>
      </c>
      <c r="E695" s="8">
        <v>-444.5</v>
      </c>
      <c r="F695" s="10">
        <v>129.66666666666666</v>
      </c>
      <c r="G695" s="10">
        <v>182.92682616736016</v>
      </c>
      <c r="H695" s="10">
        <f t="shared" si="10"/>
        <v>1714</v>
      </c>
      <c r="I695" s="9">
        <v>44688</v>
      </c>
      <c r="J695" s="10" t="s">
        <v>58</v>
      </c>
      <c r="K695">
        <v>389</v>
      </c>
    </row>
    <row r="696" spans="1:11" x14ac:dyDescent="0.35">
      <c r="A696" s="10" t="s">
        <v>93</v>
      </c>
      <c r="B696" s="10" t="s">
        <v>73</v>
      </c>
      <c r="C696" s="10" t="s">
        <v>30</v>
      </c>
      <c r="D696" s="10">
        <v>3</v>
      </c>
      <c r="E696" s="8">
        <v>-444.5</v>
      </c>
      <c r="F696" s="10">
        <v>129.33333333333334</v>
      </c>
      <c r="G696" s="10">
        <v>173.70272486772481</v>
      </c>
      <c r="H696" s="10">
        <f t="shared" si="10"/>
        <v>1711</v>
      </c>
      <c r="I696" s="9">
        <v>44562</v>
      </c>
      <c r="J696" s="10" t="s">
        <v>29</v>
      </c>
      <c r="K696">
        <v>388</v>
      </c>
    </row>
    <row r="697" spans="1:11" x14ac:dyDescent="0.35">
      <c r="A697" s="10" t="s">
        <v>100</v>
      </c>
      <c r="B697" s="10" t="s">
        <v>73</v>
      </c>
      <c r="C697" s="10" t="s">
        <v>41</v>
      </c>
      <c r="D697" s="10">
        <v>5</v>
      </c>
      <c r="E697" s="8">
        <v>-444.5</v>
      </c>
      <c r="F697" s="10">
        <v>77.400000000000006</v>
      </c>
      <c r="G697" s="10">
        <v>182.5792963183882</v>
      </c>
      <c r="H697" s="10">
        <f t="shared" si="10"/>
        <v>1708</v>
      </c>
      <c r="I697" s="9">
        <v>44518</v>
      </c>
      <c r="J697" s="10" t="s">
        <v>29</v>
      </c>
      <c r="K697">
        <v>387</v>
      </c>
    </row>
    <row r="698" spans="1:11" x14ac:dyDescent="0.35">
      <c r="A698" s="10" t="s">
        <v>247</v>
      </c>
      <c r="B698" s="10" t="s">
        <v>31</v>
      </c>
      <c r="C698" s="10" t="s">
        <v>138</v>
      </c>
      <c r="D698" s="10">
        <v>5</v>
      </c>
      <c r="E698" s="8">
        <v>-444.5</v>
      </c>
      <c r="F698" s="10">
        <v>77.400000000000006</v>
      </c>
      <c r="G698" s="10">
        <v>185.68147488899089</v>
      </c>
      <c r="H698" s="10">
        <f t="shared" si="10"/>
        <v>1703</v>
      </c>
      <c r="I698" s="9">
        <v>45105</v>
      </c>
      <c r="J698" s="10" t="s">
        <v>29</v>
      </c>
      <c r="K698">
        <v>387</v>
      </c>
    </row>
    <row r="699" spans="1:11" x14ac:dyDescent="0.35">
      <c r="A699" s="10" t="s">
        <v>93</v>
      </c>
      <c r="B699" s="10" t="s">
        <v>139</v>
      </c>
      <c r="C699" s="10" t="s">
        <v>41</v>
      </c>
      <c r="D699" s="10">
        <v>8</v>
      </c>
      <c r="E699" s="8">
        <v>-444.5</v>
      </c>
      <c r="F699" s="10">
        <v>48.125</v>
      </c>
      <c r="G699" s="10">
        <v>185.25874911743935</v>
      </c>
      <c r="H699" s="10">
        <f t="shared" si="10"/>
        <v>1698</v>
      </c>
      <c r="I699" s="9">
        <v>44390</v>
      </c>
      <c r="J699" s="10" t="s">
        <v>50</v>
      </c>
      <c r="K699">
        <v>385</v>
      </c>
    </row>
    <row r="700" spans="1:11" x14ac:dyDescent="0.35">
      <c r="A700" s="10" t="s">
        <v>22</v>
      </c>
      <c r="B700" s="10" t="s">
        <v>139</v>
      </c>
      <c r="C700" s="10" t="s">
        <v>41</v>
      </c>
      <c r="D700" s="10">
        <v>7</v>
      </c>
      <c r="E700" s="8">
        <v>-444.5</v>
      </c>
      <c r="F700" s="10">
        <v>54.714285714285715</v>
      </c>
      <c r="G700" s="10">
        <v>182.16994717501152</v>
      </c>
      <c r="H700" s="10">
        <f t="shared" si="10"/>
        <v>1690</v>
      </c>
      <c r="I700" s="9">
        <v>44686</v>
      </c>
      <c r="J700" s="10" t="s">
        <v>40</v>
      </c>
      <c r="K700">
        <v>383</v>
      </c>
    </row>
    <row r="701" spans="1:11" x14ac:dyDescent="0.35">
      <c r="A701" s="10" t="s">
        <v>136</v>
      </c>
      <c r="B701" s="10" t="s">
        <v>73</v>
      </c>
      <c r="C701" s="10" t="s">
        <v>41</v>
      </c>
      <c r="D701" s="10">
        <v>2</v>
      </c>
      <c r="E701" s="8">
        <v>-444.5</v>
      </c>
      <c r="F701" s="10">
        <v>190.5</v>
      </c>
      <c r="G701" s="10">
        <v>180.56007997793716</v>
      </c>
      <c r="H701" s="10">
        <f t="shared" si="10"/>
        <v>1683</v>
      </c>
      <c r="I701" s="9">
        <v>44220</v>
      </c>
      <c r="J701" s="10" t="s">
        <v>29</v>
      </c>
      <c r="K701">
        <v>381</v>
      </c>
    </row>
    <row r="702" spans="1:11" x14ac:dyDescent="0.35">
      <c r="A702" s="10" t="s">
        <v>82</v>
      </c>
      <c r="B702" s="10" t="s">
        <v>139</v>
      </c>
      <c r="C702" s="10" t="s">
        <v>59</v>
      </c>
      <c r="D702" s="10">
        <v>3</v>
      </c>
      <c r="E702" s="8">
        <v>-444.5</v>
      </c>
      <c r="F702" s="10">
        <v>127</v>
      </c>
      <c r="G702" s="10">
        <v>176.71393764172342</v>
      </c>
      <c r="H702" s="10">
        <f t="shared" si="10"/>
        <v>1681</v>
      </c>
      <c r="I702" s="9">
        <v>44647</v>
      </c>
      <c r="J702" s="10" t="s">
        <v>50</v>
      </c>
      <c r="K702">
        <v>381</v>
      </c>
    </row>
    <row r="703" spans="1:11" x14ac:dyDescent="0.35">
      <c r="A703" s="10" t="s">
        <v>87</v>
      </c>
      <c r="B703" s="10" t="s">
        <v>31</v>
      </c>
      <c r="C703" s="10" t="s">
        <v>59</v>
      </c>
      <c r="D703" s="10">
        <v>2</v>
      </c>
      <c r="E703" s="8">
        <v>-444.5</v>
      </c>
      <c r="F703" s="10">
        <v>190.5</v>
      </c>
      <c r="G703" s="10">
        <v>183.09974876314163</v>
      </c>
      <c r="H703" s="10">
        <f t="shared" si="10"/>
        <v>1678</v>
      </c>
      <c r="I703" s="9">
        <v>44689</v>
      </c>
      <c r="J703" s="10" t="s">
        <v>29</v>
      </c>
      <c r="K703">
        <v>381</v>
      </c>
    </row>
    <row r="704" spans="1:11" x14ac:dyDescent="0.35">
      <c r="A704" s="10" t="s">
        <v>68</v>
      </c>
      <c r="B704" s="10" t="s">
        <v>73</v>
      </c>
      <c r="C704" s="10" t="s">
        <v>59</v>
      </c>
      <c r="D704" s="10">
        <v>4</v>
      </c>
      <c r="E704" s="8">
        <v>-444.5</v>
      </c>
      <c r="F704" s="10">
        <v>95</v>
      </c>
      <c r="G704" s="10">
        <v>177.44113583791986</v>
      </c>
      <c r="H704" s="10">
        <f t="shared" si="10"/>
        <v>1676</v>
      </c>
      <c r="I704" s="9">
        <v>44002</v>
      </c>
      <c r="J704" s="10" t="s">
        <v>50</v>
      </c>
      <c r="K704">
        <v>380</v>
      </c>
    </row>
    <row r="705" spans="1:11" x14ac:dyDescent="0.35">
      <c r="A705" s="10" t="s">
        <v>53</v>
      </c>
      <c r="B705" s="10" t="s">
        <v>139</v>
      </c>
      <c r="C705" s="10" t="s">
        <v>138</v>
      </c>
      <c r="D705" s="10">
        <v>4</v>
      </c>
      <c r="E705" s="8">
        <v>-444.5</v>
      </c>
      <c r="F705" s="10">
        <v>94.75</v>
      </c>
      <c r="G705" s="10">
        <v>187.5443178498393</v>
      </c>
      <c r="H705" s="10">
        <f t="shared" si="10"/>
        <v>1672</v>
      </c>
      <c r="I705" s="9">
        <v>44834</v>
      </c>
      <c r="J705" s="10" t="s">
        <v>29</v>
      </c>
      <c r="K705">
        <v>379</v>
      </c>
    </row>
    <row r="706" spans="1:11" x14ac:dyDescent="0.35">
      <c r="A706" s="10" t="s">
        <v>53</v>
      </c>
      <c r="B706" s="10" t="s">
        <v>73</v>
      </c>
      <c r="C706" s="10" t="s">
        <v>59</v>
      </c>
      <c r="D706" s="10">
        <v>7</v>
      </c>
      <c r="E706" s="8">
        <v>-444.5</v>
      </c>
      <c r="F706" s="10">
        <v>53.714285714285715</v>
      </c>
      <c r="G706" s="10">
        <v>176.03972512140317</v>
      </c>
      <c r="H706" s="10">
        <f t="shared" ref="H706:H769" si="11">SUM(D706:D1705)</f>
        <v>1668</v>
      </c>
      <c r="I706" s="9">
        <v>44559</v>
      </c>
      <c r="J706" s="10" t="s">
        <v>50</v>
      </c>
      <c r="K706">
        <v>376</v>
      </c>
    </row>
    <row r="707" spans="1:11" x14ac:dyDescent="0.35">
      <c r="A707" s="10" t="s">
        <v>255</v>
      </c>
      <c r="B707" s="10" t="s">
        <v>42</v>
      </c>
      <c r="C707" s="10" t="s">
        <v>59</v>
      </c>
      <c r="D707" s="10">
        <v>3</v>
      </c>
      <c r="E707" s="8">
        <v>-444.5</v>
      </c>
      <c r="F707" s="10">
        <v>125.33333333333333</v>
      </c>
      <c r="G707" s="10">
        <v>180.4613672294947</v>
      </c>
      <c r="H707" s="10">
        <f t="shared" si="11"/>
        <v>1661</v>
      </c>
      <c r="I707" s="9">
        <v>44746</v>
      </c>
      <c r="J707" s="10" t="s">
        <v>58</v>
      </c>
      <c r="K707">
        <v>376</v>
      </c>
    </row>
    <row r="708" spans="1:11" x14ac:dyDescent="0.35">
      <c r="A708" s="10" t="s">
        <v>163</v>
      </c>
      <c r="B708" s="10" t="s">
        <v>31</v>
      </c>
      <c r="C708" s="10" t="s">
        <v>41</v>
      </c>
      <c r="D708" s="10">
        <v>9</v>
      </c>
      <c r="E708" s="8">
        <v>-444.5</v>
      </c>
      <c r="F708" s="10">
        <v>41.555555555555557</v>
      </c>
      <c r="G708" s="10">
        <v>180.76255295550837</v>
      </c>
      <c r="H708" s="10">
        <f t="shared" si="11"/>
        <v>1658</v>
      </c>
      <c r="I708" s="9">
        <v>44124</v>
      </c>
      <c r="J708" s="10" t="s">
        <v>50</v>
      </c>
      <c r="K708">
        <v>374</v>
      </c>
    </row>
    <row r="709" spans="1:11" x14ac:dyDescent="0.35">
      <c r="A709" s="10" t="s">
        <v>35</v>
      </c>
      <c r="B709" s="10" t="s">
        <v>31</v>
      </c>
      <c r="C709" s="10" t="s">
        <v>30</v>
      </c>
      <c r="D709" s="10">
        <v>6</v>
      </c>
      <c r="E709" s="8">
        <v>-444.5</v>
      </c>
      <c r="F709" s="10">
        <v>62.166666666666664</v>
      </c>
      <c r="G709" s="10">
        <v>182.50442931954203</v>
      </c>
      <c r="H709" s="10">
        <f t="shared" si="11"/>
        <v>1649</v>
      </c>
      <c r="I709" s="9">
        <v>44509</v>
      </c>
      <c r="J709" s="10" t="s">
        <v>29</v>
      </c>
      <c r="K709">
        <v>373</v>
      </c>
    </row>
    <row r="710" spans="1:11" x14ac:dyDescent="0.35">
      <c r="A710" s="10" t="s">
        <v>100</v>
      </c>
      <c r="B710" s="10" t="s">
        <v>73</v>
      </c>
      <c r="C710" s="10" t="s">
        <v>30</v>
      </c>
      <c r="D710" s="10">
        <v>3</v>
      </c>
      <c r="E710" s="8">
        <v>-444.5</v>
      </c>
      <c r="F710" s="10">
        <v>123.33333333333333</v>
      </c>
      <c r="G710" s="10">
        <v>184.8528554509659</v>
      </c>
      <c r="H710" s="10">
        <f t="shared" si="11"/>
        <v>1643</v>
      </c>
      <c r="I710" s="9">
        <v>44481</v>
      </c>
      <c r="J710" s="10" t="s">
        <v>29</v>
      </c>
      <c r="K710">
        <v>370</v>
      </c>
    </row>
    <row r="711" spans="1:11" x14ac:dyDescent="0.35">
      <c r="A711" s="10" t="s">
        <v>82</v>
      </c>
      <c r="B711" s="10" t="s">
        <v>139</v>
      </c>
      <c r="C711" s="10" t="s">
        <v>41</v>
      </c>
      <c r="D711" s="10">
        <v>6</v>
      </c>
      <c r="E711" s="8">
        <v>-444.5</v>
      </c>
      <c r="F711" s="10">
        <v>61.5</v>
      </c>
      <c r="G711" s="10">
        <v>182.32704778439157</v>
      </c>
      <c r="H711" s="10">
        <f t="shared" si="11"/>
        <v>1640</v>
      </c>
      <c r="I711" s="9">
        <v>44517</v>
      </c>
      <c r="J711" s="10" t="s">
        <v>58</v>
      </c>
      <c r="K711">
        <v>369</v>
      </c>
    </row>
    <row r="712" spans="1:11" x14ac:dyDescent="0.35">
      <c r="A712" s="10" t="s">
        <v>163</v>
      </c>
      <c r="B712" s="10" t="s">
        <v>42</v>
      </c>
      <c r="C712" s="10" t="s">
        <v>30</v>
      </c>
      <c r="D712" s="10">
        <v>9</v>
      </c>
      <c r="E712" s="8">
        <v>-444.5</v>
      </c>
      <c r="F712" s="10">
        <v>40.888888888888886</v>
      </c>
      <c r="G712" s="10">
        <v>179.06604014535984</v>
      </c>
      <c r="H712" s="10">
        <f t="shared" si="11"/>
        <v>1634</v>
      </c>
      <c r="I712" s="9">
        <v>44534</v>
      </c>
      <c r="J712" s="10" t="s">
        <v>58</v>
      </c>
      <c r="K712">
        <v>368</v>
      </c>
    </row>
    <row r="713" spans="1:11" x14ac:dyDescent="0.35">
      <c r="A713" s="10" t="s">
        <v>53</v>
      </c>
      <c r="B713" s="10" t="s">
        <v>73</v>
      </c>
      <c r="C713" s="10" t="s">
        <v>138</v>
      </c>
      <c r="D713" s="10">
        <v>9</v>
      </c>
      <c r="E713" s="8">
        <v>-444.5</v>
      </c>
      <c r="F713" s="10">
        <v>40.777777777777779</v>
      </c>
      <c r="G713" s="10">
        <v>180.12544265167995</v>
      </c>
      <c r="H713" s="10">
        <f t="shared" si="11"/>
        <v>1625</v>
      </c>
      <c r="I713" s="9">
        <v>44209</v>
      </c>
      <c r="J713" s="10" t="s">
        <v>58</v>
      </c>
      <c r="K713">
        <v>367</v>
      </c>
    </row>
    <row r="714" spans="1:11" x14ac:dyDescent="0.35">
      <c r="A714" s="10" t="s">
        <v>45</v>
      </c>
      <c r="B714" s="10" t="s">
        <v>73</v>
      </c>
      <c r="C714" s="10" t="s">
        <v>30</v>
      </c>
      <c r="D714" s="10">
        <v>8</v>
      </c>
      <c r="E714" s="8">
        <v>-444.5</v>
      </c>
      <c r="F714" s="10">
        <v>45.875</v>
      </c>
      <c r="G714" s="10">
        <v>180.57204264099042</v>
      </c>
      <c r="H714" s="10">
        <f t="shared" si="11"/>
        <v>1616</v>
      </c>
      <c r="I714" s="9">
        <v>44270</v>
      </c>
      <c r="J714" s="10" t="s">
        <v>40</v>
      </c>
      <c r="K714">
        <v>367</v>
      </c>
    </row>
    <row r="715" spans="1:11" x14ac:dyDescent="0.35">
      <c r="A715" s="10" t="s">
        <v>136</v>
      </c>
      <c r="B715" s="10" t="s">
        <v>139</v>
      </c>
      <c r="C715" s="10" t="s">
        <v>59</v>
      </c>
      <c r="D715" s="10">
        <v>1</v>
      </c>
      <c r="E715" s="8">
        <v>-444.5</v>
      </c>
      <c r="F715" s="10">
        <v>364</v>
      </c>
      <c r="G715" s="10">
        <v>179.50753968253971</v>
      </c>
      <c r="H715" s="10">
        <f t="shared" si="11"/>
        <v>1608</v>
      </c>
      <c r="I715" s="9">
        <v>44045</v>
      </c>
      <c r="J715" s="10" t="s">
        <v>29</v>
      </c>
      <c r="K715">
        <v>364</v>
      </c>
    </row>
    <row r="716" spans="1:11" x14ac:dyDescent="0.35">
      <c r="A716" s="10" t="s">
        <v>62</v>
      </c>
      <c r="B716" s="10" t="s">
        <v>31</v>
      </c>
      <c r="C716" s="10" t="s">
        <v>30</v>
      </c>
      <c r="D716" s="10">
        <v>4</v>
      </c>
      <c r="E716" s="8">
        <v>-444.5</v>
      </c>
      <c r="F716" s="10">
        <v>91</v>
      </c>
      <c r="G716" s="10">
        <v>179.08672911787662</v>
      </c>
      <c r="H716" s="10">
        <f t="shared" si="11"/>
        <v>1607</v>
      </c>
      <c r="I716" s="9">
        <v>44814</v>
      </c>
      <c r="J716" s="10" t="s">
        <v>29</v>
      </c>
      <c r="K716">
        <v>364</v>
      </c>
    </row>
    <row r="717" spans="1:11" x14ac:dyDescent="0.35">
      <c r="A717" s="10" t="s">
        <v>87</v>
      </c>
      <c r="B717" s="10" t="s">
        <v>73</v>
      </c>
      <c r="C717" s="10" t="s">
        <v>138</v>
      </c>
      <c r="D717" s="10">
        <v>1</v>
      </c>
      <c r="E717" s="8">
        <v>-444.5</v>
      </c>
      <c r="F717" s="10">
        <v>363</v>
      </c>
      <c r="G717" s="10">
        <v>175.93644254541545</v>
      </c>
      <c r="H717" s="10">
        <f t="shared" si="11"/>
        <v>1603</v>
      </c>
      <c r="I717" s="9">
        <v>44554</v>
      </c>
      <c r="J717" s="10" t="s">
        <v>58</v>
      </c>
      <c r="K717">
        <v>363</v>
      </c>
    </row>
    <row r="718" spans="1:11" x14ac:dyDescent="0.35">
      <c r="A718" s="10" t="s">
        <v>148</v>
      </c>
      <c r="B718" s="10" t="s">
        <v>42</v>
      </c>
      <c r="C718" s="10" t="s">
        <v>30</v>
      </c>
      <c r="D718" s="10">
        <v>8</v>
      </c>
      <c r="E718" s="8">
        <v>-444.5</v>
      </c>
      <c r="F718" s="10">
        <v>45.375</v>
      </c>
      <c r="G718" s="10">
        <v>180.57649028835641</v>
      </c>
      <c r="H718" s="10">
        <f t="shared" si="11"/>
        <v>1602</v>
      </c>
      <c r="I718" s="9">
        <v>44593</v>
      </c>
      <c r="J718" s="10" t="s">
        <v>29</v>
      </c>
      <c r="K718">
        <v>363</v>
      </c>
    </row>
    <row r="719" spans="1:11" x14ac:dyDescent="0.35">
      <c r="A719" s="10" t="s">
        <v>148</v>
      </c>
      <c r="B719" s="10" t="s">
        <v>139</v>
      </c>
      <c r="C719" s="10" t="s">
        <v>138</v>
      </c>
      <c r="D719" s="10">
        <v>5</v>
      </c>
      <c r="E719" s="8">
        <v>-444.5</v>
      </c>
      <c r="F719" s="10">
        <v>72.400000000000006</v>
      </c>
      <c r="G719" s="10">
        <v>185.49964266605511</v>
      </c>
      <c r="H719" s="10">
        <f t="shared" si="11"/>
        <v>1594</v>
      </c>
      <c r="I719" s="9">
        <v>45104</v>
      </c>
      <c r="J719" s="10" t="s">
        <v>29</v>
      </c>
      <c r="K719">
        <v>362</v>
      </c>
    </row>
    <row r="720" spans="1:11" x14ac:dyDescent="0.35">
      <c r="A720" s="10" t="s">
        <v>142</v>
      </c>
      <c r="B720" s="10" t="s">
        <v>31</v>
      </c>
      <c r="C720" s="10" t="s">
        <v>138</v>
      </c>
      <c r="D720" s="10">
        <v>7</v>
      </c>
      <c r="E720" s="8">
        <v>-444.5</v>
      </c>
      <c r="F720" s="10">
        <v>51.571428571428569</v>
      </c>
      <c r="G720" s="10">
        <v>184.70656282308576</v>
      </c>
      <c r="H720" s="10">
        <f t="shared" si="11"/>
        <v>1589</v>
      </c>
      <c r="I720" s="9">
        <v>44475</v>
      </c>
      <c r="J720" s="10" t="s">
        <v>58</v>
      </c>
      <c r="K720">
        <v>361</v>
      </c>
    </row>
    <row r="721" spans="1:11" x14ac:dyDescent="0.35">
      <c r="A721" s="10" t="s">
        <v>76</v>
      </c>
      <c r="B721" s="10" t="s">
        <v>31</v>
      </c>
      <c r="C721" s="10" t="s">
        <v>59</v>
      </c>
      <c r="D721" s="10">
        <v>9</v>
      </c>
      <c r="E721" s="8">
        <v>-444.5</v>
      </c>
      <c r="F721" s="10">
        <v>40.111111111111114</v>
      </c>
      <c r="G721" s="10">
        <v>177.53393120289678</v>
      </c>
      <c r="H721" s="10">
        <f t="shared" si="11"/>
        <v>1582</v>
      </c>
      <c r="I721" s="9">
        <v>44620</v>
      </c>
      <c r="J721" s="10" t="s">
        <v>29</v>
      </c>
      <c r="K721">
        <v>361</v>
      </c>
    </row>
    <row r="722" spans="1:11" x14ac:dyDescent="0.35">
      <c r="A722" s="10" t="s">
        <v>68</v>
      </c>
      <c r="B722" s="10" t="s">
        <v>139</v>
      </c>
      <c r="C722" s="10" t="s">
        <v>30</v>
      </c>
      <c r="D722" s="10">
        <v>4</v>
      </c>
      <c r="E722" s="8">
        <v>-444.5</v>
      </c>
      <c r="F722" s="10">
        <v>90</v>
      </c>
      <c r="G722" s="10">
        <v>184.01594424094424</v>
      </c>
      <c r="H722" s="10">
        <f t="shared" si="11"/>
        <v>1573</v>
      </c>
      <c r="I722" s="9">
        <v>44334</v>
      </c>
      <c r="J722" s="10" t="s">
        <v>58</v>
      </c>
      <c r="K722">
        <v>360</v>
      </c>
    </row>
    <row r="723" spans="1:11" x14ac:dyDescent="0.35">
      <c r="A723" s="10" t="s">
        <v>82</v>
      </c>
      <c r="B723" s="10" t="s">
        <v>139</v>
      </c>
      <c r="C723" s="10" t="s">
        <v>41</v>
      </c>
      <c r="D723" s="10">
        <v>1</v>
      </c>
      <c r="E723" s="8">
        <v>-444.5</v>
      </c>
      <c r="F723" s="10">
        <v>360</v>
      </c>
      <c r="G723" s="10">
        <v>180.64985205464296</v>
      </c>
      <c r="H723" s="10">
        <f t="shared" si="11"/>
        <v>1569</v>
      </c>
      <c r="I723" s="9">
        <v>44710</v>
      </c>
      <c r="J723" s="10" t="s">
        <v>50</v>
      </c>
      <c r="K723">
        <v>360</v>
      </c>
    </row>
    <row r="724" spans="1:11" x14ac:dyDescent="0.35">
      <c r="A724" s="10" t="s">
        <v>163</v>
      </c>
      <c r="B724" s="10" t="s">
        <v>42</v>
      </c>
      <c r="C724" s="10" t="s">
        <v>30</v>
      </c>
      <c r="D724" s="10">
        <v>5</v>
      </c>
      <c r="E724" s="8">
        <v>-444.5</v>
      </c>
      <c r="F724" s="10">
        <v>71.8</v>
      </c>
      <c r="G724" s="10">
        <v>176.17468373314236</v>
      </c>
      <c r="H724" s="10">
        <f t="shared" si="11"/>
        <v>1568</v>
      </c>
      <c r="I724" s="9">
        <v>44864</v>
      </c>
      <c r="J724" s="10" t="s">
        <v>58</v>
      </c>
      <c r="K724">
        <v>359</v>
      </c>
    </row>
    <row r="725" spans="1:11" x14ac:dyDescent="0.35">
      <c r="A725" s="10" t="s">
        <v>124</v>
      </c>
      <c r="B725" s="10" t="s">
        <v>73</v>
      </c>
      <c r="C725" s="10" t="s">
        <v>41</v>
      </c>
      <c r="D725" s="10">
        <v>9</v>
      </c>
      <c r="E725" s="8">
        <v>-444.5</v>
      </c>
      <c r="F725" s="10">
        <v>39.888888888888886</v>
      </c>
      <c r="G725" s="10">
        <v>186.06046949535528</v>
      </c>
      <c r="H725" s="10">
        <f t="shared" si="11"/>
        <v>1563</v>
      </c>
      <c r="I725" s="9">
        <v>45158</v>
      </c>
      <c r="J725" s="10" t="s">
        <v>58</v>
      </c>
      <c r="K725">
        <v>359</v>
      </c>
    </row>
    <row r="726" spans="1:11" x14ac:dyDescent="0.35">
      <c r="A726" s="10" t="s">
        <v>62</v>
      </c>
      <c r="B726" s="10" t="s">
        <v>139</v>
      </c>
      <c r="C726" s="10" t="s">
        <v>41</v>
      </c>
      <c r="D726" s="10">
        <v>3</v>
      </c>
      <c r="E726" s="8">
        <v>-444.5</v>
      </c>
      <c r="F726" s="10">
        <v>119.33333333333333</v>
      </c>
      <c r="G726" s="10">
        <v>185.48504243281468</v>
      </c>
      <c r="H726" s="10">
        <f t="shared" si="11"/>
        <v>1554</v>
      </c>
      <c r="I726" s="9">
        <v>44391</v>
      </c>
      <c r="J726" s="10" t="s">
        <v>58</v>
      </c>
      <c r="K726">
        <v>358</v>
      </c>
    </row>
    <row r="727" spans="1:11" x14ac:dyDescent="0.35">
      <c r="A727" s="10" t="s">
        <v>100</v>
      </c>
      <c r="B727" s="10" t="s">
        <v>31</v>
      </c>
      <c r="C727" s="10" t="s">
        <v>41</v>
      </c>
      <c r="D727" s="10">
        <v>4</v>
      </c>
      <c r="E727" s="8">
        <v>-444.5</v>
      </c>
      <c r="F727" s="10">
        <v>89.5</v>
      </c>
      <c r="G727" s="10">
        <v>176.46546488490938</v>
      </c>
      <c r="H727" s="10">
        <f t="shared" si="11"/>
        <v>1551</v>
      </c>
      <c r="I727" s="9">
        <v>44646</v>
      </c>
      <c r="J727" s="10" t="s">
        <v>50</v>
      </c>
      <c r="K727">
        <v>358</v>
      </c>
    </row>
    <row r="728" spans="1:11" x14ac:dyDescent="0.35">
      <c r="A728" s="10" t="s">
        <v>142</v>
      </c>
      <c r="B728" s="10" t="s">
        <v>42</v>
      </c>
      <c r="C728" s="10" t="s">
        <v>30</v>
      </c>
      <c r="D728" s="10">
        <v>9</v>
      </c>
      <c r="E728" s="8">
        <v>-444.5</v>
      </c>
      <c r="F728" s="10">
        <v>39.666666666666664</v>
      </c>
      <c r="G728" s="10">
        <v>183.54622680999265</v>
      </c>
      <c r="H728" s="10">
        <f t="shared" si="11"/>
        <v>1547</v>
      </c>
      <c r="I728" s="9">
        <v>44523</v>
      </c>
      <c r="J728" s="10" t="s">
        <v>29</v>
      </c>
      <c r="K728">
        <v>357</v>
      </c>
    </row>
    <row r="729" spans="1:11" x14ac:dyDescent="0.35">
      <c r="A729" s="10" t="s">
        <v>82</v>
      </c>
      <c r="B729" s="10" t="s">
        <v>73</v>
      </c>
      <c r="C729" s="10" t="s">
        <v>59</v>
      </c>
      <c r="D729" s="10">
        <v>6</v>
      </c>
      <c r="E729" s="8">
        <v>-444.5</v>
      </c>
      <c r="F729" s="10">
        <v>59.5</v>
      </c>
      <c r="G729" s="10">
        <v>184.5297108113632</v>
      </c>
      <c r="H729" s="10">
        <f t="shared" si="11"/>
        <v>1538</v>
      </c>
      <c r="I729" s="9">
        <v>44764</v>
      </c>
      <c r="J729" s="10" t="s">
        <v>40</v>
      </c>
      <c r="K729">
        <v>357</v>
      </c>
    </row>
    <row r="730" spans="1:11" x14ac:dyDescent="0.35">
      <c r="A730" s="10" t="s">
        <v>35</v>
      </c>
      <c r="B730" s="10" t="s">
        <v>139</v>
      </c>
      <c r="C730" s="10" t="s">
        <v>59</v>
      </c>
      <c r="D730" s="10">
        <v>3</v>
      </c>
      <c r="E730" s="8">
        <v>-444.5</v>
      </c>
      <c r="F730" s="10">
        <v>118.66666666666667</v>
      </c>
      <c r="G730" s="10">
        <v>179.89109395895105</v>
      </c>
      <c r="H730" s="10">
        <f t="shared" si="11"/>
        <v>1532</v>
      </c>
      <c r="I730" s="9">
        <v>44724</v>
      </c>
      <c r="J730" s="10" t="s">
        <v>40</v>
      </c>
      <c r="K730">
        <v>356</v>
      </c>
    </row>
    <row r="731" spans="1:11" x14ac:dyDescent="0.35">
      <c r="A731" s="10" t="s">
        <v>247</v>
      </c>
      <c r="B731" s="10" t="s">
        <v>31</v>
      </c>
      <c r="C731" s="10" t="s">
        <v>138</v>
      </c>
      <c r="D731" s="10">
        <v>7</v>
      </c>
      <c r="E731" s="8">
        <v>-444.5</v>
      </c>
      <c r="F731" s="10">
        <v>50.857142857142854</v>
      </c>
      <c r="G731" s="10">
        <v>185.06863197865357</v>
      </c>
      <c r="H731" s="10">
        <f t="shared" si="11"/>
        <v>1529</v>
      </c>
      <c r="I731" s="9">
        <v>44765</v>
      </c>
      <c r="J731" s="10" t="s">
        <v>40</v>
      </c>
      <c r="K731">
        <v>356</v>
      </c>
    </row>
    <row r="732" spans="1:11" x14ac:dyDescent="0.35">
      <c r="A732" s="10" t="s">
        <v>68</v>
      </c>
      <c r="B732" s="10" t="s">
        <v>139</v>
      </c>
      <c r="C732" s="10" t="s">
        <v>138</v>
      </c>
      <c r="D732" s="10">
        <v>8</v>
      </c>
      <c r="E732" s="8">
        <v>-444.5</v>
      </c>
      <c r="F732" s="10">
        <v>44.5</v>
      </c>
      <c r="G732" s="10">
        <v>174.54412348272635</v>
      </c>
      <c r="H732" s="10">
        <f t="shared" si="11"/>
        <v>1522</v>
      </c>
      <c r="I732" s="9">
        <v>44793</v>
      </c>
      <c r="J732" s="10" t="s">
        <v>40</v>
      </c>
      <c r="K732">
        <v>356</v>
      </c>
    </row>
    <row r="733" spans="1:11" x14ac:dyDescent="0.35">
      <c r="A733" s="10" t="s">
        <v>130</v>
      </c>
      <c r="B733" s="10" t="s">
        <v>31</v>
      </c>
      <c r="C733" s="10" t="s">
        <v>59</v>
      </c>
      <c r="D733" s="10">
        <v>6</v>
      </c>
      <c r="E733" s="8">
        <v>-444.5</v>
      </c>
      <c r="F733" s="10">
        <v>58.666666666666664</v>
      </c>
      <c r="G733" s="10">
        <v>184.35716399700416</v>
      </c>
      <c r="H733" s="10">
        <f t="shared" si="11"/>
        <v>1514</v>
      </c>
      <c r="I733" s="9">
        <v>44340</v>
      </c>
      <c r="J733" s="10" t="s">
        <v>50</v>
      </c>
      <c r="K733">
        <v>352</v>
      </c>
    </row>
    <row r="734" spans="1:11" x14ac:dyDescent="0.35">
      <c r="A734" s="10" t="s">
        <v>238</v>
      </c>
      <c r="B734" s="10" t="s">
        <v>31</v>
      </c>
      <c r="C734" s="10" t="s">
        <v>41</v>
      </c>
      <c r="D734" s="10">
        <v>9</v>
      </c>
      <c r="E734" s="8">
        <v>-444.5</v>
      </c>
      <c r="F734" s="10">
        <v>39</v>
      </c>
      <c r="G734" s="10">
        <v>183.49644333427818</v>
      </c>
      <c r="H734" s="10">
        <f t="shared" si="11"/>
        <v>1508</v>
      </c>
      <c r="I734" s="9">
        <v>44325</v>
      </c>
      <c r="J734" s="10" t="s">
        <v>40</v>
      </c>
      <c r="K734">
        <v>351</v>
      </c>
    </row>
    <row r="735" spans="1:11" x14ac:dyDescent="0.35">
      <c r="A735" s="10" t="s">
        <v>76</v>
      </c>
      <c r="B735" s="10" t="s">
        <v>42</v>
      </c>
      <c r="C735" s="10" t="s">
        <v>138</v>
      </c>
      <c r="D735" s="10">
        <v>2</v>
      </c>
      <c r="E735" s="8">
        <v>-444.5</v>
      </c>
      <c r="F735" s="10">
        <v>174.5</v>
      </c>
      <c r="G735" s="10">
        <v>185.95381658123466</v>
      </c>
      <c r="H735" s="10">
        <f t="shared" si="11"/>
        <v>1499</v>
      </c>
      <c r="I735" s="9">
        <v>44356</v>
      </c>
      <c r="J735" s="10" t="s">
        <v>40</v>
      </c>
      <c r="K735">
        <v>349</v>
      </c>
    </row>
    <row r="736" spans="1:11" x14ac:dyDescent="0.35">
      <c r="A736" s="10" t="s">
        <v>247</v>
      </c>
      <c r="B736" s="10" t="s">
        <v>73</v>
      </c>
      <c r="C736" s="10" t="s">
        <v>30</v>
      </c>
      <c r="D736" s="10">
        <v>7</v>
      </c>
      <c r="E736" s="8">
        <v>-444.5</v>
      </c>
      <c r="F736" s="10">
        <v>49.857142857142854</v>
      </c>
      <c r="G736" s="10">
        <v>183.17624868818055</v>
      </c>
      <c r="H736" s="10">
        <f t="shared" si="11"/>
        <v>1497</v>
      </c>
      <c r="I736" s="9">
        <v>44513</v>
      </c>
      <c r="J736" s="10" t="s">
        <v>40</v>
      </c>
      <c r="K736">
        <v>349</v>
      </c>
    </row>
    <row r="737" spans="1:11" x14ac:dyDescent="0.35">
      <c r="A737" s="10" t="s">
        <v>68</v>
      </c>
      <c r="B737" s="10" t="s">
        <v>73</v>
      </c>
      <c r="C737" s="10" t="s">
        <v>59</v>
      </c>
      <c r="D737" s="10">
        <v>4</v>
      </c>
      <c r="E737" s="8">
        <v>-444.5</v>
      </c>
      <c r="F737" s="10">
        <v>87.25</v>
      </c>
      <c r="G737" s="10">
        <v>179.5707221350078</v>
      </c>
      <c r="H737" s="10">
        <f t="shared" si="11"/>
        <v>1490</v>
      </c>
      <c r="I737" s="9">
        <v>44815</v>
      </c>
      <c r="J737" s="10" t="s">
        <v>58</v>
      </c>
      <c r="K737">
        <v>349</v>
      </c>
    </row>
    <row r="738" spans="1:11" x14ac:dyDescent="0.35">
      <c r="A738" s="10" t="s">
        <v>35</v>
      </c>
      <c r="B738" s="10" t="s">
        <v>139</v>
      </c>
      <c r="C738" s="10" t="s">
        <v>59</v>
      </c>
      <c r="D738" s="10">
        <v>4</v>
      </c>
      <c r="E738" s="8">
        <v>-444.5</v>
      </c>
      <c r="F738" s="10">
        <v>86.75</v>
      </c>
      <c r="G738" s="10">
        <v>160.85566893424041</v>
      </c>
      <c r="H738" s="10">
        <f t="shared" si="11"/>
        <v>1486</v>
      </c>
      <c r="I738" s="9">
        <v>44948</v>
      </c>
      <c r="J738" s="10" t="s">
        <v>40</v>
      </c>
      <c r="K738">
        <v>347</v>
      </c>
    </row>
    <row r="739" spans="1:11" x14ac:dyDescent="0.35">
      <c r="A739" s="10" t="s">
        <v>247</v>
      </c>
      <c r="B739" s="10" t="s">
        <v>42</v>
      </c>
      <c r="C739" s="10" t="s">
        <v>41</v>
      </c>
      <c r="D739" s="10">
        <v>7</v>
      </c>
      <c r="E739" s="8">
        <v>-444.5</v>
      </c>
      <c r="F739" s="10">
        <v>49.428571428571431</v>
      </c>
      <c r="G739" s="10">
        <v>180.6157315507829</v>
      </c>
      <c r="H739" s="10">
        <f t="shared" si="11"/>
        <v>1482</v>
      </c>
      <c r="I739" s="9">
        <v>44119</v>
      </c>
      <c r="J739" s="10" t="s">
        <v>58</v>
      </c>
      <c r="K739">
        <v>346</v>
      </c>
    </row>
    <row r="740" spans="1:11" x14ac:dyDescent="0.35">
      <c r="A740" s="10" t="s">
        <v>53</v>
      </c>
      <c r="B740" s="10" t="s">
        <v>42</v>
      </c>
      <c r="C740" s="10" t="s">
        <v>30</v>
      </c>
      <c r="D740" s="10">
        <v>6</v>
      </c>
      <c r="E740" s="8">
        <v>-444.5</v>
      </c>
      <c r="F740" s="10">
        <v>57.5</v>
      </c>
      <c r="G740" s="10">
        <v>179.37405881679828</v>
      </c>
      <c r="H740" s="10">
        <f t="shared" si="11"/>
        <v>1475</v>
      </c>
      <c r="I740" s="9">
        <v>44026</v>
      </c>
      <c r="J740" s="10" t="s">
        <v>40</v>
      </c>
      <c r="K740">
        <v>345</v>
      </c>
    </row>
    <row r="741" spans="1:11" x14ac:dyDescent="0.35">
      <c r="A741" s="10" t="s">
        <v>124</v>
      </c>
      <c r="B741" s="10" t="s">
        <v>42</v>
      </c>
      <c r="C741" s="10" t="s">
        <v>30</v>
      </c>
      <c r="D741" s="10">
        <v>1</v>
      </c>
      <c r="E741" s="8">
        <v>-444.5</v>
      </c>
      <c r="F741" s="10">
        <v>345</v>
      </c>
      <c r="G741" s="10">
        <v>186.24966318600528</v>
      </c>
      <c r="H741" s="10">
        <f t="shared" si="11"/>
        <v>1469</v>
      </c>
      <c r="I741" s="9">
        <v>44468</v>
      </c>
      <c r="J741" s="10" t="s">
        <v>50</v>
      </c>
      <c r="K741">
        <v>345</v>
      </c>
    </row>
    <row r="742" spans="1:11" x14ac:dyDescent="0.35">
      <c r="A742" s="10" t="s">
        <v>87</v>
      </c>
      <c r="B742" s="10" t="s">
        <v>31</v>
      </c>
      <c r="C742" s="10" t="s">
        <v>30</v>
      </c>
      <c r="D742" s="10">
        <v>9</v>
      </c>
      <c r="E742" s="8">
        <v>-444.5</v>
      </c>
      <c r="F742" s="10">
        <v>38.222222222222221</v>
      </c>
      <c r="G742" s="10">
        <v>184.46693222975762</v>
      </c>
      <c r="H742" s="10">
        <f t="shared" si="11"/>
        <v>1468</v>
      </c>
      <c r="I742" s="9">
        <v>44344</v>
      </c>
      <c r="J742" s="10" t="s">
        <v>58</v>
      </c>
      <c r="K742">
        <v>344</v>
      </c>
    </row>
    <row r="743" spans="1:11" x14ac:dyDescent="0.35">
      <c r="A743" s="10" t="s">
        <v>93</v>
      </c>
      <c r="B743" s="10" t="s">
        <v>73</v>
      </c>
      <c r="C743" s="10" t="s">
        <v>138</v>
      </c>
      <c r="D743" s="10">
        <v>2</v>
      </c>
      <c r="E743" s="8">
        <v>-444.5</v>
      </c>
      <c r="F743" s="10">
        <v>171</v>
      </c>
      <c r="G743" s="10">
        <v>175.66593510420043</v>
      </c>
      <c r="H743" s="10">
        <f t="shared" si="11"/>
        <v>1459</v>
      </c>
      <c r="I743" s="9">
        <v>44556</v>
      </c>
      <c r="J743" s="10" t="s">
        <v>40</v>
      </c>
      <c r="K743">
        <v>342</v>
      </c>
    </row>
    <row r="744" spans="1:11" x14ac:dyDescent="0.35">
      <c r="A744" s="10" t="s">
        <v>22</v>
      </c>
      <c r="B744" s="10" t="s">
        <v>73</v>
      </c>
      <c r="C744" s="10" t="s">
        <v>59</v>
      </c>
      <c r="D744" s="10">
        <v>5</v>
      </c>
      <c r="E744" s="8">
        <v>-444.5</v>
      </c>
      <c r="F744" s="10">
        <v>68.400000000000006</v>
      </c>
      <c r="G744" s="10">
        <v>174.45309602388815</v>
      </c>
      <c r="H744" s="10">
        <f t="shared" si="11"/>
        <v>1457</v>
      </c>
      <c r="I744" s="9">
        <v>44593</v>
      </c>
      <c r="J744" s="10" t="s">
        <v>58</v>
      </c>
      <c r="K744">
        <v>342</v>
      </c>
    </row>
    <row r="745" spans="1:11" x14ac:dyDescent="0.35">
      <c r="A745" s="10" t="s">
        <v>68</v>
      </c>
      <c r="B745" s="10" t="s">
        <v>73</v>
      </c>
      <c r="C745" s="10" t="s">
        <v>59</v>
      </c>
      <c r="D745" s="10">
        <v>4</v>
      </c>
      <c r="E745" s="8">
        <v>-444.5</v>
      </c>
      <c r="F745" s="10">
        <v>85</v>
      </c>
      <c r="G745" s="10">
        <v>174.7584475709476</v>
      </c>
      <c r="H745" s="10">
        <f t="shared" si="11"/>
        <v>1452</v>
      </c>
      <c r="I745" s="9">
        <v>44601</v>
      </c>
      <c r="J745" s="10" t="s">
        <v>58</v>
      </c>
      <c r="K745">
        <v>340</v>
      </c>
    </row>
    <row r="746" spans="1:11" x14ac:dyDescent="0.35">
      <c r="A746" s="10" t="s">
        <v>124</v>
      </c>
      <c r="B746" s="10" t="s">
        <v>139</v>
      </c>
      <c r="C746" s="10" t="s">
        <v>30</v>
      </c>
      <c r="D746" s="10">
        <v>8</v>
      </c>
      <c r="E746" s="8">
        <v>-444.5</v>
      </c>
      <c r="F746" s="10">
        <v>42.5</v>
      </c>
      <c r="G746" s="10">
        <v>162.02431795634922</v>
      </c>
      <c r="H746" s="10">
        <f t="shared" si="11"/>
        <v>1448</v>
      </c>
      <c r="I746" s="9">
        <v>44901</v>
      </c>
      <c r="J746" s="10" t="s">
        <v>58</v>
      </c>
      <c r="K746">
        <v>340</v>
      </c>
    </row>
    <row r="747" spans="1:11" x14ac:dyDescent="0.35">
      <c r="A747" s="10" t="s">
        <v>53</v>
      </c>
      <c r="B747" s="10" t="s">
        <v>42</v>
      </c>
      <c r="C747" s="10" t="s">
        <v>30</v>
      </c>
      <c r="D747" s="10">
        <v>7</v>
      </c>
      <c r="E747" s="8">
        <v>-444.5</v>
      </c>
      <c r="F747" s="10">
        <v>48.428571428571431</v>
      </c>
      <c r="G747" s="10">
        <v>180.77563500852551</v>
      </c>
      <c r="H747" s="10">
        <f t="shared" si="11"/>
        <v>1440</v>
      </c>
      <c r="I747" s="9">
        <v>44094</v>
      </c>
      <c r="J747" s="10" t="s">
        <v>58</v>
      </c>
      <c r="K747">
        <v>339</v>
      </c>
    </row>
    <row r="748" spans="1:11" x14ac:dyDescent="0.35">
      <c r="A748" s="10" t="s">
        <v>130</v>
      </c>
      <c r="B748" s="10" t="s">
        <v>139</v>
      </c>
      <c r="C748" s="10" t="s">
        <v>30</v>
      </c>
      <c r="D748" s="10">
        <v>7</v>
      </c>
      <c r="E748" s="8">
        <v>-444.5</v>
      </c>
      <c r="F748" s="10">
        <v>48.428571428571431</v>
      </c>
      <c r="G748" s="10">
        <v>180.14369482711621</v>
      </c>
      <c r="H748" s="10">
        <f t="shared" si="11"/>
        <v>1433</v>
      </c>
      <c r="I748" s="9">
        <v>44605</v>
      </c>
      <c r="J748" s="10" t="s">
        <v>29</v>
      </c>
      <c r="K748">
        <v>339</v>
      </c>
    </row>
    <row r="749" spans="1:11" x14ac:dyDescent="0.35">
      <c r="A749" s="10" t="s">
        <v>35</v>
      </c>
      <c r="B749" s="10" t="s">
        <v>31</v>
      </c>
      <c r="C749" s="10" t="s">
        <v>138</v>
      </c>
      <c r="D749" s="10">
        <v>5</v>
      </c>
      <c r="E749" s="8">
        <v>-444.5</v>
      </c>
      <c r="F749" s="10">
        <v>67.8</v>
      </c>
      <c r="G749" s="10">
        <v>186.18736248942221</v>
      </c>
      <c r="H749" s="10">
        <f t="shared" si="11"/>
        <v>1426</v>
      </c>
      <c r="I749" s="9">
        <v>45108</v>
      </c>
      <c r="J749" s="10" t="s">
        <v>29</v>
      </c>
      <c r="K749">
        <v>339</v>
      </c>
    </row>
    <row r="750" spans="1:11" x14ac:dyDescent="0.35">
      <c r="A750" s="10" t="s">
        <v>87</v>
      </c>
      <c r="B750" s="10" t="s">
        <v>31</v>
      </c>
      <c r="C750" s="10" t="s">
        <v>41</v>
      </c>
      <c r="D750" s="10">
        <v>6</v>
      </c>
      <c r="E750" s="8">
        <v>-444.5</v>
      </c>
      <c r="F750" s="10">
        <v>56.333333333333336</v>
      </c>
      <c r="G750" s="10">
        <v>172.09631887210008</v>
      </c>
      <c r="H750" s="10">
        <f t="shared" si="11"/>
        <v>1421</v>
      </c>
      <c r="I750" s="9">
        <v>44581</v>
      </c>
      <c r="J750" s="10" t="s">
        <v>50</v>
      </c>
      <c r="K750">
        <v>338</v>
      </c>
    </row>
    <row r="751" spans="1:11" x14ac:dyDescent="0.35">
      <c r="A751" s="10" t="s">
        <v>136</v>
      </c>
      <c r="B751" s="10" t="s">
        <v>42</v>
      </c>
      <c r="C751" s="10" t="s">
        <v>59</v>
      </c>
      <c r="D751" s="10">
        <v>3</v>
      </c>
      <c r="E751" s="8">
        <v>-444.5</v>
      </c>
      <c r="F751" s="10">
        <v>111.66666666666667</v>
      </c>
      <c r="G751" s="10">
        <v>176.02467997951879</v>
      </c>
      <c r="H751" s="10">
        <f t="shared" si="11"/>
        <v>1415</v>
      </c>
      <c r="I751" s="9">
        <v>44625</v>
      </c>
      <c r="J751" s="10" t="s">
        <v>40</v>
      </c>
      <c r="K751">
        <v>335</v>
      </c>
    </row>
    <row r="752" spans="1:11" x14ac:dyDescent="0.35">
      <c r="A752" s="10" t="s">
        <v>142</v>
      </c>
      <c r="B752" s="10" t="s">
        <v>42</v>
      </c>
      <c r="C752" s="10" t="s">
        <v>138</v>
      </c>
      <c r="D752" s="10">
        <v>5</v>
      </c>
      <c r="E752" s="8">
        <v>-444.5</v>
      </c>
      <c r="F752" s="10">
        <v>66.8</v>
      </c>
      <c r="G752" s="10">
        <v>182.20909605508871</v>
      </c>
      <c r="H752" s="10">
        <f t="shared" si="11"/>
        <v>1412</v>
      </c>
      <c r="I752" s="9">
        <v>44317</v>
      </c>
      <c r="J752" s="10" t="s">
        <v>40</v>
      </c>
      <c r="K752">
        <v>334</v>
      </c>
    </row>
    <row r="753" spans="1:11" x14ac:dyDescent="0.35">
      <c r="A753" s="10" t="s">
        <v>247</v>
      </c>
      <c r="B753" s="10" t="s">
        <v>42</v>
      </c>
      <c r="C753" s="10" t="s">
        <v>41</v>
      </c>
      <c r="D753" s="10">
        <v>3</v>
      </c>
      <c r="E753" s="8">
        <v>-444.5</v>
      </c>
      <c r="F753" s="10">
        <v>111.33333333333333</v>
      </c>
      <c r="G753" s="10">
        <v>184.97231083371858</v>
      </c>
      <c r="H753" s="10">
        <f t="shared" si="11"/>
        <v>1407</v>
      </c>
      <c r="I753" s="9">
        <v>44482</v>
      </c>
      <c r="J753" s="10" t="s">
        <v>29</v>
      </c>
      <c r="K753">
        <v>334</v>
      </c>
    </row>
    <row r="754" spans="1:11" x14ac:dyDescent="0.35">
      <c r="A754" s="10" t="s">
        <v>45</v>
      </c>
      <c r="B754" s="10" t="s">
        <v>139</v>
      </c>
      <c r="C754" s="10" t="s">
        <v>30</v>
      </c>
      <c r="D754" s="10">
        <v>9</v>
      </c>
      <c r="E754" s="8">
        <v>-444.5</v>
      </c>
      <c r="F754" s="10">
        <v>37.111111111111114</v>
      </c>
      <c r="G754" s="10">
        <v>176.04463320463327</v>
      </c>
      <c r="H754" s="10">
        <f t="shared" si="11"/>
        <v>1404</v>
      </c>
      <c r="I754" s="9">
        <v>44627</v>
      </c>
      <c r="J754" s="10" t="s">
        <v>29</v>
      </c>
      <c r="K754">
        <v>334</v>
      </c>
    </row>
    <row r="755" spans="1:11" x14ac:dyDescent="0.35">
      <c r="A755" s="10" t="s">
        <v>148</v>
      </c>
      <c r="B755" s="10" t="s">
        <v>73</v>
      </c>
      <c r="C755" s="10" t="s">
        <v>59</v>
      </c>
      <c r="D755" s="10">
        <v>7</v>
      </c>
      <c r="E755" s="8">
        <v>-444.5</v>
      </c>
      <c r="F755" s="10">
        <v>47.571428571428569</v>
      </c>
      <c r="G755" s="10">
        <v>176.8058466191176</v>
      </c>
      <c r="H755" s="10">
        <f t="shared" si="11"/>
        <v>1395</v>
      </c>
      <c r="I755" s="9">
        <v>44543</v>
      </c>
      <c r="J755" s="10" t="s">
        <v>40</v>
      </c>
      <c r="K755">
        <v>333</v>
      </c>
    </row>
    <row r="756" spans="1:11" x14ac:dyDescent="0.35">
      <c r="A756" s="10" t="s">
        <v>93</v>
      </c>
      <c r="B756" s="10" t="s">
        <v>139</v>
      </c>
      <c r="C756" s="10" t="s">
        <v>30</v>
      </c>
      <c r="D756" s="10">
        <v>9</v>
      </c>
      <c r="E756" s="8">
        <v>-444.5</v>
      </c>
      <c r="F756" s="10">
        <v>36.888888888888886</v>
      </c>
      <c r="G756" s="10">
        <v>188.33339177489177</v>
      </c>
      <c r="H756" s="10">
        <f t="shared" si="11"/>
        <v>1388</v>
      </c>
      <c r="I756" s="9">
        <v>44447</v>
      </c>
      <c r="J756" s="10" t="s">
        <v>58</v>
      </c>
      <c r="K756">
        <v>332</v>
      </c>
    </row>
    <row r="757" spans="1:11" x14ac:dyDescent="0.35">
      <c r="A757" s="10" t="s">
        <v>247</v>
      </c>
      <c r="B757" s="10" t="s">
        <v>42</v>
      </c>
      <c r="C757" s="10" t="s">
        <v>41</v>
      </c>
      <c r="D757" s="10">
        <v>8</v>
      </c>
      <c r="E757" s="8">
        <v>-444.5</v>
      </c>
      <c r="F757" s="10">
        <v>41.125</v>
      </c>
      <c r="G757" s="10">
        <v>172.07012564588666</v>
      </c>
      <c r="H757" s="10">
        <f t="shared" si="11"/>
        <v>1379</v>
      </c>
      <c r="I757" s="9">
        <v>44570</v>
      </c>
      <c r="J757" s="10" t="s">
        <v>29</v>
      </c>
      <c r="K757">
        <v>329</v>
      </c>
    </row>
    <row r="758" spans="1:11" x14ac:dyDescent="0.35">
      <c r="A758" s="10" t="s">
        <v>100</v>
      </c>
      <c r="B758" s="10" t="s">
        <v>73</v>
      </c>
      <c r="C758" s="10" t="s">
        <v>30</v>
      </c>
      <c r="D758" s="10">
        <v>9</v>
      </c>
      <c r="E758" s="8">
        <v>-444.5</v>
      </c>
      <c r="F758" s="10">
        <v>36.555555555555557</v>
      </c>
      <c r="G758" s="10">
        <v>176.08678075396833</v>
      </c>
      <c r="H758" s="10">
        <f t="shared" si="11"/>
        <v>1371</v>
      </c>
      <c r="I758" s="9">
        <v>44613</v>
      </c>
      <c r="J758" s="10" t="s">
        <v>58</v>
      </c>
      <c r="K758">
        <v>329</v>
      </c>
    </row>
    <row r="759" spans="1:11" x14ac:dyDescent="0.35">
      <c r="A759" s="10" t="s">
        <v>45</v>
      </c>
      <c r="B759" s="10" t="s">
        <v>31</v>
      </c>
      <c r="C759" s="10" t="s">
        <v>138</v>
      </c>
      <c r="D759" s="10">
        <v>5</v>
      </c>
      <c r="E759" s="8">
        <v>-444.5</v>
      </c>
      <c r="F759" s="10">
        <v>65.599999999999994</v>
      </c>
      <c r="G759" s="10">
        <v>166.90615530303032</v>
      </c>
      <c r="H759" s="10">
        <f t="shared" si="11"/>
        <v>1362</v>
      </c>
      <c r="I759" s="9">
        <v>44909</v>
      </c>
      <c r="J759" s="10" t="s">
        <v>40</v>
      </c>
      <c r="K759">
        <v>328</v>
      </c>
    </row>
    <row r="760" spans="1:11" x14ac:dyDescent="0.35">
      <c r="A760" s="10" t="s">
        <v>255</v>
      </c>
      <c r="B760" s="10" t="s">
        <v>42</v>
      </c>
      <c r="C760" s="10" t="s">
        <v>41</v>
      </c>
      <c r="D760" s="10">
        <v>6</v>
      </c>
      <c r="E760" s="8">
        <v>-444.5</v>
      </c>
      <c r="F760" s="10">
        <v>54.5</v>
      </c>
      <c r="G760" s="10">
        <v>176.23848583063247</v>
      </c>
      <c r="H760" s="10">
        <f t="shared" si="11"/>
        <v>1357</v>
      </c>
      <c r="I760" s="9">
        <v>44615</v>
      </c>
      <c r="J760" s="10" t="s">
        <v>58</v>
      </c>
      <c r="K760">
        <v>327</v>
      </c>
    </row>
    <row r="761" spans="1:11" x14ac:dyDescent="0.35">
      <c r="A761" s="10" t="s">
        <v>93</v>
      </c>
      <c r="B761" s="10" t="s">
        <v>42</v>
      </c>
      <c r="C761" s="10" t="s">
        <v>30</v>
      </c>
      <c r="D761" s="10">
        <v>8</v>
      </c>
      <c r="E761" s="8">
        <v>-444.5</v>
      </c>
      <c r="F761" s="10">
        <v>40.75</v>
      </c>
      <c r="G761" s="10">
        <v>174.0084986772487</v>
      </c>
      <c r="H761" s="10">
        <f t="shared" si="11"/>
        <v>1351</v>
      </c>
      <c r="I761" s="9">
        <v>44589</v>
      </c>
      <c r="J761" s="10" t="s">
        <v>50</v>
      </c>
      <c r="K761">
        <v>326</v>
      </c>
    </row>
    <row r="762" spans="1:11" x14ac:dyDescent="0.35">
      <c r="A762" s="10" t="s">
        <v>238</v>
      </c>
      <c r="B762" s="10" t="s">
        <v>73</v>
      </c>
      <c r="C762" s="10" t="s">
        <v>41</v>
      </c>
      <c r="D762" s="10">
        <v>9</v>
      </c>
      <c r="E762" s="8">
        <v>-444.5</v>
      </c>
      <c r="F762" s="10">
        <v>36.111111111111114</v>
      </c>
      <c r="G762" s="10">
        <v>180.31843597087965</v>
      </c>
      <c r="H762" s="10">
        <f t="shared" si="11"/>
        <v>1343</v>
      </c>
      <c r="I762" s="9">
        <v>44066</v>
      </c>
      <c r="J762" s="10" t="s">
        <v>58</v>
      </c>
      <c r="K762">
        <v>325</v>
      </c>
    </row>
    <row r="763" spans="1:11" x14ac:dyDescent="0.35">
      <c r="A763" s="10" t="s">
        <v>53</v>
      </c>
      <c r="B763" s="10" t="s">
        <v>139</v>
      </c>
      <c r="C763" s="10" t="s">
        <v>138</v>
      </c>
      <c r="D763" s="10">
        <v>3</v>
      </c>
      <c r="E763" s="8">
        <v>-444.5</v>
      </c>
      <c r="F763" s="10">
        <v>107.66666666666667</v>
      </c>
      <c r="G763" s="10">
        <v>180.94638218923944</v>
      </c>
      <c r="H763" s="10">
        <f t="shared" si="11"/>
        <v>1334</v>
      </c>
      <c r="I763" s="9">
        <v>44150</v>
      </c>
      <c r="J763" s="10" t="s">
        <v>40</v>
      </c>
      <c r="K763">
        <v>323</v>
      </c>
    </row>
    <row r="764" spans="1:11" x14ac:dyDescent="0.35">
      <c r="A764" s="10" t="s">
        <v>35</v>
      </c>
      <c r="B764" s="10" t="s">
        <v>42</v>
      </c>
      <c r="C764" s="10" t="s">
        <v>41</v>
      </c>
      <c r="D764" s="10">
        <v>7</v>
      </c>
      <c r="E764" s="8">
        <v>-444.5</v>
      </c>
      <c r="F764" s="10">
        <v>45.857142857142854</v>
      </c>
      <c r="G764" s="10">
        <v>176.91796915963587</v>
      </c>
      <c r="H764" s="10">
        <f t="shared" si="11"/>
        <v>1331</v>
      </c>
      <c r="I764" s="9">
        <v>43998</v>
      </c>
      <c r="J764" s="10" t="s">
        <v>40</v>
      </c>
      <c r="K764">
        <v>321</v>
      </c>
    </row>
    <row r="765" spans="1:11" x14ac:dyDescent="0.35">
      <c r="A765" s="10" t="s">
        <v>68</v>
      </c>
      <c r="B765" s="10" t="s">
        <v>73</v>
      </c>
      <c r="C765" s="10" t="s">
        <v>41</v>
      </c>
      <c r="D765" s="10">
        <v>6</v>
      </c>
      <c r="E765" s="8">
        <v>-444.5</v>
      </c>
      <c r="F765" s="10">
        <v>53.5</v>
      </c>
      <c r="G765" s="10">
        <v>191.66355820105821</v>
      </c>
      <c r="H765" s="10">
        <f t="shared" si="11"/>
        <v>1324</v>
      </c>
      <c r="I765" s="9">
        <v>44967</v>
      </c>
      <c r="J765" s="10" t="s">
        <v>40</v>
      </c>
      <c r="K765">
        <v>321</v>
      </c>
    </row>
    <row r="766" spans="1:11" x14ac:dyDescent="0.35">
      <c r="A766" s="10" t="s">
        <v>22</v>
      </c>
      <c r="B766" s="10" t="s">
        <v>73</v>
      </c>
      <c r="C766" s="10" t="s">
        <v>138</v>
      </c>
      <c r="D766" s="10">
        <v>8</v>
      </c>
      <c r="E766" s="8">
        <v>-444.5</v>
      </c>
      <c r="F766" s="10">
        <v>39.875</v>
      </c>
      <c r="G766" s="10">
        <v>184.84300939173818</v>
      </c>
      <c r="H766" s="10">
        <f t="shared" si="11"/>
        <v>1318</v>
      </c>
      <c r="I766" s="9">
        <v>44348</v>
      </c>
      <c r="J766" s="10" t="s">
        <v>50</v>
      </c>
      <c r="K766">
        <v>319</v>
      </c>
    </row>
    <row r="767" spans="1:11" x14ac:dyDescent="0.35">
      <c r="A767" s="10" t="s">
        <v>93</v>
      </c>
      <c r="B767" s="10" t="s">
        <v>73</v>
      </c>
      <c r="C767" s="10" t="s">
        <v>59</v>
      </c>
      <c r="D767" s="10">
        <v>2</v>
      </c>
      <c r="E767" s="8">
        <v>-444.5</v>
      </c>
      <c r="F767" s="10">
        <v>159</v>
      </c>
      <c r="G767" s="10">
        <v>184.62470740984563</v>
      </c>
      <c r="H767" s="10">
        <f t="shared" si="11"/>
        <v>1310</v>
      </c>
      <c r="I767" s="9">
        <v>44346</v>
      </c>
      <c r="J767" s="10" t="s">
        <v>58</v>
      </c>
      <c r="K767">
        <v>318</v>
      </c>
    </row>
    <row r="768" spans="1:11" x14ac:dyDescent="0.35">
      <c r="A768" s="10" t="s">
        <v>130</v>
      </c>
      <c r="B768" s="10" t="s">
        <v>73</v>
      </c>
      <c r="C768" s="10" t="s">
        <v>30</v>
      </c>
      <c r="D768" s="10">
        <v>9</v>
      </c>
      <c r="E768" s="8">
        <v>-444.5</v>
      </c>
      <c r="F768" s="10">
        <v>35.111111111111114</v>
      </c>
      <c r="G768" s="10">
        <v>180.90065602946964</v>
      </c>
      <c r="H768" s="10">
        <f t="shared" si="11"/>
        <v>1308</v>
      </c>
      <c r="I768" s="9">
        <v>44595</v>
      </c>
      <c r="J768" s="10" t="s">
        <v>50</v>
      </c>
      <c r="K768">
        <v>316</v>
      </c>
    </row>
    <row r="769" spans="1:11" x14ac:dyDescent="0.35">
      <c r="A769" s="10" t="s">
        <v>124</v>
      </c>
      <c r="B769" s="10" t="s">
        <v>42</v>
      </c>
      <c r="C769" s="10" t="s">
        <v>59</v>
      </c>
      <c r="D769" s="10">
        <v>5</v>
      </c>
      <c r="E769" s="8">
        <v>-444.5</v>
      </c>
      <c r="F769" s="10">
        <v>63</v>
      </c>
      <c r="G769" s="10">
        <v>184.60791997354499</v>
      </c>
      <c r="H769" s="10">
        <f t="shared" si="11"/>
        <v>1299</v>
      </c>
      <c r="I769" s="9">
        <v>44493</v>
      </c>
      <c r="J769" s="10" t="s">
        <v>40</v>
      </c>
      <c r="K769">
        <v>315</v>
      </c>
    </row>
    <row r="770" spans="1:11" x14ac:dyDescent="0.35">
      <c r="A770" s="10" t="s">
        <v>35</v>
      </c>
      <c r="B770" s="10" t="s">
        <v>73</v>
      </c>
      <c r="C770" s="10" t="s">
        <v>59</v>
      </c>
      <c r="D770" s="10">
        <v>4</v>
      </c>
      <c r="E770" s="8">
        <v>-444.5</v>
      </c>
      <c r="F770" s="10">
        <v>78</v>
      </c>
      <c r="G770" s="10">
        <v>180.41310215444207</v>
      </c>
      <c r="H770" s="10">
        <f t="shared" ref="H770:H833" si="12">SUM(D770:D1769)</f>
        <v>1294</v>
      </c>
      <c r="I770" s="9">
        <v>44079</v>
      </c>
      <c r="J770" s="10" t="s">
        <v>50</v>
      </c>
      <c r="K770">
        <v>312</v>
      </c>
    </row>
    <row r="771" spans="1:11" x14ac:dyDescent="0.35">
      <c r="A771" s="10" t="s">
        <v>45</v>
      </c>
      <c r="B771" s="10" t="s">
        <v>73</v>
      </c>
      <c r="C771" s="10" t="s">
        <v>30</v>
      </c>
      <c r="D771" s="10">
        <v>9</v>
      </c>
      <c r="E771" s="8">
        <v>-444.5</v>
      </c>
      <c r="F771" s="10">
        <v>34.555555555555557</v>
      </c>
      <c r="G771" s="10">
        <v>180.45295767776568</v>
      </c>
      <c r="H771" s="10">
        <f t="shared" si="12"/>
        <v>1290</v>
      </c>
      <c r="I771" s="9">
        <v>44086</v>
      </c>
      <c r="J771" s="10" t="s">
        <v>50</v>
      </c>
      <c r="K771">
        <v>311</v>
      </c>
    </row>
    <row r="772" spans="1:11" x14ac:dyDescent="0.35">
      <c r="A772" s="10" t="s">
        <v>124</v>
      </c>
      <c r="B772" s="10" t="s">
        <v>31</v>
      </c>
      <c r="C772" s="10" t="s">
        <v>59</v>
      </c>
      <c r="D772" s="10">
        <v>7</v>
      </c>
      <c r="E772" s="8">
        <v>-444.5</v>
      </c>
      <c r="F772" s="10">
        <v>44.428571428571431</v>
      </c>
      <c r="G772" s="10">
        <v>180.76668347338946</v>
      </c>
      <c r="H772" s="10">
        <f t="shared" si="12"/>
        <v>1281</v>
      </c>
      <c r="I772" s="9">
        <v>44147</v>
      </c>
      <c r="J772" s="10" t="s">
        <v>40</v>
      </c>
      <c r="K772">
        <v>311</v>
      </c>
    </row>
    <row r="773" spans="1:11" x14ac:dyDescent="0.35">
      <c r="A773" s="10" t="s">
        <v>53</v>
      </c>
      <c r="B773" s="10" t="s">
        <v>42</v>
      </c>
      <c r="C773" s="10" t="s">
        <v>59</v>
      </c>
      <c r="D773" s="10">
        <v>5</v>
      </c>
      <c r="E773" s="8">
        <v>-444.5</v>
      </c>
      <c r="F773" s="10">
        <v>62</v>
      </c>
      <c r="G773" s="10">
        <v>180.2842522065047</v>
      </c>
      <c r="H773" s="10">
        <f t="shared" si="12"/>
        <v>1274</v>
      </c>
      <c r="I773" s="9">
        <v>44078</v>
      </c>
      <c r="J773" s="10" t="s">
        <v>40</v>
      </c>
      <c r="K773">
        <v>310</v>
      </c>
    </row>
    <row r="774" spans="1:11" x14ac:dyDescent="0.35">
      <c r="A774" s="10" t="s">
        <v>163</v>
      </c>
      <c r="B774" s="10" t="s">
        <v>73</v>
      </c>
      <c r="C774" s="10" t="s">
        <v>30</v>
      </c>
      <c r="D774" s="10">
        <v>9</v>
      </c>
      <c r="E774" s="8">
        <v>-444.5</v>
      </c>
      <c r="F774" s="10">
        <v>34.333333333333336</v>
      </c>
      <c r="G774" s="10">
        <v>171.35848098929497</v>
      </c>
      <c r="H774" s="10">
        <f t="shared" si="12"/>
        <v>1269</v>
      </c>
      <c r="I774" s="9">
        <v>44954</v>
      </c>
      <c r="J774" s="10" t="s">
        <v>29</v>
      </c>
      <c r="K774">
        <v>309</v>
      </c>
    </row>
    <row r="775" spans="1:11" x14ac:dyDescent="0.35">
      <c r="A775" s="10" t="s">
        <v>62</v>
      </c>
      <c r="B775" s="10" t="s">
        <v>42</v>
      </c>
      <c r="C775" s="10" t="s">
        <v>138</v>
      </c>
      <c r="D775" s="10">
        <v>8</v>
      </c>
      <c r="E775" s="8">
        <v>-444.5</v>
      </c>
      <c r="F775" s="10">
        <v>38.5</v>
      </c>
      <c r="G775" s="10">
        <v>182.70693812556874</v>
      </c>
      <c r="H775" s="10">
        <f t="shared" si="12"/>
        <v>1260</v>
      </c>
      <c r="I775" s="9">
        <v>44683</v>
      </c>
      <c r="J775" s="10" t="s">
        <v>40</v>
      </c>
      <c r="K775">
        <v>308</v>
      </c>
    </row>
    <row r="776" spans="1:11" x14ac:dyDescent="0.35">
      <c r="A776" s="10" t="s">
        <v>142</v>
      </c>
      <c r="B776" s="10" t="s">
        <v>42</v>
      </c>
      <c r="C776" s="10" t="s">
        <v>30</v>
      </c>
      <c r="D776" s="10">
        <v>5</v>
      </c>
      <c r="E776" s="8">
        <v>-444.5</v>
      </c>
      <c r="F776" s="10">
        <v>61.6</v>
      </c>
      <c r="G776" s="10">
        <v>161.15658461124565</v>
      </c>
      <c r="H776" s="10">
        <f t="shared" si="12"/>
        <v>1252</v>
      </c>
      <c r="I776" s="9">
        <v>44938</v>
      </c>
      <c r="J776" s="10" t="s">
        <v>58</v>
      </c>
      <c r="K776">
        <v>308</v>
      </c>
    </row>
    <row r="777" spans="1:11" x14ac:dyDescent="0.35">
      <c r="A777" s="10" t="s">
        <v>53</v>
      </c>
      <c r="B777" s="10" t="s">
        <v>73</v>
      </c>
      <c r="C777" s="10" t="s">
        <v>138</v>
      </c>
      <c r="D777" s="10">
        <v>9</v>
      </c>
      <c r="E777" s="8">
        <v>-444.5</v>
      </c>
      <c r="F777" s="10">
        <v>34</v>
      </c>
      <c r="G777" s="10">
        <v>173.85854239256676</v>
      </c>
      <c r="H777" s="10">
        <f t="shared" si="12"/>
        <v>1247</v>
      </c>
      <c r="I777" s="9">
        <v>44792</v>
      </c>
      <c r="J777" s="10" t="s">
        <v>58</v>
      </c>
      <c r="K777">
        <v>306</v>
      </c>
    </row>
    <row r="778" spans="1:11" x14ac:dyDescent="0.35">
      <c r="A778" s="10" t="s">
        <v>62</v>
      </c>
      <c r="B778" s="10" t="s">
        <v>42</v>
      </c>
      <c r="C778" s="10" t="s">
        <v>41</v>
      </c>
      <c r="D778" s="10">
        <v>7</v>
      </c>
      <c r="E778" s="8">
        <v>-444.5</v>
      </c>
      <c r="F778" s="10">
        <v>43.714285714285715</v>
      </c>
      <c r="G778" s="10">
        <v>163.9574470899471</v>
      </c>
      <c r="H778" s="10">
        <f t="shared" si="12"/>
        <v>1238</v>
      </c>
      <c r="I778" s="9">
        <v>44907</v>
      </c>
      <c r="J778" s="10" t="s">
        <v>40</v>
      </c>
      <c r="K778">
        <v>306</v>
      </c>
    </row>
    <row r="779" spans="1:11" x14ac:dyDescent="0.35">
      <c r="A779" s="10" t="s">
        <v>35</v>
      </c>
      <c r="B779" s="10" t="s">
        <v>42</v>
      </c>
      <c r="C779" s="10" t="s">
        <v>138</v>
      </c>
      <c r="D779" s="10">
        <v>6</v>
      </c>
      <c r="E779" s="8">
        <v>-444.5</v>
      </c>
      <c r="F779" s="10">
        <v>50.666666666666664</v>
      </c>
      <c r="G779" s="10">
        <v>179.99961699439314</v>
      </c>
      <c r="H779" s="10">
        <f t="shared" si="12"/>
        <v>1231</v>
      </c>
      <c r="I779" s="9">
        <v>44193</v>
      </c>
      <c r="J779" s="10" t="s">
        <v>29</v>
      </c>
      <c r="K779">
        <v>304</v>
      </c>
    </row>
    <row r="780" spans="1:11" x14ac:dyDescent="0.35">
      <c r="A780" s="10" t="s">
        <v>35</v>
      </c>
      <c r="B780" s="10" t="s">
        <v>139</v>
      </c>
      <c r="C780" s="10" t="s">
        <v>30</v>
      </c>
      <c r="D780" s="10">
        <v>4</v>
      </c>
      <c r="E780" s="8">
        <v>-444.5</v>
      </c>
      <c r="F780" s="10">
        <v>75.75</v>
      </c>
      <c r="G780" s="10">
        <v>182.58109447004611</v>
      </c>
      <c r="H780" s="10">
        <f t="shared" si="12"/>
        <v>1225</v>
      </c>
      <c r="I780" s="9">
        <v>44687</v>
      </c>
      <c r="J780" s="10" t="s">
        <v>40</v>
      </c>
      <c r="K780">
        <v>303</v>
      </c>
    </row>
    <row r="781" spans="1:11" x14ac:dyDescent="0.35">
      <c r="A781" s="10" t="s">
        <v>148</v>
      </c>
      <c r="B781" s="10" t="s">
        <v>31</v>
      </c>
      <c r="C781" s="10" t="s">
        <v>41</v>
      </c>
      <c r="D781" s="10">
        <v>6</v>
      </c>
      <c r="E781" s="8">
        <v>-444.5</v>
      </c>
      <c r="F781" s="10">
        <v>50.5</v>
      </c>
      <c r="G781" s="10">
        <v>159.31230820105822</v>
      </c>
      <c r="H781" s="10">
        <f t="shared" si="12"/>
        <v>1221</v>
      </c>
      <c r="I781" s="9">
        <v>44937</v>
      </c>
      <c r="J781" s="10" t="s">
        <v>50</v>
      </c>
      <c r="K781">
        <v>303</v>
      </c>
    </row>
    <row r="782" spans="1:11" x14ac:dyDescent="0.35">
      <c r="A782" s="10" t="s">
        <v>35</v>
      </c>
      <c r="B782" s="10" t="s">
        <v>139</v>
      </c>
      <c r="C782" s="10" t="s">
        <v>30</v>
      </c>
      <c r="D782" s="10">
        <v>2</v>
      </c>
      <c r="E782" s="8">
        <v>-444.5</v>
      </c>
      <c r="F782" s="10">
        <v>151.5</v>
      </c>
      <c r="G782" s="10">
        <v>184.96192956349208</v>
      </c>
      <c r="H782" s="10">
        <f t="shared" si="12"/>
        <v>1215</v>
      </c>
      <c r="I782" s="9">
        <v>44965</v>
      </c>
      <c r="J782" s="10" t="s">
        <v>29</v>
      </c>
      <c r="K782">
        <v>303</v>
      </c>
    </row>
    <row r="783" spans="1:11" x14ac:dyDescent="0.35">
      <c r="A783" s="10" t="s">
        <v>87</v>
      </c>
      <c r="B783" s="10" t="s">
        <v>42</v>
      </c>
      <c r="C783" s="10" t="s">
        <v>30</v>
      </c>
      <c r="D783" s="10">
        <v>3</v>
      </c>
      <c r="E783" s="8">
        <v>-444.5</v>
      </c>
      <c r="F783" s="10">
        <v>100.66666666666667</v>
      </c>
      <c r="G783" s="10">
        <v>258.32073412698412</v>
      </c>
      <c r="H783" s="10">
        <f t="shared" si="12"/>
        <v>1213</v>
      </c>
      <c r="I783" s="9">
        <v>44981</v>
      </c>
      <c r="J783" s="10" t="s">
        <v>29</v>
      </c>
      <c r="K783">
        <v>302</v>
      </c>
    </row>
    <row r="784" spans="1:11" x14ac:dyDescent="0.35">
      <c r="A784" s="10" t="s">
        <v>35</v>
      </c>
      <c r="B784" s="10" t="s">
        <v>73</v>
      </c>
      <c r="C784" s="10" t="s">
        <v>30</v>
      </c>
      <c r="D784" s="10">
        <v>2</v>
      </c>
      <c r="E784" s="8">
        <v>-444.5</v>
      </c>
      <c r="F784" s="10">
        <v>150</v>
      </c>
      <c r="G784" s="10">
        <v>179.54231157433975</v>
      </c>
      <c r="H784" s="10">
        <f t="shared" si="12"/>
        <v>1210</v>
      </c>
      <c r="I784" s="9">
        <v>44615</v>
      </c>
      <c r="J784" s="10" t="s">
        <v>40</v>
      </c>
      <c r="K784">
        <v>300</v>
      </c>
    </row>
    <row r="785" spans="1:11" x14ac:dyDescent="0.35">
      <c r="A785" s="10" t="s">
        <v>255</v>
      </c>
      <c r="B785" s="10" t="s">
        <v>73</v>
      </c>
      <c r="C785" s="10" t="s">
        <v>138</v>
      </c>
      <c r="D785" s="10">
        <v>9</v>
      </c>
      <c r="E785" s="8">
        <v>-444.5</v>
      </c>
      <c r="F785" s="10">
        <v>33.222222222222221</v>
      </c>
      <c r="G785" s="10">
        <v>181.75281364380447</v>
      </c>
      <c r="H785" s="10">
        <f t="shared" si="12"/>
        <v>1208</v>
      </c>
      <c r="I785" s="9">
        <v>44134</v>
      </c>
      <c r="J785" s="10" t="s">
        <v>29</v>
      </c>
      <c r="K785">
        <v>299</v>
      </c>
    </row>
    <row r="786" spans="1:11" x14ac:dyDescent="0.35">
      <c r="A786" s="10" t="s">
        <v>76</v>
      </c>
      <c r="B786" s="10" t="s">
        <v>139</v>
      </c>
      <c r="C786" s="10" t="s">
        <v>41</v>
      </c>
      <c r="D786" s="10">
        <v>5</v>
      </c>
      <c r="E786" s="8">
        <v>-444.5</v>
      </c>
      <c r="F786" s="10">
        <v>59.6</v>
      </c>
      <c r="G786" s="10">
        <v>180.66435059037238</v>
      </c>
      <c r="H786" s="10">
        <f t="shared" si="12"/>
        <v>1199</v>
      </c>
      <c r="I786" s="9">
        <v>44263</v>
      </c>
      <c r="J786" s="10" t="s">
        <v>50</v>
      </c>
      <c r="K786">
        <v>298</v>
      </c>
    </row>
    <row r="787" spans="1:11" x14ac:dyDescent="0.35">
      <c r="A787" s="10" t="s">
        <v>100</v>
      </c>
      <c r="B787" s="10" t="s">
        <v>73</v>
      </c>
      <c r="C787" s="10" t="s">
        <v>59</v>
      </c>
      <c r="D787" s="10">
        <v>3</v>
      </c>
      <c r="E787" s="8">
        <v>-444.5</v>
      </c>
      <c r="F787" s="10">
        <v>99.333333333333329</v>
      </c>
      <c r="G787" s="10">
        <v>156.31728750640039</v>
      </c>
      <c r="H787" s="10">
        <f t="shared" si="12"/>
        <v>1194</v>
      </c>
      <c r="I787" s="9">
        <v>44935</v>
      </c>
      <c r="J787" s="10" t="s">
        <v>29</v>
      </c>
      <c r="K787">
        <v>298</v>
      </c>
    </row>
    <row r="788" spans="1:11" x14ac:dyDescent="0.35">
      <c r="A788" s="10" t="s">
        <v>76</v>
      </c>
      <c r="B788" s="10" t="s">
        <v>73</v>
      </c>
      <c r="C788" s="10" t="s">
        <v>41</v>
      </c>
      <c r="D788" s="10">
        <v>4</v>
      </c>
      <c r="E788" s="8">
        <v>-444.5</v>
      </c>
      <c r="F788" s="10">
        <v>74.5</v>
      </c>
      <c r="G788" s="10">
        <v>186.90493995859211</v>
      </c>
      <c r="H788" s="10">
        <f t="shared" si="12"/>
        <v>1191</v>
      </c>
      <c r="I788" s="9">
        <v>45152</v>
      </c>
      <c r="J788" s="10" t="s">
        <v>40</v>
      </c>
      <c r="K788">
        <v>298</v>
      </c>
    </row>
    <row r="789" spans="1:11" x14ac:dyDescent="0.35">
      <c r="A789" s="10" t="s">
        <v>35</v>
      </c>
      <c r="B789" s="10" t="s">
        <v>73</v>
      </c>
      <c r="C789" s="10" t="s">
        <v>30</v>
      </c>
      <c r="D789" s="10">
        <v>7</v>
      </c>
      <c r="E789" s="8">
        <v>-444.5</v>
      </c>
      <c r="F789" s="10">
        <v>42.428571428571431</v>
      </c>
      <c r="G789" s="10">
        <v>176.21835065667554</v>
      </c>
      <c r="H789" s="10">
        <f t="shared" si="12"/>
        <v>1187</v>
      </c>
      <c r="I789" s="9">
        <v>44800</v>
      </c>
      <c r="J789" s="10" t="s">
        <v>40</v>
      </c>
      <c r="K789">
        <v>297</v>
      </c>
    </row>
    <row r="790" spans="1:11" x14ac:dyDescent="0.35">
      <c r="A790" s="10" t="s">
        <v>62</v>
      </c>
      <c r="B790" s="10" t="s">
        <v>31</v>
      </c>
      <c r="C790" s="10" t="s">
        <v>41</v>
      </c>
      <c r="D790" s="10">
        <v>1</v>
      </c>
      <c r="E790" s="8">
        <v>-444.5</v>
      </c>
      <c r="F790" s="10">
        <v>296</v>
      </c>
      <c r="G790" s="10">
        <v>176.42114681464281</v>
      </c>
      <c r="H790" s="10">
        <f t="shared" si="12"/>
        <v>1180</v>
      </c>
      <c r="I790" s="9">
        <v>44628</v>
      </c>
      <c r="J790" s="10" t="s">
        <v>50</v>
      </c>
      <c r="K790">
        <v>296</v>
      </c>
    </row>
    <row r="791" spans="1:11" x14ac:dyDescent="0.35">
      <c r="A791" s="10" t="s">
        <v>62</v>
      </c>
      <c r="B791" s="10" t="s">
        <v>42</v>
      </c>
      <c r="C791" s="10" t="s">
        <v>30</v>
      </c>
      <c r="D791" s="10">
        <v>8</v>
      </c>
      <c r="E791" s="8">
        <v>-444.5</v>
      </c>
      <c r="F791" s="10">
        <v>36.875</v>
      </c>
      <c r="G791" s="10">
        <v>180.1877732398718</v>
      </c>
      <c r="H791" s="10">
        <f t="shared" si="12"/>
        <v>1179</v>
      </c>
      <c r="I791" s="9">
        <v>44175</v>
      </c>
      <c r="J791" s="10" t="s">
        <v>58</v>
      </c>
      <c r="K791">
        <v>295</v>
      </c>
    </row>
    <row r="792" spans="1:11" x14ac:dyDescent="0.35">
      <c r="A792" s="10" t="s">
        <v>130</v>
      </c>
      <c r="B792" s="10" t="s">
        <v>73</v>
      </c>
      <c r="C792" s="10" t="s">
        <v>138</v>
      </c>
      <c r="D792" s="10">
        <v>2</v>
      </c>
      <c r="E792" s="8">
        <v>-444.5</v>
      </c>
      <c r="F792" s="10">
        <v>145.5</v>
      </c>
      <c r="G792" s="10">
        <v>179.9122652694995</v>
      </c>
      <c r="H792" s="10">
        <f t="shared" si="12"/>
        <v>1171</v>
      </c>
      <c r="I792" s="9">
        <v>44619</v>
      </c>
      <c r="J792" s="10" t="s">
        <v>50</v>
      </c>
      <c r="K792">
        <v>291</v>
      </c>
    </row>
    <row r="793" spans="1:11" x14ac:dyDescent="0.35">
      <c r="A793" s="10" t="s">
        <v>238</v>
      </c>
      <c r="B793" s="10" t="s">
        <v>73</v>
      </c>
      <c r="C793" s="10" t="s">
        <v>30</v>
      </c>
      <c r="D793" s="10">
        <v>5</v>
      </c>
      <c r="E793" s="8">
        <v>-444.5</v>
      </c>
      <c r="F793" s="10">
        <v>58.2</v>
      </c>
      <c r="G793" s="10">
        <v>175.45489055591793</v>
      </c>
      <c r="H793" s="10">
        <f t="shared" si="12"/>
        <v>1169</v>
      </c>
      <c r="I793" s="9">
        <v>44778</v>
      </c>
      <c r="J793" s="10" t="s">
        <v>50</v>
      </c>
      <c r="K793">
        <v>291</v>
      </c>
    </row>
    <row r="794" spans="1:11" x14ac:dyDescent="0.35">
      <c r="A794" s="10" t="s">
        <v>45</v>
      </c>
      <c r="B794" s="10" t="s">
        <v>73</v>
      </c>
      <c r="C794" s="10" t="s">
        <v>138</v>
      </c>
      <c r="D794" s="10">
        <v>2</v>
      </c>
      <c r="E794" s="8">
        <v>-444.5</v>
      </c>
      <c r="F794" s="10">
        <v>145.5</v>
      </c>
      <c r="G794" s="10">
        <v>187.30323967971026</v>
      </c>
      <c r="H794" s="10">
        <f t="shared" si="12"/>
        <v>1164</v>
      </c>
      <c r="I794" s="9">
        <v>45166</v>
      </c>
      <c r="J794" s="10" t="s">
        <v>50</v>
      </c>
      <c r="K794">
        <v>291</v>
      </c>
    </row>
    <row r="795" spans="1:11" x14ac:dyDescent="0.35">
      <c r="A795" s="10" t="s">
        <v>68</v>
      </c>
      <c r="B795" s="10" t="s">
        <v>31</v>
      </c>
      <c r="C795" s="10" t="s">
        <v>41</v>
      </c>
      <c r="D795" s="10">
        <v>4</v>
      </c>
      <c r="E795" s="8">
        <v>-444.5</v>
      </c>
      <c r="F795" s="10">
        <v>72.5</v>
      </c>
      <c r="G795" s="10">
        <v>179.79410987609333</v>
      </c>
      <c r="H795" s="10">
        <f t="shared" si="12"/>
        <v>1162</v>
      </c>
      <c r="I795" s="9">
        <v>44213</v>
      </c>
      <c r="J795" s="10" t="s">
        <v>29</v>
      </c>
      <c r="K795">
        <v>290</v>
      </c>
    </row>
    <row r="796" spans="1:11" x14ac:dyDescent="0.35">
      <c r="A796" s="10" t="s">
        <v>82</v>
      </c>
      <c r="B796" s="10" t="s">
        <v>31</v>
      </c>
      <c r="C796" s="10" t="s">
        <v>30</v>
      </c>
      <c r="D796" s="10">
        <v>9</v>
      </c>
      <c r="E796" s="8">
        <v>-444.5</v>
      </c>
      <c r="F796" s="10">
        <v>32.222222222222221</v>
      </c>
      <c r="G796" s="10">
        <v>180.52670052323793</v>
      </c>
      <c r="H796" s="10">
        <f t="shared" si="12"/>
        <v>1158</v>
      </c>
      <c r="I796" s="9">
        <v>44275</v>
      </c>
      <c r="J796" s="10" t="s">
        <v>58</v>
      </c>
      <c r="K796">
        <v>290</v>
      </c>
    </row>
    <row r="797" spans="1:11" x14ac:dyDescent="0.35">
      <c r="A797" s="10" t="s">
        <v>142</v>
      </c>
      <c r="B797" s="10" t="s">
        <v>31</v>
      </c>
      <c r="C797" s="10" t="s">
        <v>30</v>
      </c>
      <c r="D797" s="10">
        <v>6</v>
      </c>
      <c r="E797" s="8">
        <v>-444.5</v>
      </c>
      <c r="F797" s="10">
        <v>48.333333333333336</v>
      </c>
      <c r="G797" s="10">
        <v>199.66184807256238</v>
      </c>
      <c r="H797" s="10">
        <f t="shared" si="12"/>
        <v>1149</v>
      </c>
      <c r="I797" s="9">
        <v>44969</v>
      </c>
      <c r="J797" s="10" t="s">
        <v>50</v>
      </c>
      <c r="K797">
        <v>290</v>
      </c>
    </row>
    <row r="798" spans="1:11" x14ac:dyDescent="0.35">
      <c r="A798" s="10" t="s">
        <v>62</v>
      </c>
      <c r="B798" s="10" t="s">
        <v>139</v>
      </c>
      <c r="C798" s="10" t="s">
        <v>138</v>
      </c>
      <c r="D798" s="10">
        <v>2</v>
      </c>
      <c r="E798" s="8">
        <v>-444.5</v>
      </c>
      <c r="F798" s="10">
        <v>144</v>
      </c>
      <c r="G798" s="10">
        <v>185.20335614926029</v>
      </c>
      <c r="H798" s="10">
        <f t="shared" si="12"/>
        <v>1143</v>
      </c>
      <c r="I798" s="9">
        <v>44350</v>
      </c>
      <c r="J798" s="10" t="s">
        <v>40</v>
      </c>
      <c r="K798">
        <v>288</v>
      </c>
    </row>
    <row r="799" spans="1:11" x14ac:dyDescent="0.35">
      <c r="A799" s="10" t="s">
        <v>130</v>
      </c>
      <c r="B799" s="10" t="s">
        <v>31</v>
      </c>
      <c r="C799" s="10" t="s">
        <v>30</v>
      </c>
      <c r="D799" s="10">
        <v>8</v>
      </c>
      <c r="E799" s="8">
        <v>-444.5</v>
      </c>
      <c r="F799" s="10">
        <v>35.5</v>
      </c>
      <c r="G799" s="10">
        <v>183.27653777211728</v>
      </c>
      <c r="H799" s="10">
        <f t="shared" si="12"/>
        <v>1141</v>
      </c>
      <c r="I799" s="9">
        <v>44324</v>
      </c>
      <c r="J799" s="10" t="s">
        <v>29</v>
      </c>
      <c r="K799">
        <v>284</v>
      </c>
    </row>
    <row r="800" spans="1:11" x14ac:dyDescent="0.35">
      <c r="A800" s="10" t="s">
        <v>62</v>
      </c>
      <c r="B800" s="10" t="s">
        <v>31</v>
      </c>
      <c r="C800" s="10" t="s">
        <v>30</v>
      </c>
      <c r="D800" s="10">
        <v>9</v>
      </c>
      <c r="E800" s="8">
        <v>-444.5</v>
      </c>
      <c r="F800" s="10">
        <v>31.444444444444443</v>
      </c>
      <c r="G800" s="10">
        <v>180.71827245832628</v>
      </c>
      <c r="H800" s="10">
        <f t="shared" si="12"/>
        <v>1133</v>
      </c>
      <c r="I800" s="9">
        <v>44160</v>
      </c>
      <c r="J800" s="10" t="s">
        <v>50</v>
      </c>
      <c r="K800">
        <v>283</v>
      </c>
    </row>
    <row r="801" spans="1:11" x14ac:dyDescent="0.35">
      <c r="A801" s="10" t="s">
        <v>82</v>
      </c>
      <c r="B801" s="10" t="s">
        <v>139</v>
      </c>
      <c r="C801" s="10" t="s">
        <v>41</v>
      </c>
      <c r="D801" s="10">
        <v>6</v>
      </c>
      <c r="E801" s="8">
        <v>-444.5</v>
      </c>
      <c r="F801" s="10">
        <v>47</v>
      </c>
      <c r="G801" s="10">
        <v>171.96966184400395</v>
      </c>
      <c r="H801" s="10">
        <f t="shared" si="12"/>
        <v>1124</v>
      </c>
      <c r="I801" s="9">
        <v>44579</v>
      </c>
      <c r="J801" s="10" t="s">
        <v>40</v>
      </c>
      <c r="K801">
        <v>282</v>
      </c>
    </row>
    <row r="802" spans="1:11" x14ac:dyDescent="0.35">
      <c r="A802" s="10" t="s">
        <v>22</v>
      </c>
      <c r="B802" s="10" t="s">
        <v>73</v>
      </c>
      <c r="C802" s="10" t="s">
        <v>59</v>
      </c>
      <c r="D802" s="10">
        <v>8</v>
      </c>
      <c r="E802" s="8">
        <v>-444.5</v>
      </c>
      <c r="F802" s="10">
        <v>35.25</v>
      </c>
      <c r="G802" s="10">
        <v>168.44065079365075</v>
      </c>
      <c r="H802" s="10">
        <f t="shared" si="12"/>
        <v>1118</v>
      </c>
      <c r="I802" s="9">
        <v>44922</v>
      </c>
      <c r="J802" s="10" t="s">
        <v>29</v>
      </c>
      <c r="K802">
        <v>282</v>
      </c>
    </row>
    <row r="803" spans="1:11" x14ac:dyDescent="0.35">
      <c r="A803" s="10" t="s">
        <v>22</v>
      </c>
      <c r="B803" s="10" t="s">
        <v>42</v>
      </c>
      <c r="C803" s="10" t="s">
        <v>30</v>
      </c>
      <c r="D803" s="10">
        <v>8</v>
      </c>
      <c r="E803" s="8">
        <v>-444.5</v>
      </c>
      <c r="F803" s="10">
        <v>35.125</v>
      </c>
      <c r="G803" s="10">
        <v>175.04666622452143</v>
      </c>
      <c r="H803" s="10">
        <f t="shared" si="12"/>
        <v>1110</v>
      </c>
      <c r="I803" s="9">
        <v>44638</v>
      </c>
      <c r="J803" s="10" t="s">
        <v>40</v>
      </c>
      <c r="K803">
        <v>281</v>
      </c>
    </row>
    <row r="804" spans="1:11" x14ac:dyDescent="0.35">
      <c r="A804" s="10" t="s">
        <v>82</v>
      </c>
      <c r="B804" s="10" t="s">
        <v>139</v>
      </c>
      <c r="C804" s="10" t="s">
        <v>59</v>
      </c>
      <c r="D804" s="10">
        <v>8</v>
      </c>
      <c r="E804" s="8">
        <v>-444.5</v>
      </c>
      <c r="F804" s="10">
        <v>34.75</v>
      </c>
      <c r="G804" s="10">
        <v>186.51406382650299</v>
      </c>
      <c r="H804" s="10">
        <f t="shared" si="12"/>
        <v>1102</v>
      </c>
      <c r="I804" s="9">
        <v>45110</v>
      </c>
      <c r="J804" s="10" t="s">
        <v>50</v>
      </c>
      <c r="K804">
        <v>278</v>
      </c>
    </row>
    <row r="805" spans="1:11" x14ac:dyDescent="0.35">
      <c r="A805" s="10" t="s">
        <v>148</v>
      </c>
      <c r="B805" s="10" t="s">
        <v>73</v>
      </c>
      <c r="C805" s="10" t="s">
        <v>41</v>
      </c>
      <c r="D805" s="10">
        <v>1</v>
      </c>
      <c r="E805" s="8">
        <v>-444.5</v>
      </c>
      <c r="F805" s="10">
        <v>277</v>
      </c>
      <c r="G805" s="10">
        <v>181.80297958214626</v>
      </c>
      <c r="H805" s="10">
        <f t="shared" si="12"/>
        <v>1094</v>
      </c>
      <c r="I805" s="9">
        <v>44295</v>
      </c>
      <c r="J805" s="10" t="s">
        <v>58</v>
      </c>
      <c r="K805">
        <v>277</v>
      </c>
    </row>
    <row r="806" spans="1:11" x14ac:dyDescent="0.35">
      <c r="A806" s="10" t="s">
        <v>255</v>
      </c>
      <c r="B806" s="10" t="s">
        <v>139</v>
      </c>
      <c r="C806" s="10" t="s">
        <v>59</v>
      </c>
      <c r="D806" s="10">
        <v>3</v>
      </c>
      <c r="E806" s="8">
        <v>-444.5</v>
      </c>
      <c r="F806" s="10">
        <v>92</v>
      </c>
      <c r="G806" s="10">
        <v>184.36368480725619</v>
      </c>
      <c r="H806" s="10">
        <f t="shared" si="12"/>
        <v>1093</v>
      </c>
      <c r="I806" s="9">
        <v>44822</v>
      </c>
      <c r="J806" s="10" t="s">
        <v>58</v>
      </c>
      <c r="K806">
        <v>276</v>
      </c>
    </row>
    <row r="807" spans="1:11" x14ac:dyDescent="0.35">
      <c r="A807" s="10" t="s">
        <v>247</v>
      </c>
      <c r="B807" s="10" t="s">
        <v>31</v>
      </c>
      <c r="C807" s="10" t="s">
        <v>138</v>
      </c>
      <c r="D807" s="10">
        <v>7</v>
      </c>
      <c r="E807" s="8">
        <v>-444.5</v>
      </c>
      <c r="F807" s="10">
        <v>39.285714285714285</v>
      </c>
      <c r="G807" s="10">
        <v>181.10241899126527</v>
      </c>
      <c r="H807" s="10">
        <f t="shared" si="12"/>
        <v>1090</v>
      </c>
      <c r="I807" s="9">
        <v>44152</v>
      </c>
      <c r="J807" s="10" t="s">
        <v>58</v>
      </c>
      <c r="K807">
        <v>275</v>
      </c>
    </row>
    <row r="808" spans="1:11" x14ac:dyDescent="0.35">
      <c r="A808" s="10" t="s">
        <v>22</v>
      </c>
      <c r="B808" s="10" t="s">
        <v>73</v>
      </c>
      <c r="C808" s="10" t="s">
        <v>30</v>
      </c>
      <c r="D808" s="10">
        <v>8</v>
      </c>
      <c r="E808" s="8">
        <v>-444.5</v>
      </c>
      <c r="F808" s="10">
        <v>34.375</v>
      </c>
      <c r="G808" s="10">
        <v>179.94071458748263</v>
      </c>
      <c r="H808" s="10">
        <f t="shared" si="12"/>
        <v>1083</v>
      </c>
      <c r="I808" s="9">
        <v>44208</v>
      </c>
      <c r="J808" s="10" t="s">
        <v>40</v>
      </c>
      <c r="K808">
        <v>275</v>
      </c>
    </row>
    <row r="809" spans="1:11" x14ac:dyDescent="0.35">
      <c r="A809" s="10" t="s">
        <v>22</v>
      </c>
      <c r="B809" s="10" t="s">
        <v>139</v>
      </c>
      <c r="C809" s="10" t="s">
        <v>59</v>
      </c>
      <c r="D809" s="10">
        <v>4</v>
      </c>
      <c r="E809" s="8">
        <v>-444.5</v>
      </c>
      <c r="F809" s="10">
        <v>68.75</v>
      </c>
      <c r="G809" s="10">
        <v>223.1462962962963</v>
      </c>
      <c r="H809" s="10">
        <f t="shared" si="12"/>
        <v>1075</v>
      </c>
      <c r="I809" s="9">
        <v>44976</v>
      </c>
      <c r="J809" s="10" t="s">
        <v>50</v>
      </c>
      <c r="K809">
        <v>275</v>
      </c>
    </row>
    <row r="810" spans="1:11" x14ac:dyDescent="0.35">
      <c r="A810" s="10" t="s">
        <v>82</v>
      </c>
      <c r="B810" s="10" t="s">
        <v>73</v>
      </c>
      <c r="C810" s="10" t="s">
        <v>59</v>
      </c>
      <c r="D810" s="10">
        <v>7</v>
      </c>
      <c r="E810" s="8">
        <v>-444.5</v>
      </c>
      <c r="F810" s="10">
        <v>39</v>
      </c>
      <c r="G810" s="10">
        <v>186.0987046632124</v>
      </c>
      <c r="H810" s="10">
        <f t="shared" si="12"/>
        <v>1071</v>
      </c>
      <c r="I810" s="9">
        <v>44418</v>
      </c>
      <c r="J810" s="10" t="s">
        <v>40</v>
      </c>
      <c r="K810">
        <v>273</v>
      </c>
    </row>
    <row r="811" spans="1:11" x14ac:dyDescent="0.35">
      <c r="A811" s="10" t="s">
        <v>68</v>
      </c>
      <c r="B811" s="10" t="s">
        <v>42</v>
      </c>
      <c r="C811" s="10" t="s">
        <v>41</v>
      </c>
      <c r="D811" s="10">
        <v>5</v>
      </c>
      <c r="E811" s="8">
        <v>-444.5</v>
      </c>
      <c r="F811" s="10">
        <v>54.2</v>
      </c>
      <c r="G811" s="10">
        <v>179.60145081387125</v>
      </c>
      <c r="H811" s="10">
        <f t="shared" si="12"/>
        <v>1064</v>
      </c>
      <c r="I811" s="9">
        <v>44055</v>
      </c>
      <c r="J811" s="10" t="s">
        <v>29</v>
      </c>
      <c r="K811">
        <v>271</v>
      </c>
    </row>
    <row r="812" spans="1:11" x14ac:dyDescent="0.35">
      <c r="A812" s="10" t="s">
        <v>93</v>
      </c>
      <c r="B812" s="10" t="s">
        <v>31</v>
      </c>
      <c r="C812" s="10" t="s">
        <v>41</v>
      </c>
      <c r="D812" s="10">
        <v>1</v>
      </c>
      <c r="E812" s="8">
        <v>-444.5</v>
      </c>
      <c r="F812" s="10">
        <v>271</v>
      </c>
      <c r="G812" s="10">
        <v>184.06438071697607</v>
      </c>
      <c r="H812" s="10">
        <f t="shared" si="12"/>
        <v>1059</v>
      </c>
      <c r="I812" s="9">
        <v>44525</v>
      </c>
      <c r="J812" s="10" t="s">
        <v>50</v>
      </c>
      <c r="K812">
        <v>271</v>
      </c>
    </row>
    <row r="813" spans="1:11" x14ac:dyDescent="0.35">
      <c r="A813" s="10" t="s">
        <v>53</v>
      </c>
      <c r="B813" s="10" t="s">
        <v>31</v>
      </c>
      <c r="C813" s="10" t="s">
        <v>138</v>
      </c>
      <c r="D813" s="10">
        <v>6</v>
      </c>
      <c r="E813" s="8">
        <v>-444.5</v>
      </c>
      <c r="F813" s="10">
        <v>45.166666666666664</v>
      </c>
      <c r="G813" s="10">
        <v>165.64805059523809</v>
      </c>
      <c r="H813" s="10">
        <f t="shared" si="12"/>
        <v>1058</v>
      </c>
      <c r="I813" s="9">
        <v>44917</v>
      </c>
      <c r="J813" s="10" t="s">
        <v>58</v>
      </c>
      <c r="K813">
        <v>271</v>
      </c>
    </row>
    <row r="814" spans="1:11" x14ac:dyDescent="0.35">
      <c r="A814" s="10" t="s">
        <v>255</v>
      </c>
      <c r="B814" s="10" t="s">
        <v>139</v>
      </c>
      <c r="C814" s="10" t="s">
        <v>30</v>
      </c>
      <c r="D814" s="10">
        <v>5</v>
      </c>
      <c r="E814" s="8">
        <v>-444.5</v>
      </c>
      <c r="F814" s="10">
        <v>53.8</v>
      </c>
      <c r="G814" s="10">
        <v>180.27083715386027</v>
      </c>
      <c r="H814" s="10">
        <f t="shared" si="12"/>
        <v>1052</v>
      </c>
      <c r="I814" s="9">
        <v>44218</v>
      </c>
      <c r="J814" s="10" t="s">
        <v>29</v>
      </c>
      <c r="K814">
        <v>269</v>
      </c>
    </row>
    <row r="815" spans="1:11" x14ac:dyDescent="0.35">
      <c r="A815" s="10" t="s">
        <v>247</v>
      </c>
      <c r="B815" s="10" t="s">
        <v>73</v>
      </c>
      <c r="C815" s="10" t="s">
        <v>59</v>
      </c>
      <c r="D815" s="10">
        <v>8</v>
      </c>
      <c r="E815" s="8">
        <v>-444.5</v>
      </c>
      <c r="F815" s="10">
        <v>33.375</v>
      </c>
      <c r="G815" s="10">
        <v>180.97936173533085</v>
      </c>
      <c r="H815" s="10">
        <f t="shared" si="12"/>
        <v>1047</v>
      </c>
      <c r="I815" s="9">
        <v>44285</v>
      </c>
      <c r="J815" s="10" t="s">
        <v>50</v>
      </c>
      <c r="K815">
        <v>267</v>
      </c>
    </row>
    <row r="816" spans="1:11" x14ac:dyDescent="0.35">
      <c r="A816" s="10" t="s">
        <v>124</v>
      </c>
      <c r="B816" s="10" t="s">
        <v>73</v>
      </c>
      <c r="C816" s="10" t="s">
        <v>59</v>
      </c>
      <c r="D816" s="10">
        <v>6</v>
      </c>
      <c r="E816" s="8">
        <v>-444.5</v>
      </c>
      <c r="F816" s="10">
        <v>44.333333333333336</v>
      </c>
      <c r="G816" s="10">
        <v>185.15234580052493</v>
      </c>
      <c r="H816" s="10">
        <f t="shared" si="12"/>
        <v>1039</v>
      </c>
      <c r="I816" s="9">
        <v>44489</v>
      </c>
      <c r="J816" s="10" t="s">
        <v>50</v>
      </c>
      <c r="K816">
        <v>266</v>
      </c>
    </row>
    <row r="817" spans="1:11" x14ac:dyDescent="0.35">
      <c r="A817" s="10" t="s">
        <v>136</v>
      </c>
      <c r="B817" s="10" t="s">
        <v>31</v>
      </c>
      <c r="C817" s="10" t="s">
        <v>138</v>
      </c>
      <c r="D817" s="10">
        <v>1</v>
      </c>
      <c r="E817" s="8">
        <v>-444.5</v>
      </c>
      <c r="F817" s="10">
        <v>266</v>
      </c>
      <c r="G817" s="10">
        <v>174.71625507109383</v>
      </c>
      <c r="H817" s="10">
        <f t="shared" si="12"/>
        <v>1033</v>
      </c>
      <c r="I817" s="9">
        <v>44594</v>
      </c>
      <c r="J817" s="10" t="s">
        <v>40</v>
      </c>
      <c r="K817">
        <v>266</v>
      </c>
    </row>
    <row r="818" spans="1:11" x14ac:dyDescent="0.35">
      <c r="A818" s="10" t="s">
        <v>45</v>
      </c>
      <c r="B818" s="10" t="s">
        <v>31</v>
      </c>
      <c r="C818" s="10" t="s">
        <v>138</v>
      </c>
      <c r="D818" s="10">
        <v>7</v>
      </c>
      <c r="E818" s="8">
        <v>-444.5</v>
      </c>
      <c r="F818" s="10">
        <v>38</v>
      </c>
      <c r="G818" s="10">
        <v>156.07112159329142</v>
      </c>
      <c r="H818" s="10">
        <f t="shared" si="12"/>
        <v>1032</v>
      </c>
      <c r="I818" s="9">
        <v>44944</v>
      </c>
      <c r="J818" s="10" t="s">
        <v>50</v>
      </c>
      <c r="K818">
        <v>266</v>
      </c>
    </row>
    <row r="819" spans="1:11" x14ac:dyDescent="0.35">
      <c r="A819" s="10" t="s">
        <v>62</v>
      </c>
      <c r="B819" s="10" t="s">
        <v>73</v>
      </c>
      <c r="C819" s="10" t="s">
        <v>138</v>
      </c>
      <c r="D819" s="10">
        <v>2</v>
      </c>
      <c r="E819" s="8">
        <v>-444.5</v>
      </c>
      <c r="F819" s="10">
        <v>130</v>
      </c>
      <c r="G819" s="10">
        <v>186.03201426233335</v>
      </c>
      <c r="H819" s="10">
        <f t="shared" si="12"/>
        <v>1025</v>
      </c>
      <c r="I819" s="9">
        <v>44386</v>
      </c>
      <c r="J819" s="10" t="s">
        <v>50</v>
      </c>
      <c r="K819">
        <v>260</v>
      </c>
    </row>
    <row r="820" spans="1:11" x14ac:dyDescent="0.35">
      <c r="A820" s="10" t="s">
        <v>68</v>
      </c>
      <c r="B820" s="10" t="s">
        <v>73</v>
      </c>
      <c r="C820" s="10" t="s">
        <v>41</v>
      </c>
      <c r="D820" s="10">
        <v>8</v>
      </c>
      <c r="E820" s="8">
        <v>-444.5</v>
      </c>
      <c r="F820" s="10">
        <v>32.5</v>
      </c>
      <c r="G820" s="10">
        <v>213.74884259259264</v>
      </c>
      <c r="H820" s="10">
        <f t="shared" si="12"/>
        <v>1023</v>
      </c>
      <c r="I820" s="9">
        <v>44973</v>
      </c>
      <c r="J820" s="10" t="s">
        <v>58</v>
      </c>
      <c r="K820">
        <v>260</v>
      </c>
    </row>
    <row r="821" spans="1:11" x14ac:dyDescent="0.35">
      <c r="A821" s="10" t="s">
        <v>76</v>
      </c>
      <c r="B821" s="10" t="s">
        <v>139</v>
      </c>
      <c r="C821" s="10" t="s">
        <v>138</v>
      </c>
      <c r="D821" s="10">
        <v>8</v>
      </c>
      <c r="E821" s="8">
        <v>-444.5</v>
      </c>
      <c r="F821" s="10">
        <v>32.375</v>
      </c>
      <c r="G821" s="10">
        <v>180.14969725174643</v>
      </c>
      <c r="H821" s="10">
        <f t="shared" si="12"/>
        <v>1015</v>
      </c>
      <c r="I821" s="9">
        <v>44204</v>
      </c>
      <c r="J821" s="10" t="s">
        <v>29</v>
      </c>
      <c r="K821">
        <v>259</v>
      </c>
    </row>
    <row r="822" spans="1:11" x14ac:dyDescent="0.35">
      <c r="A822" s="10" t="s">
        <v>163</v>
      </c>
      <c r="B822" s="10" t="s">
        <v>42</v>
      </c>
      <c r="C822" s="10" t="s">
        <v>138</v>
      </c>
      <c r="D822" s="10">
        <v>4</v>
      </c>
      <c r="E822" s="8">
        <v>-444.5</v>
      </c>
      <c r="F822" s="10">
        <v>64.75</v>
      </c>
      <c r="G822" s="10">
        <v>173.76346831334371</v>
      </c>
      <c r="H822" s="10">
        <f t="shared" si="12"/>
        <v>1007</v>
      </c>
      <c r="I822" s="9">
        <v>44596</v>
      </c>
      <c r="J822" s="10" t="s">
        <v>50</v>
      </c>
      <c r="K822">
        <v>259</v>
      </c>
    </row>
    <row r="823" spans="1:11" x14ac:dyDescent="0.35">
      <c r="A823" s="10" t="s">
        <v>124</v>
      </c>
      <c r="B823" s="10" t="s">
        <v>42</v>
      </c>
      <c r="C823" s="10" t="s">
        <v>30</v>
      </c>
      <c r="D823" s="10">
        <v>6</v>
      </c>
      <c r="E823" s="8">
        <v>-444.5</v>
      </c>
      <c r="F823" s="10">
        <v>43</v>
      </c>
      <c r="G823" s="10">
        <v>176.5117678353393</v>
      </c>
      <c r="H823" s="10">
        <f t="shared" si="12"/>
        <v>1003</v>
      </c>
      <c r="I823" s="9">
        <v>44542</v>
      </c>
      <c r="J823" s="10" t="s">
        <v>58</v>
      </c>
      <c r="K823">
        <v>258</v>
      </c>
    </row>
    <row r="824" spans="1:11" x14ac:dyDescent="0.35">
      <c r="A824" s="10" t="s">
        <v>136</v>
      </c>
      <c r="B824" s="10" t="s">
        <v>42</v>
      </c>
      <c r="C824" s="10" t="s">
        <v>30</v>
      </c>
      <c r="D824" s="10">
        <v>6</v>
      </c>
      <c r="E824" s="8">
        <v>-444.5</v>
      </c>
      <c r="F824" s="10">
        <v>42.833333333333336</v>
      </c>
      <c r="G824" s="10">
        <v>173.58978030825853</v>
      </c>
      <c r="H824" s="10">
        <f t="shared" si="12"/>
        <v>997</v>
      </c>
      <c r="I824" s="9">
        <v>44790</v>
      </c>
      <c r="J824" s="10" t="s">
        <v>40</v>
      </c>
      <c r="K824">
        <v>257</v>
      </c>
    </row>
    <row r="825" spans="1:11" x14ac:dyDescent="0.35">
      <c r="A825" s="10" t="s">
        <v>22</v>
      </c>
      <c r="B825" s="10" t="s">
        <v>42</v>
      </c>
      <c r="C825" s="10" t="s">
        <v>41</v>
      </c>
      <c r="D825" s="10">
        <v>9</v>
      </c>
      <c r="E825" s="8">
        <v>-444.5</v>
      </c>
      <c r="F825" s="10">
        <v>28.444444444444443</v>
      </c>
      <c r="G825" s="10">
        <v>180.36233203797153</v>
      </c>
      <c r="H825" s="10">
        <f t="shared" si="12"/>
        <v>991</v>
      </c>
      <c r="I825" s="9">
        <v>44176</v>
      </c>
      <c r="J825" s="10" t="s">
        <v>58</v>
      </c>
      <c r="K825">
        <v>256</v>
      </c>
    </row>
    <row r="826" spans="1:11" x14ac:dyDescent="0.35">
      <c r="A826" s="10" t="s">
        <v>124</v>
      </c>
      <c r="B826" s="10" t="s">
        <v>42</v>
      </c>
      <c r="C826" s="10" t="s">
        <v>41</v>
      </c>
      <c r="D826" s="10">
        <v>9</v>
      </c>
      <c r="E826" s="8">
        <v>-444.5</v>
      </c>
      <c r="F826" s="10">
        <v>28.333333333333332</v>
      </c>
      <c r="G826" s="10">
        <v>181.14384966352145</v>
      </c>
      <c r="H826" s="10">
        <f t="shared" si="12"/>
        <v>982</v>
      </c>
      <c r="I826" s="9">
        <v>44129</v>
      </c>
      <c r="J826" s="10" t="s">
        <v>40</v>
      </c>
      <c r="K826">
        <v>255</v>
      </c>
    </row>
    <row r="827" spans="1:11" x14ac:dyDescent="0.35">
      <c r="A827" s="10" t="s">
        <v>35</v>
      </c>
      <c r="B827" s="10" t="s">
        <v>139</v>
      </c>
      <c r="C827" s="10" t="s">
        <v>138</v>
      </c>
      <c r="D827" s="10">
        <v>4</v>
      </c>
      <c r="E827" s="8">
        <v>-444.5</v>
      </c>
      <c r="F827" s="10">
        <v>63.5</v>
      </c>
      <c r="G827" s="10">
        <v>184.96787822655941</v>
      </c>
      <c r="H827" s="10">
        <f t="shared" si="12"/>
        <v>973</v>
      </c>
      <c r="I827" s="9">
        <v>44470</v>
      </c>
      <c r="J827" s="10" t="s">
        <v>58</v>
      </c>
      <c r="K827">
        <v>254</v>
      </c>
    </row>
    <row r="828" spans="1:11" x14ac:dyDescent="0.35">
      <c r="A828" s="10" t="s">
        <v>124</v>
      </c>
      <c r="B828" s="10" t="s">
        <v>73</v>
      </c>
      <c r="C828" s="10" t="s">
        <v>59</v>
      </c>
      <c r="D828" s="10">
        <v>4</v>
      </c>
      <c r="E828" s="8">
        <v>-444.5</v>
      </c>
      <c r="F828" s="10">
        <v>62.5</v>
      </c>
      <c r="G828" s="10">
        <v>181.84608063031982</v>
      </c>
      <c r="H828" s="10">
        <f t="shared" si="12"/>
        <v>969</v>
      </c>
      <c r="I828" s="9">
        <v>44307</v>
      </c>
      <c r="J828" s="10" t="s">
        <v>50</v>
      </c>
      <c r="K828">
        <v>250</v>
      </c>
    </row>
    <row r="829" spans="1:11" x14ac:dyDescent="0.35">
      <c r="A829" s="10" t="s">
        <v>53</v>
      </c>
      <c r="B829" s="10" t="s">
        <v>42</v>
      </c>
      <c r="C829" s="10" t="s">
        <v>41</v>
      </c>
      <c r="D829" s="10">
        <v>2</v>
      </c>
      <c r="E829" s="8">
        <v>-444.5</v>
      </c>
      <c r="F829" s="10">
        <v>125</v>
      </c>
      <c r="G829" s="10">
        <v>184.84672239389371</v>
      </c>
      <c r="H829" s="10">
        <f t="shared" si="12"/>
        <v>965</v>
      </c>
      <c r="I829" s="9">
        <v>44396</v>
      </c>
      <c r="J829" s="10" t="s">
        <v>58</v>
      </c>
      <c r="K829">
        <v>250</v>
      </c>
    </row>
    <row r="830" spans="1:11" x14ac:dyDescent="0.35">
      <c r="A830" s="10" t="s">
        <v>62</v>
      </c>
      <c r="B830" s="10" t="s">
        <v>139</v>
      </c>
      <c r="C830" s="10" t="s">
        <v>30</v>
      </c>
      <c r="D830" s="10">
        <v>7</v>
      </c>
      <c r="E830" s="8">
        <v>-444.5</v>
      </c>
      <c r="F830" s="10">
        <v>35.571428571428569</v>
      </c>
      <c r="G830" s="10">
        <v>174.86333536833538</v>
      </c>
      <c r="H830" s="10">
        <f t="shared" si="12"/>
        <v>963</v>
      </c>
      <c r="I830" s="9">
        <v>44607</v>
      </c>
      <c r="J830" s="10" t="s">
        <v>50</v>
      </c>
      <c r="K830">
        <v>249</v>
      </c>
    </row>
    <row r="831" spans="1:11" x14ac:dyDescent="0.35">
      <c r="A831" s="10" t="s">
        <v>163</v>
      </c>
      <c r="B831" s="10" t="s">
        <v>31</v>
      </c>
      <c r="C831" s="10" t="s">
        <v>30</v>
      </c>
      <c r="D831" s="10">
        <v>7</v>
      </c>
      <c r="E831" s="8">
        <v>-444.5</v>
      </c>
      <c r="F831" s="10">
        <v>35.571428571428569</v>
      </c>
      <c r="G831" s="10">
        <v>181.41039465843218</v>
      </c>
      <c r="H831" s="10">
        <f t="shared" si="12"/>
        <v>956</v>
      </c>
      <c r="I831" s="9">
        <v>44704</v>
      </c>
      <c r="J831" s="10" t="s">
        <v>40</v>
      </c>
      <c r="K831">
        <v>249</v>
      </c>
    </row>
    <row r="832" spans="1:11" x14ac:dyDescent="0.35">
      <c r="A832" s="10" t="s">
        <v>53</v>
      </c>
      <c r="B832" s="10" t="s">
        <v>42</v>
      </c>
      <c r="C832" s="10" t="s">
        <v>59</v>
      </c>
      <c r="D832" s="10">
        <v>1</v>
      </c>
      <c r="E832" s="8">
        <v>-444.5</v>
      </c>
      <c r="F832" s="10">
        <v>249</v>
      </c>
      <c r="G832" s="10">
        <v>180.4895311581422</v>
      </c>
      <c r="H832" s="10">
        <f t="shared" si="12"/>
        <v>949</v>
      </c>
      <c r="I832" s="9">
        <v>44727</v>
      </c>
      <c r="J832" s="10" t="s">
        <v>50</v>
      </c>
      <c r="K832">
        <v>249</v>
      </c>
    </row>
    <row r="833" spans="1:11" x14ac:dyDescent="0.35">
      <c r="A833" s="10" t="s">
        <v>136</v>
      </c>
      <c r="B833" s="10" t="s">
        <v>139</v>
      </c>
      <c r="C833" s="10" t="s">
        <v>138</v>
      </c>
      <c r="D833" s="10">
        <v>5</v>
      </c>
      <c r="E833" s="8">
        <v>-444.5</v>
      </c>
      <c r="F833" s="10">
        <v>49.4</v>
      </c>
      <c r="G833" s="10">
        <v>180.98107396718504</v>
      </c>
      <c r="H833" s="10">
        <f t="shared" si="12"/>
        <v>948</v>
      </c>
      <c r="I833" s="9">
        <v>44700</v>
      </c>
      <c r="J833" s="10" t="s">
        <v>58</v>
      </c>
      <c r="K833">
        <v>247</v>
      </c>
    </row>
    <row r="834" spans="1:11" x14ac:dyDescent="0.35">
      <c r="A834" s="10" t="s">
        <v>22</v>
      </c>
      <c r="B834" s="10" t="s">
        <v>73</v>
      </c>
      <c r="C834" s="10" t="s">
        <v>59</v>
      </c>
      <c r="D834" s="10">
        <v>5</v>
      </c>
      <c r="E834" s="8">
        <v>-444.5</v>
      </c>
      <c r="F834" s="10">
        <v>49.2</v>
      </c>
      <c r="G834" s="10">
        <v>180.23431328001934</v>
      </c>
      <c r="H834" s="10">
        <f t="shared" ref="H834:H897" si="13">SUM(D834:D1833)</f>
        <v>943</v>
      </c>
      <c r="I834" s="9">
        <v>44735</v>
      </c>
      <c r="J834" s="10" t="s">
        <v>40</v>
      </c>
      <c r="K834">
        <v>246</v>
      </c>
    </row>
    <row r="835" spans="1:11" x14ac:dyDescent="0.35">
      <c r="A835" s="10" t="s">
        <v>100</v>
      </c>
      <c r="B835" s="10" t="s">
        <v>42</v>
      </c>
      <c r="C835" s="10" t="s">
        <v>41</v>
      </c>
      <c r="D835" s="10">
        <v>8</v>
      </c>
      <c r="E835" s="8">
        <v>-444.5</v>
      </c>
      <c r="F835" s="10">
        <v>30.625</v>
      </c>
      <c r="G835" s="10">
        <v>180.78957580733453</v>
      </c>
      <c r="H835" s="10">
        <f t="shared" si="13"/>
        <v>938</v>
      </c>
      <c r="I835" s="9">
        <v>44127</v>
      </c>
      <c r="J835" s="10" t="s">
        <v>58</v>
      </c>
      <c r="K835">
        <v>245</v>
      </c>
    </row>
    <row r="836" spans="1:11" x14ac:dyDescent="0.35">
      <c r="A836" s="10" t="s">
        <v>247</v>
      </c>
      <c r="B836" s="10" t="s">
        <v>31</v>
      </c>
      <c r="C836" s="10" t="s">
        <v>30</v>
      </c>
      <c r="D836" s="10">
        <v>7</v>
      </c>
      <c r="E836" s="8">
        <v>-444.5</v>
      </c>
      <c r="F836" s="10">
        <v>35</v>
      </c>
      <c r="G836" s="10">
        <v>172.37526582520556</v>
      </c>
      <c r="H836" s="10">
        <f t="shared" si="13"/>
        <v>930</v>
      </c>
      <c r="I836" s="9">
        <v>44582</v>
      </c>
      <c r="J836" s="10" t="s">
        <v>29</v>
      </c>
      <c r="K836">
        <v>245</v>
      </c>
    </row>
    <row r="837" spans="1:11" x14ac:dyDescent="0.35">
      <c r="A837" s="10" t="s">
        <v>76</v>
      </c>
      <c r="B837" s="10" t="s">
        <v>42</v>
      </c>
      <c r="C837" s="10" t="s">
        <v>59</v>
      </c>
      <c r="D837" s="10">
        <v>6</v>
      </c>
      <c r="E837" s="8">
        <v>-444.5</v>
      </c>
      <c r="F837" s="10">
        <v>40.833333333333336</v>
      </c>
      <c r="G837" s="10">
        <v>176.75383876357569</v>
      </c>
      <c r="H837" s="10">
        <f t="shared" si="13"/>
        <v>923</v>
      </c>
      <c r="I837" s="9">
        <v>44617</v>
      </c>
      <c r="J837" s="10" t="s">
        <v>29</v>
      </c>
      <c r="K837">
        <v>245</v>
      </c>
    </row>
    <row r="838" spans="1:11" x14ac:dyDescent="0.35">
      <c r="A838" s="10" t="s">
        <v>163</v>
      </c>
      <c r="B838" s="10" t="s">
        <v>73</v>
      </c>
      <c r="C838" s="10" t="s">
        <v>138</v>
      </c>
      <c r="D838" s="10">
        <v>9</v>
      </c>
      <c r="E838" s="8">
        <v>-444.5</v>
      </c>
      <c r="F838" s="10">
        <v>27.111111111111111</v>
      </c>
      <c r="G838" s="10">
        <v>182.72066720672493</v>
      </c>
      <c r="H838" s="10">
        <f t="shared" si="13"/>
        <v>917</v>
      </c>
      <c r="I838" s="9">
        <v>44321</v>
      </c>
      <c r="J838" s="10" t="s">
        <v>50</v>
      </c>
      <c r="K838">
        <v>244</v>
      </c>
    </row>
    <row r="839" spans="1:11" x14ac:dyDescent="0.35">
      <c r="A839" s="10" t="s">
        <v>22</v>
      </c>
      <c r="B839" s="10" t="s">
        <v>73</v>
      </c>
      <c r="C839" s="10" t="s">
        <v>59</v>
      </c>
      <c r="D839" s="10">
        <v>8</v>
      </c>
      <c r="E839" s="8">
        <v>-444.5</v>
      </c>
      <c r="F839" s="10">
        <v>30.375</v>
      </c>
      <c r="G839" s="10">
        <v>179.17621060885418</v>
      </c>
      <c r="H839" s="10">
        <f t="shared" si="13"/>
        <v>908</v>
      </c>
      <c r="I839" s="9">
        <v>44613</v>
      </c>
      <c r="J839" s="10" t="s">
        <v>50</v>
      </c>
      <c r="K839">
        <v>243</v>
      </c>
    </row>
    <row r="840" spans="1:11" x14ac:dyDescent="0.35">
      <c r="A840" s="10" t="s">
        <v>45</v>
      </c>
      <c r="B840" s="10" t="s">
        <v>73</v>
      </c>
      <c r="C840" s="10" t="s">
        <v>138</v>
      </c>
      <c r="D840" s="10">
        <v>8</v>
      </c>
      <c r="E840" s="8">
        <v>-444.5</v>
      </c>
      <c r="F840" s="10">
        <v>30.125</v>
      </c>
      <c r="G840" s="10">
        <v>173.00733260132529</v>
      </c>
      <c r="H840" s="10">
        <f t="shared" si="13"/>
        <v>900</v>
      </c>
      <c r="I840" s="9">
        <v>44585</v>
      </c>
      <c r="J840" s="10" t="s">
        <v>58</v>
      </c>
      <c r="K840">
        <v>241</v>
      </c>
    </row>
    <row r="841" spans="1:11" x14ac:dyDescent="0.35">
      <c r="A841" s="10" t="s">
        <v>124</v>
      </c>
      <c r="B841" s="10" t="s">
        <v>31</v>
      </c>
      <c r="C841" s="10" t="s">
        <v>59</v>
      </c>
      <c r="D841" s="10">
        <v>7</v>
      </c>
      <c r="E841" s="8">
        <v>-444.5</v>
      </c>
      <c r="F841" s="10">
        <v>34.285714285714285</v>
      </c>
      <c r="G841" s="10">
        <v>172.79589838667707</v>
      </c>
      <c r="H841" s="10">
        <f t="shared" si="13"/>
        <v>892</v>
      </c>
      <c r="I841" s="9">
        <v>44875</v>
      </c>
      <c r="J841" s="10" t="s">
        <v>29</v>
      </c>
      <c r="K841">
        <v>240</v>
      </c>
    </row>
    <row r="842" spans="1:11" x14ac:dyDescent="0.35">
      <c r="A842" s="10" t="s">
        <v>148</v>
      </c>
      <c r="B842" s="10" t="s">
        <v>42</v>
      </c>
      <c r="C842" s="10" t="s">
        <v>30</v>
      </c>
      <c r="D842" s="10">
        <v>3</v>
      </c>
      <c r="E842" s="8">
        <v>-444.5</v>
      </c>
      <c r="F842" s="10">
        <v>79.666666666666671</v>
      </c>
      <c r="G842" s="10">
        <v>185.64963409606273</v>
      </c>
      <c r="H842" s="10">
        <f t="shared" si="13"/>
        <v>885</v>
      </c>
      <c r="I842" s="9">
        <v>44766</v>
      </c>
      <c r="J842" s="10" t="s">
        <v>29</v>
      </c>
      <c r="K842">
        <v>239</v>
      </c>
    </row>
    <row r="843" spans="1:11" x14ac:dyDescent="0.35">
      <c r="A843" s="10" t="s">
        <v>62</v>
      </c>
      <c r="B843" s="10" t="s">
        <v>42</v>
      </c>
      <c r="C843" s="10" t="s">
        <v>59</v>
      </c>
      <c r="D843" s="10">
        <v>9</v>
      </c>
      <c r="E843" s="8">
        <v>-444.5</v>
      </c>
      <c r="F843" s="10">
        <v>26.444444444444443</v>
      </c>
      <c r="G843" s="10">
        <v>179.43903617297048</v>
      </c>
      <c r="H843" s="10">
        <f t="shared" si="13"/>
        <v>882</v>
      </c>
      <c r="I843" s="9">
        <v>44054</v>
      </c>
      <c r="J843" s="10" t="s">
        <v>40</v>
      </c>
      <c r="K843">
        <v>238</v>
      </c>
    </row>
    <row r="844" spans="1:11" x14ac:dyDescent="0.35">
      <c r="A844" s="10" t="s">
        <v>68</v>
      </c>
      <c r="B844" s="10" t="s">
        <v>139</v>
      </c>
      <c r="C844" s="10" t="s">
        <v>138</v>
      </c>
      <c r="D844" s="10">
        <v>8</v>
      </c>
      <c r="E844" s="8">
        <v>-444.5</v>
      </c>
      <c r="F844" s="10">
        <v>29.75</v>
      </c>
      <c r="G844" s="10">
        <v>183.31914517195767</v>
      </c>
      <c r="H844" s="10">
        <f t="shared" si="13"/>
        <v>873</v>
      </c>
      <c r="I844" s="9">
        <v>44757</v>
      </c>
      <c r="J844" s="10" t="s">
        <v>29</v>
      </c>
      <c r="K844">
        <v>238</v>
      </c>
    </row>
    <row r="845" spans="1:11" x14ac:dyDescent="0.35">
      <c r="A845" s="10" t="s">
        <v>35</v>
      </c>
      <c r="B845" s="10" t="s">
        <v>42</v>
      </c>
      <c r="C845" s="10" t="s">
        <v>59</v>
      </c>
      <c r="D845" s="10">
        <v>2</v>
      </c>
      <c r="E845" s="8">
        <v>-444.5</v>
      </c>
      <c r="F845" s="10">
        <v>118.5</v>
      </c>
      <c r="G845" s="10">
        <v>180.69508285791912</v>
      </c>
      <c r="H845" s="10">
        <f t="shared" si="13"/>
        <v>865</v>
      </c>
      <c r="I845" s="9">
        <v>44179</v>
      </c>
      <c r="J845" s="10" t="s">
        <v>40</v>
      </c>
      <c r="K845">
        <v>237</v>
      </c>
    </row>
    <row r="846" spans="1:11" x14ac:dyDescent="0.35">
      <c r="A846" s="10" t="s">
        <v>247</v>
      </c>
      <c r="B846" s="10" t="s">
        <v>139</v>
      </c>
      <c r="C846" s="10" t="s">
        <v>138</v>
      </c>
      <c r="D846" s="10">
        <v>1</v>
      </c>
      <c r="E846" s="8">
        <v>-444.5</v>
      </c>
      <c r="F846" s="10">
        <v>236</v>
      </c>
      <c r="G846" s="10">
        <v>178.17862663906149</v>
      </c>
      <c r="H846" s="10">
        <f t="shared" si="13"/>
        <v>863</v>
      </c>
      <c r="I846" s="9">
        <v>44652</v>
      </c>
      <c r="J846" s="10" t="s">
        <v>29</v>
      </c>
      <c r="K846">
        <v>236</v>
      </c>
    </row>
    <row r="847" spans="1:11" x14ac:dyDescent="0.35">
      <c r="A847" s="10" t="s">
        <v>136</v>
      </c>
      <c r="B847" s="10" t="s">
        <v>31</v>
      </c>
      <c r="C847" s="10" t="s">
        <v>59</v>
      </c>
      <c r="D847" s="10">
        <v>4</v>
      </c>
      <c r="E847" s="8">
        <v>-444.5</v>
      </c>
      <c r="F847" s="10">
        <v>59</v>
      </c>
      <c r="G847" s="10">
        <v>185.73393217893215</v>
      </c>
      <c r="H847" s="10">
        <f t="shared" si="13"/>
        <v>862</v>
      </c>
      <c r="I847" s="9">
        <v>44832</v>
      </c>
      <c r="J847" s="10" t="s">
        <v>29</v>
      </c>
      <c r="K847">
        <v>236</v>
      </c>
    </row>
    <row r="848" spans="1:11" x14ac:dyDescent="0.35">
      <c r="A848" s="10" t="s">
        <v>100</v>
      </c>
      <c r="B848" s="10" t="s">
        <v>139</v>
      </c>
      <c r="C848" s="10" t="s">
        <v>30</v>
      </c>
      <c r="D848" s="10">
        <v>5</v>
      </c>
      <c r="E848" s="8">
        <v>-444.5</v>
      </c>
      <c r="F848" s="10">
        <v>46.8</v>
      </c>
      <c r="G848" s="10">
        <v>179.32340420367944</v>
      </c>
      <c r="H848" s="10">
        <f t="shared" si="13"/>
        <v>858</v>
      </c>
      <c r="I848" s="9">
        <v>44670</v>
      </c>
      <c r="J848" s="10" t="s">
        <v>50</v>
      </c>
      <c r="K848">
        <v>234</v>
      </c>
    </row>
    <row r="849" spans="1:11" x14ac:dyDescent="0.35">
      <c r="A849" s="10" t="s">
        <v>68</v>
      </c>
      <c r="B849" s="10" t="s">
        <v>73</v>
      </c>
      <c r="C849" s="10" t="s">
        <v>30</v>
      </c>
      <c r="D849" s="10">
        <v>1</v>
      </c>
      <c r="E849" s="8">
        <v>-444.5</v>
      </c>
      <c r="F849" s="10">
        <v>233</v>
      </c>
      <c r="G849" s="10">
        <v>176.19815171351567</v>
      </c>
      <c r="H849" s="10">
        <f t="shared" si="13"/>
        <v>853</v>
      </c>
      <c r="I849" s="9">
        <v>44626</v>
      </c>
      <c r="J849" s="10" t="s">
        <v>29</v>
      </c>
      <c r="K849">
        <v>233</v>
      </c>
    </row>
    <row r="850" spans="1:11" x14ac:dyDescent="0.35">
      <c r="A850" s="10" t="s">
        <v>247</v>
      </c>
      <c r="B850" s="10" t="s">
        <v>42</v>
      </c>
      <c r="C850" s="10" t="s">
        <v>30</v>
      </c>
      <c r="D850" s="10">
        <v>7</v>
      </c>
      <c r="E850" s="8">
        <v>-444.5</v>
      </c>
      <c r="F850" s="10">
        <v>33.142857142857146</v>
      </c>
      <c r="G850" s="10">
        <v>179.46803671735861</v>
      </c>
      <c r="H850" s="10">
        <f t="shared" si="13"/>
        <v>852</v>
      </c>
      <c r="I850" s="9">
        <v>44186</v>
      </c>
      <c r="J850" s="10" t="s">
        <v>29</v>
      </c>
      <c r="K850">
        <v>232</v>
      </c>
    </row>
    <row r="851" spans="1:11" x14ac:dyDescent="0.35">
      <c r="A851" s="10" t="s">
        <v>255</v>
      </c>
      <c r="B851" s="10" t="s">
        <v>42</v>
      </c>
      <c r="C851" s="10" t="s">
        <v>138</v>
      </c>
      <c r="D851" s="10">
        <v>9</v>
      </c>
      <c r="E851" s="8">
        <v>-444.5</v>
      </c>
      <c r="F851" s="10">
        <v>25.777777777777779</v>
      </c>
      <c r="G851" s="10">
        <v>185.48823349551989</v>
      </c>
      <c r="H851" s="10">
        <f t="shared" si="13"/>
        <v>845</v>
      </c>
      <c r="I851" s="9">
        <v>44400</v>
      </c>
      <c r="J851" s="10" t="s">
        <v>40</v>
      </c>
      <c r="K851">
        <v>232</v>
      </c>
    </row>
    <row r="852" spans="1:11" x14ac:dyDescent="0.35">
      <c r="A852" s="10" t="s">
        <v>130</v>
      </c>
      <c r="B852" s="10" t="s">
        <v>42</v>
      </c>
      <c r="C852" s="10" t="s">
        <v>59</v>
      </c>
      <c r="D852" s="10">
        <v>5</v>
      </c>
      <c r="E852" s="8">
        <v>-444.5</v>
      </c>
      <c r="F852" s="10">
        <v>46.2</v>
      </c>
      <c r="G852" s="10">
        <v>178.25171030132924</v>
      </c>
      <c r="H852" s="10">
        <f t="shared" si="13"/>
        <v>836</v>
      </c>
      <c r="I852" s="9">
        <v>44013</v>
      </c>
      <c r="J852" s="10" t="s">
        <v>40</v>
      </c>
      <c r="K852">
        <v>231</v>
      </c>
    </row>
    <row r="853" spans="1:11" x14ac:dyDescent="0.35">
      <c r="A853" s="10" t="s">
        <v>68</v>
      </c>
      <c r="B853" s="10" t="s">
        <v>139</v>
      </c>
      <c r="C853" s="10" t="s">
        <v>41</v>
      </c>
      <c r="D853" s="10">
        <v>7</v>
      </c>
      <c r="E853" s="8">
        <v>-444.5</v>
      </c>
      <c r="F853" s="10">
        <v>33</v>
      </c>
      <c r="G853" s="10">
        <v>179.93113939062218</v>
      </c>
      <c r="H853" s="10">
        <f t="shared" si="13"/>
        <v>831</v>
      </c>
      <c r="I853" s="9">
        <v>44214</v>
      </c>
      <c r="J853" s="10" t="s">
        <v>50</v>
      </c>
      <c r="K853">
        <v>231</v>
      </c>
    </row>
    <row r="854" spans="1:11" x14ac:dyDescent="0.35">
      <c r="A854" s="10" t="s">
        <v>53</v>
      </c>
      <c r="B854" s="10" t="s">
        <v>31</v>
      </c>
      <c r="C854" s="10" t="s">
        <v>138</v>
      </c>
      <c r="D854" s="10">
        <v>2</v>
      </c>
      <c r="E854" s="8">
        <v>-444.5</v>
      </c>
      <c r="F854" s="10">
        <v>115</v>
      </c>
      <c r="G854" s="10">
        <v>176.29084708694089</v>
      </c>
      <c r="H854" s="10">
        <f t="shared" si="13"/>
        <v>824</v>
      </c>
      <c r="I854" s="9">
        <v>44645</v>
      </c>
      <c r="J854" s="10" t="s">
        <v>58</v>
      </c>
      <c r="K854">
        <v>230</v>
      </c>
    </row>
    <row r="855" spans="1:11" x14ac:dyDescent="0.35">
      <c r="A855" s="10" t="s">
        <v>62</v>
      </c>
      <c r="B855" s="10" t="s">
        <v>42</v>
      </c>
      <c r="C855" s="10" t="s">
        <v>138</v>
      </c>
      <c r="D855" s="10">
        <v>1</v>
      </c>
      <c r="E855" s="8">
        <v>-444.5</v>
      </c>
      <c r="F855" s="10">
        <v>229</v>
      </c>
      <c r="G855" s="10">
        <v>180.31792118081802</v>
      </c>
      <c r="H855" s="10">
        <f t="shared" si="13"/>
        <v>822</v>
      </c>
      <c r="I855" s="9">
        <v>44606</v>
      </c>
      <c r="J855" s="10" t="s">
        <v>29</v>
      </c>
      <c r="K855">
        <v>229</v>
      </c>
    </row>
    <row r="856" spans="1:11" x14ac:dyDescent="0.35">
      <c r="A856" s="10" t="s">
        <v>87</v>
      </c>
      <c r="B856" s="10" t="s">
        <v>73</v>
      </c>
      <c r="C856" s="10" t="s">
        <v>41</v>
      </c>
      <c r="D856" s="10">
        <v>2</v>
      </c>
      <c r="E856" s="8">
        <v>-444.5</v>
      </c>
      <c r="F856" s="10">
        <v>114.5</v>
      </c>
      <c r="G856" s="10">
        <v>189.0467113095238</v>
      </c>
      <c r="H856" s="10">
        <f t="shared" si="13"/>
        <v>821</v>
      </c>
      <c r="I856" s="9">
        <v>44837</v>
      </c>
      <c r="J856" s="10" t="s">
        <v>50</v>
      </c>
      <c r="K856">
        <v>229</v>
      </c>
    </row>
    <row r="857" spans="1:11" x14ac:dyDescent="0.35">
      <c r="A857" s="10" t="s">
        <v>247</v>
      </c>
      <c r="B857" s="10" t="s">
        <v>42</v>
      </c>
      <c r="C857" s="10" t="s">
        <v>41</v>
      </c>
      <c r="D857" s="10">
        <v>7</v>
      </c>
      <c r="E857" s="8">
        <v>-444.5</v>
      </c>
      <c r="F857" s="10">
        <v>32.571428571428569</v>
      </c>
      <c r="G857" s="10">
        <v>180.10903892003353</v>
      </c>
      <c r="H857" s="10">
        <f t="shared" si="13"/>
        <v>819</v>
      </c>
      <c r="I857" s="9">
        <v>44623</v>
      </c>
      <c r="J857" s="10" t="s">
        <v>50</v>
      </c>
      <c r="K857">
        <v>228</v>
      </c>
    </row>
    <row r="858" spans="1:11" x14ac:dyDescent="0.35">
      <c r="A858" s="10" t="s">
        <v>82</v>
      </c>
      <c r="B858" s="10" t="s">
        <v>73</v>
      </c>
      <c r="C858" s="10" t="s">
        <v>30</v>
      </c>
      <c r="D858" s="10">
        <v>7</v>
      </c>
      <c r="E858" s="8">
        <v>-444.5</v>
      </c>
      <c r="F858" s="10">
        <v>32.571428571428569</v>
      </c>
      <c r="G858" s="10">
        <v>162.39953703703708</v>
      </c>
      <c r="H858" s="10">
        <f t="shared" si="13"/>
        <v>812</v>
      </c>
      <c r="I858" s="9">
        <v>44949</v>
      </c>
      <c r="J858" s="10" t="s">
        <v>40</v>
      </c>
      <c r="K858">
        <v>228</v>
      </c>
    </row>
    <row r="859" spans="1:11" x14ac:dyDescent="0.35">
      <c r="A859" s="10" t="s">
        <v>100</v>
      </c>
      <c r="B859" s="10" t="s">
        <v>73</v>
      </c>
      <c r="C859" s="10" t="s">
        <v>30</v>
      </c>
      <c r="D859" s="10">
        <v>6</v>
      </c>
      <c r="E859" s="8">
        <v>-444.5</v>
      </c>
      <c r="F859" s="10">
        <v>37.833333333333336</v>
      </c>
      <c r="G859" s="10">
        <v>183.32965556981279</v>
      </c>
      <c r="H859" s="10">
        <f t="shared" si="13"/>
        <v>805</v>
      </c>
      <c r="I859" s="9">
        <v>44329</v>
      </c>
      <c r="J859" s="10" t="s">
        <v>58</v>
      </c>
      <c r="K859">
        <v>227</v>
      </c>
    </row>
    <row r="860" spans="1:11" x14ac:dyDescent="0.35">
      <c r="A860" s="10" t="s">
        <v>238</v>
      </c>
      <c r="B860" s="10" t="s">
        <v>42</v>
      </c>
      <c r="C860" s="10" t="s">
        <v>41</v>
      </c>
      <c r="D860" s="10">
        <v>5</v>
      </c>
      <c r="E860" s="8">
        <v>-444.5</v>
      </c>
      <c r="F860" s="10">
        <v>45.4</v>
      </c>
      <c r="G860" s="10">
        <v>186.4110288976928</v>
      </c>
      <c r="H860" s="10">
        <f t="shared" si="13"/>
        <v>799</v>
      </c>
      <c r="I860" s="9">
        <v>45114</v>
      </c>
      <c r="J860" s="10" t="s">
        <v>58</v>
      </c>
      <c r="K860">
        <v>227</v>
      </c>
    </row>
    <row r="861" spans="1:11" x14ac:dyDescent="0.35">
      <c r="A861" s="10" t="s">
        <v>93</v>
      </c>
      <c r="B861" s="10" t="s">
        <v>42</v>
      </c>
      <c r="C861" s="10" t="s">
        <v>138</v>
      </c>
      <c r="D861" s="10">
        <v>9</v>
      </c>
      <c r="E861" s="8">
        <v>-444.5</v>
      </c>
      <c r="F861" s="10">
        <v>25.111111111111111</v>
      </c>
      <c r="G861" s="10">
        <v>179.34552873965259</v>
      </c>
      <c r="H861" s="10">
        <f t="shared" si="13"/>
        <v>794</v>
      </c>
      <c r="I861" s="9">
        <v>44044</v>
      </c>
      <c r="J861" s="10" t="s">
        <v>40</v>
      </c>
      <c r="K861">
        <v>226</v>
      </c>
    </row>
    <row r="862" spans="1:11" x14ac:dyDescent="0.35">
      <c r="A862" s="10" t="s">
        <v>148</v>
      </c>
      <c r="B862" s="10" t="s">
        <v>73</v>
      </c>
      <c r="C862" s="10" t="s">
        <v>138</v>
      </c>
      <c r="D862" s="10">
        <v>7</v>
      </c>
      <c r="E862" s="8">
        <v>-444.5</v>
      </c>
      <c r="F862" s="10">
        <v>32.285714285714285</v>
      </c>
      <c r="G862" s="10">
        <v>184.2609823028674</v>
      </c>
      <c r="H862" s="10">
        <f t="shared" si="13"/>
        <v>785</v>
      </c>
      <c r="I862" s="9">
        <v>44501</v>
      </c>
      <c r="J862" s="10" t="s">
        <v>40</v>
      </c>
      <c r="K862">
        <v>226</v>
      </c>
    </row>
    <row r="863" spans="1:11" x14ac:dyDescent="0.35">
      <c r="A863" s="10" t="s">
        <v>136</v>
      </c>
      <c r="B863" s="10" t="s">
        <v>42</v>
      </c>
      <c r="C863" s="10" t="s">
        <v>30</v>
      </c>
      <c r="D863" s="10">
        <v>3</v>
      </c>
      <c r="E863" s="8">
        <v>-444.5</v>
      </c>
      <c r="F863" s="10">
        <v>75.333333333333329</v>
      </c>
      <c r="G863" s="10">
        <v>185.06886833046471</v>
      </c>
      <c r="H863" s="10">
        <f t="shared" si="13"/>
        <v>778</v>
      </c>
      <c r="I863" s="9">
        <v>44831</v>
      </c>
      <c r="J863" s="10" t="s">
        <v>50</v>
      </c>
      <c r="K863">
        <v>226</v>
      </c>
    </row>
    <row r="864" spans="1:11" x14ac:dyDescent="0.35">
      <c r="A864" s="10" t="s">
        <v>255</v>
      </c>
      <c r="B864" s="10" t="s">
        <v>31</v>
      </c>
      <c r="C864" s="10" t="s">
        <v>138</v>
      </c>
      <c r="D864" s="10">
        <v>8</v>
      </c>
      <c r="E864" s="8">
        <v>-444.5</v>
      </c>
      <c r="F864" s="10">
        <v>28</v>
      </c>
      <c r="G864" s="10">
        <v>182.79933668725511</v>
      </c>
      <c r="H864" s="10">
        <f t="shared" si="13"/>
        <v>775</v>
      </c>
      <c r="I864" s="9">
        <v>44519</v>
      </c>
      <c r="J864" s="10" t="s">
        <v>50</v>
      </c>
      <c r="K864">
        <v>224</v>
      </c>
    </row>
    <row r="865" spans="1:11" x14ac:dyDescent="0.35">
      <c r="A865" s="10" t="s">
        <v>62</v>
      </c>
      <c r="B865" s="10" t="s">
        <v>31</v>
      </c>
      <c r="C865" s="10" t="s">
        <v>30</v>
      </c>
      <c r="D865" s="10">
        <v>8</v>
      </c>
      <c r="E865" s="8">
        <v>-444.5</v>
      </c>
      <c r="F865" s="10">
        <v>28</v>
      </c>
      <c r="G865" s="10">
        <v>155.73341269841268</v>
      </c>
      <c r="H865" s="10">
        <f t="shared" si="13"/>
        <v>767</v>
      </c>
      <c r="I865" s="9">
        <v>44932</v>
      </c>
      <c r="J865" s="10" t="s">
        <v>58</v>
      </c>
      <c r="K865">
        <v>224</v>
      </c>
    </row>
    <row r="866" spans="1:11" x14ac:dyDescent="0.35">
      <c r="A866" s="10" t="s">
        <v>82</v>
      </c>
      <c r="B866" s="10" t="s">
        <v>73</v>
      </c>
      <c r="C866" s="10" t="s">
        <v>138</v>
      </c>
      <c r="D866" s="10">
        <v>2</v>
      </c>
      <c r="E866" s="8">
        <v>-444.5</v>
      </c>
      <c r="F866" s="10">
        <v>111.5</v>
      </c>
      <c r="G866" s="10">
        <v>180.30895438121047</v>
      </c>
      <c r="H866" s="10">
        <f t="shared" si="13"/>
        <v>759</v>
      </c>
      <c r="I866" s="9">
        <v>44624</v>
      </c>
      <c r="J866" s="10" t="s">
        <v>58</v>
      </c>
      <c r="K866">
        <v>223</v>
      </c>
    </row>
    <row r="867" spans="1:11" x14ac:dyDescent="0.35">
      <c r="A867" s="10" t="s">
        <v>22</v>
      </c>
      <c r="B867" s="10" t="s">
        <v>73</v>
      </c>
      <c r="C867" s="10" t="s">
        <v>41</v>
      </c>
      <c r="D867" s="10">
        <v>9</v>
      </c>
      <c r="E867" s="8">
        <v>-444.5</v>
      </c>
      <c r="F867" s="10">
        <v>24.777777777777779</v>
      </c>
      <c r="G867" s="10">
        <v>181.14080109126988</v>
      </c>
      <c r="H867" s="10">
        <f t="shared" si="13"/>
        <v>757</v>
      </c>
      <c r="I867" s="9">
        <v>44677</v>
      </c>
      <c r="J867" s="10" t="s">
        <v>29</v>
      </c>
      <c r="K867">
        <v>223</v>
      </c>
    </row>
    <row r="868" spans="1:11" x14ac:dyDescent="0.35">
      <c r="A868" s="10" t="s">
        <v>93</v>
      </c>
      <c r="B868" s="10" t="s">
        <v>31</v>
      </c>
      <c r="C868" s="10" t="s">
        <v>30</v>
      </c>
      <c r="D868" s="10">
        <v>5</v>
      </c>
      <c r="E868" s="8">
        <v>-444.5</v>
      </c>
      <c r="F868" s="10">
        <v>44</v>
      </c>
      <c r="G868" s="10">
        <v>178.26356842056558</v>
      </c>
      <c r="H868" s="10">
        <f t="shared" si="13"/>
        <v>748</v>
      </c>
      <c r="I868" s="9">
        <v>44654</v>
      </c>
      <c r="J868" s="10" t="s">
        <v>58</v>
      </c>
      <c r="K868">
        <v>220</v>
      </c>
    </row>
    <row r="869" spans="1:11" x14ac:dyDescent="0.35">
      <c r="A869" s="10" t="s">
        <v>163</v>
      </c>
      <c r="B869" s="10" t="s">
        <v>73</v>
      </c>
      <c r="C869" s="10" t="s">
        <v>41</v>
      </c>
      <c r="D869" s="10">
        <v>7</v>
      </c>
      <c r="E869" s="8">
        <v>-444.5</v>
      </c>
      <c r="F869" s="10">
        <v>31.285714285714285</v>
      </c>
      <c r="G869" s="10">
        <v>180.44425478176976</v>
      </c>
      <c r="H869" s="10">
        <f t="shared" si="13"/>
        <v>743</v>
      </c>
      <c r="I869" s="9">
        <v>44158</v>
      </c>
      <c r="J869" s="10" t="s">
        <v>58</v>
      </c>
      <c r="K869">
        <v>219</v>
      </c>
    </row>
    <row r="870" spans="1:11" x14ac:dyDescent="0.35">
      <c r="A870" s="10" t="s">
        <v>22</v>
      </c>
      <c r="B870" s="10" t="s">
        <v>31</v>
      </c>
      <c r="C870" s="10" t="s">
        <v>59</v>
      </c>
      <c r="D870" s="10">
        <v>1</v>
      </c>
      <c r="E870" s="8">
        <v>-444.5</v>
      </c>
      <c r="F870" s="10">
        <v>218</v>
      </c>
      <c r="G870" s="10">
        <v>177.70803809523818</v>
      </c>
      <c r="H870" s="10">
        <f t="shared" si="13"/>
        <v>736</v>
      </c>
      <c r="I870" s="9">
        <v>44622</v>
      </c>
      <c r="J870" s="10" t="s">
        <v>50</v>
      </c>
      <c r="K870">
        <v>218</v>
      </c>
    </row>
    <row r="871" spans="1:11" x14ac:dyDescent="0.35">
      <c r="A871" s="10" t="s">
        <v>68</v>
      </c>
      <c r="B871" s="10" t="s">
        <v>139</v>
      </c>
      <c r="C871" s="10" t="s">
        <v>41</v>
      </c>
      <c r="D871" s="10">
        <v>9</v>
      </c>
      <c r="E871" s="8">
        <v>-444.5</v>
      </c>
      <c r="F871" s="10">
        <v>24.222222222222221</v>
      </c>
      <c r="G871" s="10">
        <v>170.99724396607954</v>
      </c>
      <c r="H871" s="10">
        <f t="shared" si="13"/>
        <v>735</v>
      </c>
      <c r="I871" s="9">
        <v>44924</v>
      </c>
      <c r="J871" s="10" t="s">
        <v>29</v>
      </c>
      <c r="K871">
        <v>218</v>
      </c>
    </row>
    <row r="872" spans="1:11" x14ac:dyDescent="0.35">
      <c r="A872" s="10" t="s">
        <v>136</v>
      </c>
      <c r="B872" s="10" t="s">
        <v>139</v>
      </c>
      <c r="C872" s="10" t="s">
        <v>138</v>
      </c>
      <c r="D872" s="10">
        <v>5</v>
      </c>
      <c r="E872" s="8">
        <v>-444.5</v>
      </c>
      <c r="F872" s="10">
        <v>43</v>
      </c>
      <c r="G872" s="10">
        <v>178.38604571363985</v>
      </c>
      <c r="H872" s="10">
        <f t="shared" si="13"/>
        <v>726</v>
      </c>
      <c r="I872" s="9">
        <v>44014</v>
      </c>
      <c r="J872" s="10" t="s">
        <v>40</v>
      </c>
      <c r="K872">
        <v>215</v>
      </c>
    </row>
    <row r="873" spans="1:11" x14ac:dyDescent="0.35">
      <c r="A873" s="10" t="s">
        <v>82</v>
      </c>
      <c r="B873" s="10" t="s">
        <v>73</v>
      </c>
      <c r="C873" s="10" t="s">
        <v>59</v>
      </c>
      <c r="D873" s="10">
        <v>7</v>
      </c>
      <c r="E873" s="8">
        <v>-444.5</v>
      </c>
      <c r="F873" s="10">
        <v>30.714285714285715</v>
      </c>
      <c r="G873" s="10">
        <v>183.45227168161952</v>
      </c>
      <c r="H873" s="10">
        <f t="shared" si="13"/>
        <v>721</v>
      </c>
      <c r="I873" s="9">
        <v>44514</v>
      </c>
      <c r="J873" s="10" t="s">
        <v>29</v>
      </c>
      <c r="K873">
        <v>215</v>
      </c>
    </row>
    <row r="874" spans="1:11" x14ac:dyDescent="0.35">
      <c r="A874" s="10" t="s">
        <v>130</v>
      </c>
      <c r="B874" s="10" t="s">
        <v>42</v>
      </c>
      <c r="C874" s="10" t="s">
        <v>41</v>
      </c>
      <c r="D874" s="10">
        <v>9</v>
      </c>
      <c r="E874" s="8">
        <v>-444.5</v>
      </c>
      <c r="F874" s="10">
        <v>23.777777777777779</v>
      </c>
      <c r="G874" s="10">
        <v>174.37814361680864</v>
      </c>
      <c r="H874" s="10">
        <f t="shared" si="13"/>
        <v>714</v>
      </c>
      <c r="I874" s="9">
        <v>44600</v>
      </c>
      <c r="J874" s="10" t="s">
        <v>50</v>
      </c>
      <c r="K874">
        <v>214</v>
      </c>
    </row>
    <row r="875" spans="1:11" x14ac:dyDescent="0.35">
      <c r="A875" s="10" t="s">
        <v>100</v>
      </c>
      <c r="B875" s="10" t="s">
        <v>139</v>
      </c>
      <c r="C875" s="10" t="s">
        <v>138</v>
      </c>
      <c r="D875" s="10">
        <v>7</v>
      </c>
      <c r="E875" s="8">
        <v>-444.5</v>
      </c>
      <c r="F875" s="10">
        <v>30.571428571428573</v>
      </c>
      <c r="G875" s="10">
        <v>177.75201624002207</v>
      </c>
      <c r="H875" s="10">
        <f t="shared" si="13"/>
        <v>705</v>
      </c>
      <c r="I875" s="9">
        <v>44651</v>
      </c>
      <c r="J875" s="10" t="s">
        <v>29</v>
      </c>
      <c r="K875">
        <v>214</v>
      </c>
    </row>
    <row r="876" spans="1:11" x14ac:dyDescent="0.35">
      <c r="A876" s="10" t="s">
        <v>148</v>
      </c>
      <c r="B876" s="10" t="s">
        <v>31</v>
      </c>
      <c r="C876" s="10" t="s">
        <v>30</v>
      </c>
      <c r="D876" s="10">
        <v>7</v>
      </c>
      <c r="E876" s="8">
        <v>-444.5</v>
      </c>
      <c r="F876" s="10">
        <v>30.571428571428573</v>
      </c>
      <c r="G876" s="10">
        <v>179.44176949849705</v>
      </c>
      <c r="H876" s="10">
        <f t="shared" si="13"/>
        <v>698</v>
      </c>
      <c r="I876" s="9">
        <v>44696</v>
      </c>
      <c r="J876" s="10" t="s">
        <v>58</v>
      </c>
      <c r="K876">
        <v>214</v>
      </c>
    </row>
    <row r="877" spans="1:11" x14ac:dyDescent="0.35">
      <c r="A877" s="10" t="s">
        <v>68</v>
      </c>
      <c r="B877" s="10" t="s">
        <v>42</v>
      </c>
      <c r="C877" s="10" t="s">
        <v>30</v>
      </c>
      <c r="D877" s="10">
        <v>8</v>
      </c>
      <c r="E877" s="8">
        <v>-444.5</v>
      </c>
      <c r="F877" s="10">
        <v>26.625</v>
      </c>
      <c r="G877" s="10">
        <v>178.02887890788503</v>
      </c>
      <c r="H877" s="10">
        <f t="shared" si="13"/>
        <v>691</v>
      </c>
      <c r="I877" s="9">
        <v>44011</v>
      </c>
      <c r="J877" s="10" t="s">
        <v>58</v>
      </c>
      <c r="K877">
        <v>213</v>
      </c>
    </row>
    <row r="878" spans="1:11" x14ac:dyDescent="0.35">
      <c r="A878" s="10" t="s">
        <v>68</v>
      </c>
      <c r="B878" s="10" t="s">
        <v>31</v>
      </c>
      <c r="C878" s="10" t="s">
        <v>59</v>
      </c>
      <c r="D878" s="10">
        <v>9</v>
      </c>
      <c r="E878" s="8">
        <v>-444.5</v>
      </c>
      <c r="F878" s="10">
        <v>23.555555555555557</v>
      </c>
      <c r="G878" s="10">
        <v>178.35745485392221</v>
      </c>
      <c r="H878" s="10">
        <f t="shared" si="13"/>
        <v>683</v>
      </c>
      <c r="I878" s="9">
        <v>44721</v>
      </c>
      <c r="J878" s="10" t="s">
        <v>40</v>
      </c>
      <c r="K878">
        <v>212</v>
      </c>
    </row>
    <row r="879" spans="1:11" x14ac:dyDescent="0.35">
      <c r="A879" s="10" t="s">
        <v>124</v>
      </c>
      <c r="B879" s="10" t="s">
        <v>31</v>
      </c>
      <c r="C879" s="10" t="s">
        <v>41</v>
      </c>
      <c r="D879" s="10">
        <v>4</v>
      </c>
      <c r="E879" s="8">
        <v>-444.5</v>
      </c>
      <c r="F879" s="10">
        <v>53</v>
      </c>
      <c r="G879" s="10">
        <v>187.59067779765456</v>
      </c>
      <c r="H879" s="10">
        <f t="shared" si="13"/>
        <v>674</v>
      </c>
      <c r="I879" s="9">
        <v>45168</v>
      </c>
      <c r="J879" s="10" t="s">
        <v>29</v>
      </c>
      <c r="K879">
        <v>212</v>
      </c>
    </row>
    <row r="880" spans="1:11" x14ac:dyDescent="0.35">
      <c r="A880" s="10" t="s">
        <v>82</v>
      </c>
      <c r="B880" s="10" t="s">
        <v>139</v>
      </c>
      <c r="C880" s="10" t="s">
        <v>138</v>
      </c>
      <c r="D880" s="10">
        <v>9</v>
      </c>
      <c r="E880" s="8">
        <v>-444.5</v>
      </c>
      <c r="F880" s="10">
        <v>23.444444444444443</v>
      </c>
      <c r="G880" s="10">
        <v>180.96237739054206</v>
      </c>
      <c r="H880" s="10">
        <f t="shared" si="13"/>
        <v>670</v>
      </c>
      <c r="I880" s="9">
        <v>44128</v>
      </c>
      <c r="J880" s="10" t="s">
        <v>40</v>
      </c>
      <c r="K880">
        <v>211</v>
      </c>
    </row>
    <row r="881" spans="1:11" x14ac:dyDescent="0.35">
      <c r="A881" s="10" t="s">
        <v>53</v>
      </c>
      <c r="B881" s="10" t="s">
        <v>139</v>
      </c>
      <c r="C881" s="10" t="s">
        <v>41</v>
      </c>
      <c r="D881" s="10">
        <v>5</v>
      </c>
      <c r="E881" s="8">
        <v>-444.5</v>
      </c>
      <c r="F881" s="10">
        <v>42.2</v>
      </c>
      <c r="G881" s="10">
        <v>183.06722540153552</v>
      </c>
      <c r="H881" s="10">
        <f t="shared" si="13"/>
        <v>661</v>
      </c>
      <c r="I881" s="9">
        <v>44323</v>
      </c>
      <c r="J881" s="10" t="s">
        <v>58</v>
      </c>
      <c r="K881">
        <v>211</v>
      </c>
    </row>
    <row r="882" spans="1:11" x14ac:dyDescent="0.35">
      <c r="A882" s="10" t="s">
        <v>148</v>
      </c>
      <c r="B882" s="10" t="s">
        <v>31</v>
      </c>
      <c r="C882" s="10" t="s">
        <v>30</v>
      </c>
      <c r="D882" s="10">
        <v>8</v>
      </c>
      <c r="E882" s="8">
        <v>-444.5</v>
      </c>
      <c r="F882" s="10">
        <v>26.25</v>
      </c>
      <c r="G882" s="10">
        <v>180.8968296688692</v>
      </c>
      <c r="H882" s="10">
        <f t="shared" si="13"/>
        <v>656</v>
      </c>
      <c r="I882" s="9">
        <v>44161</v>
      </c>
      <c r="J882" s="10" t="s">
        <v>50</v>
      </c>
      <c r="K882">
        <v>210</v>
      </c>
    </row>
    <row r="883" spans="1:11" x14ac:dyDescent="0.35">
      <c r="A883" s="10" t="s">
        <v>82</v>
      </c>
      <c r="B883" s="10" t="s">
        <v>73</v>
      </c>
      <c r="C883" s="10" t="s">
        <v>59</v>
      </c>
      <c r="D883" s="10">
        <v>6</v>
      </c>
      <c r="E883" s="8">
        <v>-444.5</v>
      </c>
      <c r="F883" s="10">
        <v>35</v>
      </c>
      <c r="G883" s="10">
        <v>172.03546349206349</v>
      </c>
      <c r="H883" s="10">
        <f t="shared" si="13"/>
        <v>648</v>
      </c>
      <c r="I883" s="9">
        <v>44872</v>
      </c>
      <c r="J883" s="10" t="s">
        <v>50</v>
      </c>
      <c r="K883">
        <v>210</v>
      </c>
    </row>
    <row r="884" spans="1:11" x14ac:dyDescent="0.35">
      <c r="A884" s="10" t="s">
        <v>22</v>
      </c>
      <c r="B884" s="10" t="s">
        <v>31</v>
      </c>
      <c r="C884" s="10" t="s">
        <v>138</v>
      </c>
      <c r="D884" s="10">
        <v>3</v>
      </c>
      <c r="E884" s="8">
        <v>-444.5</v>
      </c>
      <c r="F884" s="10">
        <v>69.666666666666671</v>
      </c>
      <c r="G884" s="10">
        <v>184.25460745176315</v>
      </c>
      <c r="H884" s="10">
        <f t="shared" si="13"/>
        <v>642</v>
      </c>
      <c r="I884" s="9">
        <v>44496</v>
      </c>
      <c r="J884" s="10" t="s">
        <v>58</v>
      </c>
      <c r="K884">
        <v>209</v>
      </c>
    </row>
    <row r="885" spans="1:11" x14ac:dyDescent="0.35">
      <c r="A885" s="10" t="s">
        <v>255</v>
      </c>
      <c r="B885" s="10" t="s">
        <v>42</v>
      </c>
      <c r="C885" s="10" t="s">
        <v>41</v>
      </c>
      <c r="D885" s="10">
        <v>3</v>
      </c>
      <c r="E885" s="8">
        <v>-444.5</v>
      </c>
      <c r="F885" s="10">
        <v>69.666666666666671</v>
      </c>
      <c r="G885" s="10">
        <v>187.09392193413547</v>
      </c>
      <c r="H885" s="10">
        <f t="shared" si="13"/>
        <v>639</v>
      </c>
      <c r="I885" s="9">
        <v>45165</v>
      </c>
      <c r="J885" s="10" t="s">
        <v>40</v>
      </c>
      <c r="K885">
        <v>209</v>
      </c>
    </row>
    <row r="886" spans="1:11" x14ac:dyDescent="0.35">
      <c r="A886" s="10" t="s">
        <v>22</v>
      </c>
      <c r="B886" s="10" t="s">
        <v>31</v>
      </c>
      <c r="C886" s="10" t="s">
        <v>59</v>
      </c>
      <c r="D886" s="10">
        <v>1</v>
      </c>
      <c r="E886" s="8">
        <v>-444.5</v>
      </c>
      <c r="F886" s="10">
        <v>207</v>
      </c>
      <c r="G886" s="10">
        <v>179.81359236537156</v>
      </c>
      <c r="H886" s="10">
        <f t="shared" si="13"/>
        <v>636</v>
      </c>
      <c r="I886" s="9">
        <v>44182</v>
      </c>
      <c r="J886" s="10" t="s">
        <v>29</v>
      </c>
      <c r="K886">
        <v>207</v>
      </c>
    </row>
    <row r="887" spans="1:11" x14ac:dyDescent="0.35">
      <c r="A887" s="10" t="s">
        <v>62</v>
      </c>
      <c r="B887" s="10" t="s">
        <v>42</v>
      </c>
      <c r="C887" s="10" t="s">
        <v>59</v>
      </c>
      <c r="D887" s="10">
        <v>9</v>
      </c>
      <c r="E887" s="8">
        <v>-444.5</v>
      </c>
      <c r="F887" s="10">
        <v>23</v>
      </c>
      <c r="G887" s="10">
        <v>180.11903087321889</v>
      </c>
      <c r="H887" s="10">
        <f t="shared" si="13"/>
        <v>635</v>
      </c>
      <c r="I887" s="9">
        <v>44215</v>
      </c>
      <c r="J887" s="10" t="s">
        <v>50</v>
      </c>
      <c r="K887">
        <v>207</v>
      </c>
    </row>
    <row r="888" spans="1:11" x14ac:dyDescent="0.35">
      <c r="A888" s="10" t="s">
        <v>148</v>
      </c>
      <c r="B888" s="10" t="s">
        <v>73</v>
      </c>
      <c r="C888" s="10" t="s">
        <v>41</v>
      </c>
      <c r="D888" s="10">
        <v>3</v>
      </c>
      <c r="E888" s="8">
        <v>-444.5</v>
      </c>
      <c r="F888" s="10">
        <v>69</v>
      </c>
      <c r="G888" s="10">
        <v>174.88713044459482</v>
      </c>
      <c r="H888" s="10">
        <f t="shared" si="13"/>
        <v>626</v>
      </c>
      <c r="I888" s="9">
        <v>44786</v>
      </c>
      <c r="J888" s="10" t="s">
        <v>29</v>
      </c>
      <c r="K888">
        <v>207</v>
      </c>
    </row>
    <row r="889" spans="1:11" x14ac:dyDescent="0.35">
      <c r="A889" s="10" t="s">
        <v>35</v>
      </c>
      <c r="B889" s="10" t="s">
        <v>42</v>
      </c>
      <c r="C889" s="10" t="s">
        <v>30</v>
      </c>
      <c r="D889" s="10">
        <v>7</v>
      </c>
      <c r="E889" s="8">
        <v>-444.5</v>
      </c>
      <c r="F889" s="10">
        <v>29.285714285714285</v>
      </c>
      <c r="G889" s="10">
        <v>184.22597735513773</v>
      </c>
      <c r="H889" s="10">
        <f t="shared" si="13"/>
        <v>623</v>
      </c>
      <c r="I889" s="9">
        <v>44336</v>
      </c>
      <c r="J889" s="10" t="s">
        <v>40</v>
      </c>
      <c r="K889">
        <v>205</v>
      </c>
    </row>
    <row r="890" spans="1:11" x14ac:dyDescent="0.35">
      <c r="A890" s="10" t="s">
        <v>76</v>
      </c>
      <c r="B890" s="10" t="s">
        <v>42</v>
      </c>
      <c r="C890" s="10" t="s">
        <v>41</v>
      </c>
      <c r="D890" s="10">
        <v>6</v>
      </c>
      <c r="E890" s="8">
        <v>-444.5</v>
      </c>
      <c r="F890" s="10">
        <v>34.166666666666664</v>
      </c>
      <c r="G890" s="10">
        <v>177.03634106634104</v>
      </c>
      <c r="H890" s="10">
        <f t="shared" si="13"/>
        <v>616</v>
      </c>
      <c r="I890" s="9">
        <v>44802</v>
      </c>
      <c r="J890" s="10" t="s">
        <v>50</v>
      </c>
      <c r="K890">
        <v>205</v>
      </c>
    </row>
    <row r="891" spans="1:11" x14ac:dyDescent="0.35">
      <c r="A891" s="10" t="s">
        <v>247</v>
      </c>
      <c r="B891" s="10" t="s">
        <v>139</v>
      </c>
      <c r="C891" s="10" t="s">
        <v>30</v>
      </c>
      <c r="D891" s="10">
        <v>3</v>
      </c>
      <c r="E891" s="8">
        <v>-444.5</v>
      </c>
      <c r="F891" s="10">
        <v>68</v>
      </c>
      <c r="G891" s="10">
        <v>180.35134175998201</v>
      </c>
      <c r="H891" s="10">
        <f t="shared" si="13"/>
        <v>610</v>
      </c>
      <c r="I891" s="9">
        <v>44155</v>
      </c>
      <c r="J891" s="10" t="s">
        <v>29</v>
      </c>
      <c r="K891">
        <v>204</v>
      </c>
    </row>
    <row r="892" spans="1:11" x14ac:dyDescent="0.35">
      <c r="A892" s="10" t="s">
        <v>62</v>
      </c>
      <c r="B892" s="10" t="s">
        <v>139</v>
      </c>
      <c r="C892" s="10" t="s">
        <v>30</v>
      </c>
      <c r="D892" s="10">
        <v>6</v>
      </c>
      <c r="E892" s="8">
        <v>-444.5</v>
      </c>
      <c r="F892" s="10">
        <v>33.833333333333336</v>
      </c>
      <c r="G892" s="10">
        <v>183.54199493483029</v>
      </c>
      <c r="H892" s="10">
        <f t="shared" si="13"/>
        <v>607</v>
      </c>
      <c r="I892" s="9">
        <v>44505</v>
      </c>
      <c r="J892" s="10" t="s">
        <v>50</v>
      </c>
      <c r="K892">
        <v>203</v>
      </c>
    </row>
    <row r="893" spans="1:11" x14ac:dyDescent="0.35">
      <c r="A893" s="10" t="s">
        <v>53</v>
      </c>
      <c r="B893" s="10" t="s">
        <v>139</v>
      </c>
      <c r="C893" s="10" t="s">
        <v>41</v>
      </c>
      <c r="D893" s="10">
        <v>9</v>
      </c>
      <c r="E893" s="8">
        <v>-444.5</v>
      </c>
      <c r="F893" s="10">
        <v>22.444444444444443</v>
      </c>
      <c r="G893" s="10">
        <v>179.4902836879433</v>
      </c>
      <c r="H893" s="10">
        <f t="shared" si="13"/>
        <v>601</v>
      </c>
      <c r="I893" s="9">
        <v>44057</v>
      </c>
      <c r="J893" s="10" t="s">
        <v>40</v>
      </c>
      <c r="K893">
        <v>202</v>
      </c>
    </row>
    <row r="894" spans="1:11" x14ac:dyDescent="0.35">
      <c r="A894" s="10" t="s">
        <v>87</v>
      </c>
      <c r="B894" s="10" t="s">
        <v>42</v>
      </c>
      <c r="C894" s="10" t="s">
        <v>30</v>
      </c>
      <c r="D894" s="10">
        <v>4</v>
      </c>
      <c r="E894" s="8">
        <v>-444.5</v>
      </c>
      <c r="F894" s="10">
        <v>50.5</v>
      </c>
      <c r="G894" s="10">
        <v>173.87067868082912</v>
      </c>
      <c r="H894" s="10">
        <f t="shared" si="13"/>
        <v>592</v>
      </c>
      <c r="I894" s="9">
        <v>44598</v>
      </c>
      <c r="J894" s="10" t="s">
        <v>58</v>
      </c>
      <c r="K894">
        <v>202</v>
      </c>
    </row>
    <row r="895" spans="1:11" x14ac:dyDescent="0.35">
      <c r="A895" s="10" t="s">
        <v>238</v>
      </c>
      <c r="B895" s="10" t="s">
        <v>31</v>
      </c>
      <c r="C895" s="10" t="s">
        <v>30</v>
      </c>
      <c r="D895" s="10">
        <v>4</v>
      </c>
      <c r="E895" s="8">
        <v>-444.5</v>
      </c>
      <c r="F895" s="10">
        <v>50.25</v>
      </c>
      <c r="G895" s="10">
        <v>178.77548032407412</v>
      </c>
      <c r="H895" s="10">
        <f t="shared" si="13"/>
        <v>588</v>
      </c>
      <c r="I895" s="9">
        <v>44037</v>
      </c>
      <c r="J895" s="10" t="s">
        <v>40</v>
      </c>
      <c r="K895">
        <v>201</v>
      </c>
    </row>
    <row r="896" spans="1:11" x14ac:dyDescent="0.35">
      <c r="A896" s="10" t="s">
        <v>142</v>
      </c>
      <c r="B896" s="10" t="s">
        <v>31</v>
      </c>
      <c r="C896" s="10" t="s">
        <v>59</v>
      </c>
      <c r="D896" s="10">
        <v>5</v>
      </c>
      <c r="E896" s="8">
        <v>-444.5</v>
      </c>
      <c r="F896" s="10">
        <v>40</v>
      </c>
      <c r="G896" s="10">
        <v>177.10637817811491</v>
      </c>
      <c r="H896" s="10">
        <f t="shared" si="13"/>
        <v>584</v>
      </c>
      <c r="I896" s="9">
        <v>44545</v>
      </c>
      <c r="J896" s="10" t="s">
        <v>29</v>
      </c>
      <c r="K896">
        <v>200</v>
      </c>
    </row>
    <row r="897" spans="1:11" x14ac:dyDescent="0.35">
      <c r="A897" s="10" t="s">
        <v>87</v>
      </c>
      <c r="B897" s="10" t="s">
        <v>73</v>
      </c>
      <c r="C897" s="10" t="s">
        <v>30</v>
      </c>
      <c r="D897" s="10">
        <v>1</v>
      </c>
      <c r="E897" s="8">
        <v>-444.5</v>
      </c>
      <c r="F897" s="10">
        <v>197</v>
      </c>
      <c r="G897" s="10">
        <v>179.96230861965037</v>
      </c>
      <c r="H897" s="10">
        <f t="shared" si="13"/>
        <v>579</v>
      </c>
      <c r="I897" s="9">
        <v>44207</v>
      </c>
      <c r="J897" s="10" t="s">
        <v>29</v>
      </c>
      <c r="K897">
        <v>197</v>
      </c>
    </row>
    <row r="898" spans="1:11" x14ac:dyDescent="0.35">
      <c r="A898" s="10" t="s">
        <v>255</v>
      </c>
      <c r="B898" s="10" t="s">
        <v>42</v>
      </c>
      <c r="C898" s="10" t="s">
        <v>138</v>
      </c>
      <c r="D898" s="10">
        <v>5</v>
      </c>
      <c r="E898" s="8">
        <v>-444.5</v>
      </c>
      <c r="F898" s="10">
        <v>39.200000000000003</v>
      </c>
      <c r="G898" s="10">
        <v>189.1584205314652</v>
      </c>
      <c r="H898" s="10">
        <f t="shared" ref="H898:H961" si="14">SUM(D898:D1897)</f>
        <v>578</v>
      </c>
      <c r="I898" s="9">
        <v>44460</v>
      </c>
      <c r="J898" s="10" t="s">
        <v>58</v>
      </c>
      <c r="K898">
        <v>196</v>
      </c>
    </row>
    <row r="899" spans="1:11" x14ac:dyDescent="0.35">
      <c r="A899" s="10" t="s">
        <v>136</v>
      </c>
      <c r="B899" s="10" t="s">
        <v>31</v>
      </c>
      <c r="C899" s="10" t="s">
        <v>138</v>
      </c>
      <c r="D899" s="10">
        <v>6</v>
      </c>
      <c r="E899" s="8">
        <v>-444.5</v>
      </c>
      <c r="F899" s="10">
        <v>32</v>
      </c>
      <c r="G899" s="10">
        <v>185.43009533201842</v>
      </c>
      <c r="H899" s="10">
        <f t="shared" si="14"/>
        <v>573</v>
      </c>
      <c r="I899" s="9">
        <v>44490</v>
      </c>
      <c r="J899" s="10" t="s">
        <v>58</v>
      </c>
      <c r="K899">
        <v>192</v>
      </c>
    </row>
    <row r="900" spans="1:11" x14ac:dyDescent="0.35">
      <c r="A900" s="10" t="s">
        <v>22</v>
      </c>
      <c r="B900" s="10" t="s">
        <v>73</v>
      </c>
      <c r="C900" s="10" t="s">
        <v>138</v>
      </c>
      <c r="D900" s="10">
        <v>5</v>
      </c>
      <c r="E900" s="8">
        <v>-444.5</v>
      </c>
      <c r="F900" s="10">
        <v>38.4</v>
      </c>
      <c r="G900" s="10">
        <v>177.30092640173572</v>
      </c>
      <c r="H900" s="10">
        <f t="shared" si="14"/>
        <v>567</v>
      </c>
      <c r="I900" s="9">
        <v>44719</v>
      </c>
      <c r="J900" s="10" t="s">
        <v>29</v>
      </c>
      <c r="K900">
        <v>192</v>
      </c>
    </row>
    <row r="901" spans="1:11" x14ac:dyDescent="0.35">
      <c r="A901" s="10" t="s">
        <v>53</v>
      </c>
      <c r="B901" s="10" t="s">
        <v>42</v>
      </c>
      <c r="C901" s="10" t="s">
        <v>59</v>
      </c>
      <c r="D901" s="10">
        <v>4</v>
      </c>
      <c r="E901" s="8">
        <v>-444.5</v>
      </c>
      <c r="F901" s="10">
        <v>47.25</v>
      </c>
      <c r="G901" s="10">
        <v>177.20692593653988</v>
      </c>
      <c r="H901" s="10">
        <f t="shared" si="14"/>
        <v>562</v>
      </c>
      <c r="I901" s="9">
        <v>44000</v>
      </c>
      <c r="J901" s="10" t="s">
        <v>58</v>
      </c>
      <c r="K901">
        <v>189</v>
      </c>
    </row>
    <row r="902" spans="1:11" x14ac:dyDescent="0.35">
      <c r="A902" s="10" t="s">
        <v>247</v>
      </c>
      <c r="B902" s="10" t="s">
        <v>139</v>
      </c>
      <c r="C902" s="10" t="s">
        <v>59</v>
      </c>
      <c r="D902" s="10">
        <v>8</v>
      </c>
      <c r="E902" s="8">
        <v>-444.5</v>
      </c>
      <c r="F902" s="10">
        <v>23.625</v>
      </c>
      <c r="G902" s="10">
        <v>180.47349761051379</v>
      </c>
      <c r="H902" s="10">
        <f t="shared" si="14"/>
        <v>558</v>
      </c>
      <c r="I902" s="9">
        <v>44067</v>
      </c>
      <c r="J902" s="10" t="s">
        <v>40</v>
      </c>
      <c r="K902">
        <v>189</v>
      </c>
    </row>
    <row r="903" spans="1:11" x14ac:dyDescent="0.35">
      <c r="A903" s="10" t="s">
        <v>124</v>
      </c>
      <c r="B903" s="10" t="s">
        <v>73</v>
      </c>
      <c r="C903" s="10" t="s">
        <v>41</v>
      </c>
      <c r="D903" s="10">
        <v>2</v>
      </c>
      <c r="E903" s="8">
        <v>-444.5</v>
      </c>
      <c r="F903" s="10">
        <v>94.5</v>
      </c>
      <c r="G903" s="10">
        <v>183.00851378274217</v>
      </c>
      <c r="H903" s="10">
        <f t="shared" si="14"/>
        <v>550</v>
      </c>
      <c r="I903" s="9">
        <v>44511</v>
      </c>
      <c r="J903" s="10" t="s">
        <v>50</v>
      </c>
      <c r="K903">
        <v>189</v>
      </c>
    </row>
    <row r="904" spans="1:11" x14ac:dyDescent="0.35">
      <c r="A904" s="10" t="s">
        <v>130</v>
      </c>
      <c r="B904" s="10" t="s">
        <v>42</v>
      </c>
      <c r="C904" s="10" t="s">
        <v>59</v>
      </c>
      <c r="D904" s="10">
        <v>5</v>
      </c>
      <c r="E904" s="8">
        <v>-444.5</v>
      </c>
      <c r="F904" s="10">
        <v>37.200000000000003</v>
      </c>
      <c r="G904" s="10">
        <v>172.73460058460051</v>
      </c>
      <c r="H904" s="10">
        <f t="shared" si="14"/>
        <v>548</v>
      </c>
      <c r="I904" s="9">
        <v>44568</v>
      </c>
      <c r="J904" s="10" t="s">
        <v>50</v>
      </c>
      <c r="K904">
        <v>186</v>
      </c>
    </row>
    <row r="905" spans="1:11" x14ac:dyDescent="0.35">
      <c r="A905" s="10" t="s">
        <v>62</v>
      </c>
      <c r="B905" s="10" t="s">
        <v>139</v>
      </c>
      <c r="C905" s="10" t="s">
        <v>59</v>
      </c>
      <c r="D905" s="10">
        <v>7</v>
      </c>
      <c r="E905" s="8">
        <v>-444.5</v>
      </c>
      <c r="F905" s="10">
        <v>26.571428571428573</v>
      </c>
      <c r="G905" s="10">
        <v>154.27405682079595</v>
      </c>
      <c r="H905" s="10">
        <f t="shared" si="14"/>
        <v>543</v>
      </c>
      <c r="I905" s="9">
        <v>44928</v>
      </c>
      <c r="J905" s="10" t="s">
        <v>29</v>
      </c>
      <c r="K905">
        <v>186</v>
      </c>
    </row>
    <row r="906" spans="1:11" x14ac:dyDescent="0.35">
      <c r="A906" s="10" t="s">
        <v>87</v>
      </c>
      <c r="B906" s="10" t="s">
        <v>42</v>
      </c>
      <c r="C906" s="10" t="s">
        <v>138</v>
      </c>
      <c r="D906" s="10">
        <v>7</v>
      </c>
      <c r="E906" s="8">
        <v>-444.5</v>
      </c>
      <c r="F906" s="10">
        <v>26</v>
      </c>
      <c r="G906" s="10">
        <v>179.00248461627777</v>
      </c>
      <c r="H906" s="10">
        <f t="shared" si="14"/>
        <v>536</v>
      </c>
      <c r="I906" s="9">
        <v>44040</v>
      </c>
      <c r="J906" s="10" t="s">
        <v>40</v>
      </c>
      <c r="K906">
        <v>182</v>
      </c>
    </row>
    <row r="907" spans="1:11" x14ac:dyDescent="0.35">
      <c r="A907" s="10" t="s">
        <v>45</v>
      </c>
      <c r="B907" s="10" t="s">
        <v>31</v>
      </c>
      <c r="C907" s="10" t="s">
        <v>41</v>
      </c>
      <c r="D907" s="10">
        <v>9</v>
      </c>
      <c r="E907" s="8">
        <v>-444.5</v>
      </c>
      <c r="F907" s="10">
        <v>19.888888888888889</v>
      </c>
      <c r="G907" s="10">
        <v>177.04929263288489</v>
      </c>
      <c r="H907" s="10">
        <f t="shared" si="14"/>
        <v>529</v>
      </c>
      <c r="I907" s="9">
        <v>43999</v>
      </c>
      <c r="J907" s="10" t="s">
        <v>50</v>
      </c>
      <c r="K907">
        <v>179</v>
      </c>
    </row>
    <row r="908" spans="1:11" x14ac:dyDescent="0.35">
      <c r="A908" s="10" t="s">
        <v>255</v>
      </c>
      <c r="B908" s="10" t="s">
        <v>73</v>
      </c>
      <c r="C908" s="10" t="s">
        <v>138</v>
      </c>
      <c r="D908" s="10">
        <v>8</v>
      </c>
      <c r="E908" s="8">
        <v>-444.5</v>
      </c>
      <c r="F908" s="10">
        <v>22.375</v>
      </c>
      <c r="G908" s="10">
        <v>180.228003404188</v>
      </c>
      <c r="H908" s="10">
        <f t="shared" si="14"/>
        <v>520</v>
      </c>
      <c r="I908" s="9">
        <v>44195</v>
      </c>
      <c r="J908" s="10" t="s">
        <v>40</v>
      </c>
      <c r="K908">
        <v>179</v>
      </c>
    </row>
    <row r="909" spans="1:11" x14ac:dyDescent="0.35">
      <c r="A909" s="10" t="s">
        <v>247</v>
      </c>
      <c r="B909" s="10" t="s">
        <v>139</v>
      </c>
      <c r="C909" s="10" t="s">
        <v>30</v>
      </c>
      <c r="D909" s="10">
        <v>5</v>
      </c>
      <c r="E909" s="8">
        <v>-444.5</v>
      </c>
      <c r="F909" s="10">
        <v>35.799999999999997</v>
      </c>
      <c r="G909" s="10">
        <v>181.54919989676085</v>
      </c>
      <c r="H909" s="10">
        <f t="shared" si="14"/>
        <v>512</v>
      </c>
      <c r="I909" s="9">
        <v>44751</v>
      </c>
      <c r="J909" s="10" t="s">
        <v>58</v>
      </c>
      <c r="K909">
        <v>179</v>
      </c>
    </row>
    <row r="910" spans="1:11" x14ac:dyDescent="0.35">
      <c r="A910" s="10" t="s">
        <v>22</v>
      </c>
      <c r="B910" s="10" t="s">
        <v>42</v>
      </c>
      <c r="C910" s="10" t="s">
        <v>30</v>
      </c>
      <c r="D910" s="10">
        <v>3</v>
      </c>
      <c r="E910" s="8">
        <v>-444.5</v>
      </c>
      <c r="F910" s="10">
        <v>59</v>
      </c>
      <c r="G910" s="10">
        <v>177.75511419262688</v>
      </c>
      <c r="H910" s="10">
        <f t="shared" si="14"/>
        <v>507</v>
      </c>
      <c r="I910" s="9">
        <v>44008</v>
      </c>
      <c r="J910" s="10" t="s">
        <v>50</v>
      </c>
      <c r="K910">
        <v>177</v>
      </c>
    </row>
    <row r="911" spans="1:11" x14ac:dyDescent="0.35">
      <c r="A911" s="10" t="s">
        <v>136</v>
      </c>
      <c r="B911" s="10" t="s">
        <v>42</v>
      </c>
      <c r="C911" s="10" t="s">
        <v>138</v>
      </c>
      <c r="D911" s="10">
        <v>2</v>
      </c>
      <c r="E911" s="8">
        <v>-444.5</v>
      </c>
      <c r="F911" s="10">
        <v>88.5</v>
      </c>
      <c r="G911" s="10">
        <v>175.84031800267562</v>
      </c>
      <c r="H911" s="10">
        <f t="shared" si="14"/>
        <v>504</v>
      </c>
      <c r="I911" s="9">
        <v>44558</v>
      </c>
      <c r="J911" s="10" t="s">
        <v>29</v>
      </c>
      <c r="K911">
        <v>177</v>
      </c>
    </row>
    <row r="912" spans="1:11" x14ac:dyDescent="0.35">
      <c r="A912" s="10" t="s">
        <v>163</v>
      </c>
      <c r="B912" s="10" t="s">
        <v>139</v>
      </c>
      <c r="C912" s="10" t="s">
        <v>41</v>
      </c>
      <c r="D912" s="10">
        <v>5</v>
      </c>
      <c r="E912" s="8">
        <v>-444.5</v>
      </c>
      <c r="F912" s="10">
        <v>35.200000000000003</v>
      </c>
      <c r="G912" s="10">
        <v>180.18272985923926</v>
      </c>
      <c r="H912" s="10">
        <f t="shared" si="14"/>
        <v>502</v>
      </c>
      <c r="I912" s="9">
        <v>44732</v>
      </c>
      <c r="J912" s="10" t="s">
        <v>40</v>
      </c>
      <c r="K912">
        <v>176</v>
      </c>
    </row>
    <row r="913" spans="1:11" x14ac:dyDescent="0.35">
      <c r="A913" s="10" t="s">
        <v>82</v>
      </c>
      <c r="B913" s="10" t="s">
        <v>31</v>
      </c>
      <c r="C913" s="10" t="s">
        <v>41</v>
      </c>
      <c r="D913" s="10">
        <v>6</v>
      </c>
      <c r="E913" s="8">
        <v>-444.5</v>
      </c>
      <c r="F913" s="10">
        <v>29.166666666666668</v>
      </c>
      <c r="G913" s="10">
        <v>178.81860417984018</v>
      </c>
      <c r="H913" s="10">
        <f t="shared" si="14"/>
        <v>497</v>
      </c>
      <c r="I913" s="9">
        <v>44018</v>
      </c>
      <c r="J913" s="10" t="s">
        <v>29</v>
      </c>
      <c r="K913">
        <v>175</v>
      </c>
    </row>
    <row r="914" spans="1:11" x14ac:dyDescent="0.35">
      <c r="A914" s="10" t="s">
        <v>76</v>
      </c>
      <c r="B914" s="10" t="s">
        <v>139</v>
      </c>
      <c r="C914" s="10" t="s">
        <v>30</v>
      </c>
      <c r="D914" s="10">
        <v>3</v>
      </c>
      <c r="E914" s="8">
        <v>-444.5</v>
      </c>
      <c r="F914" s="10">
        <v>58.333333333333336</v>
      </c>
      <c r="G914" s="10">
        <v>179.03489546629086</v>
      </c>
      <c r="H914" s="10">
        <f t="shared" si="14"/>
        <v>491</v>
      </c>
      <c r="I914" s="9">
        <v>44051</v>
      </c>
      <c r="J914" s="10" t="s">
        <v>50</v>
      </c>
      <c r="K914">
        <v>175</v>
      </c>
    </row>
    <row r="915" spans="1:11" x14ac:dyDescent="0.35">
      <c r="A915" s="10" t="s">
        <v>82</v>
      </c>
      <c r="B915" s="10" t="s">
        <v>31</v>
      </c>
      <c r="C915" s="10" t="s">
        <v>138</v>
      </c>
      <c r="D915" s="10">
        <v>5</v>
      </c>
      <c r="E915" s="8">
        <v>-444.5</v>
      </c>
      <c r="F915" s="10">
        <v>34.799999999999997</v>
      </c>
      <c r="G915" s="10">
        <v>181.39897707231052</v>
      </c>
      <c r="H915" s="10">
        <f t="shared" si="14"/>
        <v>488</v>
      </c>
      <c r="I915" s="9">
        <v>44142</v>
      </c>
      <c r="J915" s="10" t="s">
        <v>40</v>
      </c>
      <c r="K915">
        <v>174</v>
      </c>
    </row>
    <row r="916" spans="1:11" x14ac:dyDescent="0.35">
      <c r="A916" s="10" t="s">
        <v>53</v>
      </c>
      <c r="B916" s="10" t="s">
        <v>73</v>
      </c>
      <c r="C916" s="10" t="s">
        <v>30</v>
      </c>
      <c r="D916" s="10">
        <v>4</v>
      </c>
      <c r="E916" s="8">
        <v>-444.5</v>
      </c>
      <c r="F916" s="10">
        <v>43.25</v>
      </c>
      <c r="G916" s="10">
        <v>180.95868178723717</v>
      </c>
      <c r="H916" s="10">
        <f t="shared" si="14"/>
        <v>483</v>
      </c>
      <c r="I916" s="9">
        <v>44111</v>
      </c>
      <c r="J916" s="10" t="s">
        <v>29</v>
      </c>
      <c r="K916">
        <v>173</v>
      </c>
    </row>
    <row r="917" spans="1:11" x14ac:dyDescent="0.35">
      <c r="A917" s="10" t="s">
        <v>136</v>
      </c>
      <c r="B917" s="10" t="s">
        <v>31</v>
      </c>
      <c r="C917" s="10" t="s">
        <v>138</v>
      </c>
      <c r="D917" s="10">
        <v>3</v>
      </c>
      <c r="E917" s="8">
        <v>-444.5</v>
      </c>
      <c r="F917" s="10">
        <v>57.666666666666664</v>
      </c>
      <c r="G917" s="10">
        <v>183.22617994816972</v>
      </c>
      <c r="H917" s="10">
        <f t="shared" si="14"/>
        <v>479</v>
      </c>
      <c r="I917" s="9">
        <v>44507</v>
      </c>
      <c r="J917" s="10" t="s">
        <v>29</v>
      </c>
      <c r="K917">
        <v>173</v>
      </c>
    </row>
    <row r="918" spans="1:11" x14ac:dyDescent="0.35">
      <c r="A918" s="10" t="s">
        <v>87</v>
      </c>
      <c r="B918" s="10" t="s">
        <v>31</v>
      </c>
      <c r="C918" s="10" t="s">
        <v>30</v>
      </c>
      <c r="D918" s="10">
        <v>7</v>
      </c>
      <c r="E918" s="8">
        <v>-444.5</v>
      </c>
      <c r="F918" s="10">
        <v>24.714285714285715</v>
      </c>
      <c r="G918" s="10">
        <v>165.308493846977</v>
      </c>
      <c r="H918" s="10">
        <f t="shared" si="14"/>
        <v>476</v>
      </c>
      <c r="I918" s="9">
        <v>44908</v>
      </c>
      <c r="J918" s="10" t="s">
        <v>58</v>
      </c>
      <c r="K918">
        <v>173</v>
      </c>
    </row>
    <row r="919" spans="1:11" x14ac:dyDescent="0.35">
      <c r="A919" s="10" t="s">
        <v>45</v>
      </c>
      <c r="B919" s="10" t="s">
        <v>42</v>
      </c>
      <c r="C919" s="10" t="s">
        <v>138</v>
      </c>
      <c r="D919" s="10">
        <v>9</v>
      </c>
      <c r="E919" s="8">
        <v>-444.5</v>
      </c>
      <c r="F919" s="10">
        <v>19</v>
      </c>
      <c r="G919" s="10">
        <v>180.62789108322056</v>
      </c>
      <c r="H919" s="10">
        <f t="shared" si="14"/>
        <v>469</v>
      </c>
      <c r="I919" s="9">
        <v>44223</v>
      </c>
      <c r="J919" s="10" t="s">
        <v>50</v>
      </c>
      <c r="K919">
        <v>171</v>
      </c>
    </row>
    <row r="920" spans="1:11" x14ac:dyDescent="0.35">
      <c r="A920" s="11" t="s">
        <v>22</v>
      </c>
      <c r="B920" s="10" t="s">
        <v>31</v>
      </c>
      <c r="C920" s="10" t="s">
        <v>30</v>
      </c>
      <c r="D920" s="10">
        <v>3</v>
      </c>
      <c r="E920" s="8">
        <v>-444.5</v>
      </c>
      <c r="F920" s="10">
        <v>56.333333333333336</v>
      </c>
      <c r="G920" s="10">
        <v>176.7973845238096</v>
      </c>
      <c r="H920" s="10">
        <f t="shared" si="14"/>
        <v>460</v>
      </c>
      <c r="I920" s="9">
        <v>43997</v>
      </c>
      <c r="J920" s="10" t="s">
        <v>29</v>
      </c>
      <c r="K920">
        <v>169</v>
      </c>
    </row>
    <row r="921" spans="1:11" x14ac:dyDescent="0.35">
      <c r="A921" s="10" t="s">
        <v>247</v>
      </c>
      <c r="B921" s="10" t="s">
        <v>31</v>
      </c>
      <c r="C921" s="10" t="s">
        <v>138</v>
      </c>
      <c r="D921" s="10">
        <v>7</v>
      </c>
      <c r="E921" s="8">
        <v>-444.5</v>
      </c>
      <c r="F921" s="10">
        <v>24.142857142857142</v>
      </c>
      <c r="G921" s="10">
        <v>179.74644531096146</v>
      </c>
      <c r="H921" s="10">
        <f t="shared" si="14"/>
        <v>457</v>
      </c>
      <c r="I921" s="9">
        <v>44191</v>
      </c>
      <c r="J921" s="10" t="s">
        <v>29</v>
      </c>
      <c r="K921">
        <v>169</v>
      </c>
    </row>
    <row r="922" spans="1:11" x14ac:dyDescent="0.35">
      <c r="A922" s="10" t="s">
        <v>76</v>
      </c>
      <c r="B922" s="10" t="s">
        <v>73</v>
      </c>
      <c r="C922" s="10" t="s">
        <v>138</v>
      </c>
      <c r="D922" s="10">
        <v>5</v>
      </c>
      <c r="E922" s="8">
        <v>-444.5</v>
      </c>
      <c r="F922" s="10">
        <v>33.799999999999997</v>
      </c>
      <c r="G922" s="10">
        <v>181.63096730855355</v>
      </c>
      <c r="H922" s="10">
        <f t="shared" si="14"/>
        <v>450</v>
      </c>
      <c r="I922" s="9">
        <v>44678</v>
      </c>
      <c r="J922" s="10" t="s">
        <v>29</v>
      </c>
      <c r="K922">
        <v>169</v>
      </c>
    </row>
    <row r="923" spans="1:11" x14ac:dyDescent="0.35">
      <c r="A923" s="10" t="s">
        <v>82</v>
      </c>
      <c r="B923" s="10" t="s">
        <v>73</v>
      </c>
      <c r="C923" s="10" t="s">
        <v>30</v>
      </c>
      <c r="D923" s="10">
        <v>7</v>
      </c>
      <c r="E923" s="8">
        <v>-444.5</v>
      </c>
      <c r="F923" s="10">
        <v>24</v>
      </c>
      <c r="G923" s="10">
        <v>179.13769963120018</v>
      </c>
      <c r="H923" s="10">
        <f t="shared" si="14"/>
        <v>445</v>
      </c>
      <c r="I923" s="9">
        <v>44020</v>
      </c>
      <c r="J923" s="10" t="s">
        <v>40</v>
      </c>
      <c r="K923">
        <v>168</v>
      </c>
    </row>
    <row r="924" spans="1:11" x14ac:dyDescent="0.35">
      <c r="A924" s="10" t="s">
        <v>82</v>
      </c>
      <c r="B924" s="10" t="s">
        <v>42</v>
      </c>
      <c r="C924" s="10" t="s">
        <v>59</v>
      </c>
      <c r="D924" s="10">
        <v>9</v>
      </c>
      <c r="E924" s="8">
        <v>-444.5</v>
      </c>
      <c r="F924" s="10">
        <v>18.666666666666668</v>
      </c>
      <c r="G924" s="10">
        <v>185.11182066233081</v>
      </c>
      <c r="H924" s="10">
        <f t="shared" si="14"/>
        <v>438</v>
      </c>
      <c r="I924" s="9">
        <v>44360</v>
      </c>
      <c r="J924" s="10" t="s">
        <v>40</v>
      </c>
      <c r="K924">
        <v>168</v>
      </c>
    </row>
    <row r="925" spans="1:11" x14ac:dyDescent="0.35">
      <c r="A925" s="10" t="s">
        <v>148</v>
      </c>
      <c r="B925" s="10" t="s">
        <v>73</v>
      </c>
      <c r="C925" s="10" t="s">
        <v>59</v>
      </c>
      <c r="D925" s="10">
        <v>2</v>
      </c>
      <c r="E925" s="8">
        <v>-444.5</v>
      </c>
      <c r="F925" s="10">
        <v>84</v>
      </c>
      <c r="G925" s="10">
        <v>175.57429350244766</v>
      </c>
      <c r="H925" s="10">
        <f t="shared" si="14"/>
        <v>429</v>
      </c>
      <c r="I925" s="9">
        <v>44783</v>
      </c>
      <c r="J925" s="10" t="s">
        <v>58</v>
      </c>
      <c r="K925">
        <v>168</v>
      </c>
    </row>
    <row r="926" spans="1:11" x14ac:dyDescent="0.35">
      <c r="A926" s="10" t="s">
        <v>148</v>
      </c>
      <c r="B926" s="10" t="s">
        <v>139</v>
      </c>
      <c r="C926" s="10" t="s">
        <v>138</v>
      </c>
      <c r="D926" s="10">
        <v>5</v>
      </c>
      <c r="E926" s="8">
        <v>-444.5</v>
      </c>
      <c r="F926" s="10">
        <v>33.6</v>
      </c>
      <c r="G926" s="10">
        <v>157.25145068956544</v>
      </c>
      <c r="H926" s="10">
        <f t="shared" si="14"/>
        <v>427</v>
      </c>
      <c r="I926" s="9">
        <v>44936</v>
      </c>
      <c r="J926" s="10" t="s">
        <v>40</v>
      </c>
      <c r="K926">
        <v>168</v>
      </c>
    </row>
    <row r="927" spans="1:11" x14ac:dyDescent="0.35">
      <c r="A927" s="10" t="s">
        <v>136</v>
      </c>
      <c r="B927" s="10" t="s">
        <v>73</v>
      </c>
      <c r="C927" s="10" t="s">
        <v>138</v>
      </c>
      <c r="D927" s="10">
        <v>8</v>
      </c>
      <c r="E927" s="8">
        <v>-444.5</v>
      </c>
      <c r="F927" s="10">
        <v>20.75</v>
      </c>
      <c r="G927" s="10">
        <v>185.26713843432108</v>
      </c>
      <c r="H927" s="10">
        <f t="shared" si="14"/>
        <v>422</v>
      </c>
      <c r="I927" s="9">
        <v>44351</v>
      </c>
      <c r="J927" s="10" t="s">
        <v>29</v>
      </c>
      <c r="K927">
        <v>166</v>
      </c>
    </row>
    <row r="928" spans="1:11" x14ac:dyDescent="0.35">
      <c r="A928" s="10" t="s">
        <v>82</v>
      </c>
      <c r="B928" s="10" t="s">
        <v>73</v>
      </c>
      <c r="C928" s="10" t="s">
        <v>59</v>
      </c>
      <c r="D928" s="10">
        <v>3</v>
      </c>
      <c r="E928" s="8">
        <v>-444.5</v>
      </c>
      <c r="F928" s="10">
        <v>55.333333333333336</v>
      </c>
      <c r="G928" s="10">
        <v>187.10076738012276</v>
      </c>
      <c r="H928" s="10">
        <f t="shared" si="14"/>
        <v>414</v>
      </c>
      <c r="I928" s="9">
        <v>45153</v>
      </c>
      <c r="J928" s="10" t="s">
        <v>29</v>
      </c>
      <c r="K928">
        <v>166</v>
      </c>
    </row>
    <row r="929" spans="1:11" x14ac:dyDescent="0.35">
      <c r="A929" s="10" t="s">
        <v>142</v>
      </c>
      <c r="B929" s="10" t="s">
        <v>42</v>
      </c>
      <c r="C929" s="10" t="s">
        <v>59</v>
      </c>
      <c r="D929" s="10">
        <v>7</v>
      </c>
      <c r="E929" s="8">
        <v>-444.5</v>
      </c>
      <c r="F929" s="10">
        <v>23.571428571428573</v>
      </c>
      <c r="G929" s="10">
        <v>177.63395203959718</v>
      </c>
      <c r="H929" s="10">
        <f t="shared" si="14"/>
        <v>411</v>
      </c>
      <c r="I929" s="9">
        <v>44811</v>
      </c>
      <c r="J929" s="10" t="s">
        <v>58</v>
      </c>
      <c r="K929">
        <v>165</v>
      </c>
    </row>
    <row r="930" spans="1:11" x14ac:dyDescent="0.35">
      <c r="A930" s="10" t="s">
        <v>82</v>
      </c>
      <c r="B930" s="10" t="s">
        <v>139</v>
      </c>
      <c r="C930" s="10" t="s">
        <v>59</v>
      </c>
      <c r="D930" s="10">
        <v>9</v>
      </c>
      <c r="E930" s="8">
        <v>-444.5</v>
      </c>
      <c r="F930" s="10">
        <v>18.222222222222221</v>
      </c>
      <c r="G930" s="10">
        <v>181.41891177398995</v>
      </c>
      <c r="H930" s="10">
        <f t="shared" si="14"/>
        <v>404</v>
      </c>
      <c r="I930" s="9">
        <v>44293</v>
      </c>
      <c r="J930" s="10" t="s">
        <v>58</v>
      </c>
      <c r="K930">
        <v>164</v>
      </c>
    </row>
    <row r="931" spans="1:11" x14ac:dyDescent="0.35">
      <c r="A931" s="10" t="s">
        <v>68</v>
      </c>
      <c r="B931" s="10" t="s">
        <v>42</v>
      </c>
      <c r="C931" s="10" t="s">
        <v>30</v>
      </c>
      <c r="D931" s="10">
        <v>9</v>
      </c>
      <c r="E931" s="8">
        <v>-444.5</v>
      </c>
      <c r="F931" s="10">
        <v>18.222222222222221</v>
      </c>
      <c r="G931" s="10">
        <v>184.69917476111502</v>
      </c>
      <c r="H931" s="10">
        <f t="shared" si="14"/>
        <v>395</v>
      </c>
      <c r="I931" s="9">
        <v>44394</v>
      </c>
      <c r="J931" s="10" t="s">
        <v>58</v>
      </c>
      <c r="K931">
        <v>164</v>
      </c>
    </row>
    <row r="932" spans="1:11" x14ac:dyDescent="0.35">
      <c r="A932" s="10" t="s">
        <v>45</v>
      </c>
      <c r="B932" s="10" t="s">
        <v>73</v>
      </c>
      <c r="C932" s="10" t="s">
        <v>59</v>
      </c>
      <c r="D932" s="10">
        <v>7</v>
      </c>
      <c r="E932" s="8">
        <v>-444.5</v>
      </c>
      <c r="F932" s="10">
        <v>23.428571428571427</v>
      </c>
      <c r="G932" s="10">
        <v>182.05759541644369</v>
      </c>
      <c r="H932" s="10">
        <f t="shared" si="14"/>
        <v>386</v>
      </c>
      <c r="I932" s="9">
        <v>44819</v>
      </c>
      <c r="J932" s="10" t="s">
        <v>50</v>
      </c>
      <c r="K932">
        <v>164</v>
      </c>
    </row>
    <row r="933" spans="1:11" x14ac:dyDescent="0.35">
      <c r="A933" s="10" t="s">
        <v>76</v>
      </c>
      <c r="B933" s="10" t="s">
        <v>139</v>
      </c>
      <c r="C933" s="10" t="s">
        <v>41</v>
      </c>
      <c r="D933" s="10">
        <v>6</v>
      </c>
      <c r="E933" s="8">
        <v>-444.5</v>
      </c>
      <c r="F933" s="10">
        <v>27.166666666666668</v>
      </c>
      <c r="G933" s="10">
        <v>180.97720089894014</v>
      </c>
      <c r="H933" s="10">
        <f t="shared" si="14"/>
        <v>379</v>
      </c>
      <c r="I933" s="9">
        <v>44100</v>
      </c>
      <c r="J933" s="10" t="s">
        <v>50</v>
      </c>
      <c r="K933">
        <v>163</v>
      </c>
    </row>
    <row r="934" spans="1:11" x14ac:dyDescent="0.35">
      <c r="A934" s="10" t="s">
        <v>148</v>
      </c>
      <c r="B934" s="10" t="s">
        <v>42</v>
      </c>
      <c r="C934" s="10" t="s">
        <v>59</v>
      </c>
      <c r="D934" s="10">
        <v>3</v>
      </c>
      <c r="E934" s="8">
        <v>-444.5</v>
      </c>
      <c r="F934" s="10">
        <v>53.666666666666664</v>
      </c>
      <c r="G934" s="10">
        <v>182.42474838515849</v>
      </c>
      <c r="H934" s="10">
        <f t="shared" si="14"/>
        <v>373</v>
      </c>
      <c r="I934" s="9">
        <v>44680</v>
      </c>
      <c r="J934" s="10" t="s">
        <v>58</v>
      </c>
      <c r="K934">
        <v>161</v>
      </c>
    </row>
    <row r="935" spans="1:11" x14ac:dyDescent="0.35">
      <c r="A935" s="10" t="s">
        <v>163</v>
      </c>
      <c r="B935" s="10" t="s">
        <v>31</v>
      </c>
      <c r="C935" s="10" t="s">
        <v>59</v>
      </c>
      <c r="D935" s="10">
        <v>4</v>
      </c>
      <c r="E935" s="8">
        <v>-444.5</v>
      </c>
      <c r="F935" s="10">
        <v>39.5</v>
      </c>
      <c r="G935" s="10">
        <v>183.24982050291379</v>
      </c>
      <c r="H935" s="10">
        <f t="shared" si="14"/>
        <v>370</v>
      </c>
      <c r="I935" s="9">
        <v>44504</v>
      </c>
      <c r="J935" s="10" t="s">
        <v>29</v>
      </c>
      <c r="K935">
        <v>158</v>
      </c>
    </row>
    <row r="936" spans="1:11" x14ac:dyDescent="0.35">
      <c r="A936" s="10" t="s">
        <v>45</v>
      </c>
      <c r="B936" s="10" t="s">
        <v>73</v>
      </c>
      <c r="C936" s="10" t="s">
        <v>30</v>
      </c>
      <c r="D936" s="10">
        <v>7</v>
      </c>
      <c r="E936" s="8">
        <v>-444.5</v>
      </c>
      <c r="F936" s="10">
        <v>22.428571428571427</v>
      </c>
      <c r="G936" s="10">
        <v>181.1488644416101</v>
      </c>
      <c r="H936" s="10">
        <f t="shared" si="14"/>
        <v>366</v>
      </c>
      <c r="I936" s="9">
        <v>44101</v>
      </c>
      <c r="J936" s="10" t="s">
        <v>58</v>
      </c>
      <c r="K936">
        <v>157</v>
      </c>
    </row>
    <row r="937" spans="1:11" x14ac:dyDescent="0.35">
      <c r="A937" s="10" t="s">
        <v>22</v>
      </c>
      <c r="B937" s="10" t="s">
        <v>31</v>
      </c>
      <c r="C937" s="10" t="s">
        <v>138</v>
      </c>
      <c r="D937" s="10">
        <v>5</v>
      </c>
      <c r="E937" s="8">
        <v>-444.5</v>
      </c>
      <c r="F937" s="10">
        <v>31.2</v>
      </c>
      <c r="G937" s="10">
        <v>178.97890899470903</v>
      </c>
      <c r="H937" s="10">
        <f t="shared" si="14"/>
        <v>359</v>
      </c>
      <c r="I937" s="9">
        <v>44612</v>
      </c>
      <c r="J937" s="10" t="s">
        <v>29</v>
      </c>
      <c r="K937">
        <v>156</v>
      </c>
    </row>
    <row r="938" spans="1:11" x14ac:dyDescent="0.35">
      <c r="A938" s="10" t="s">
        <v>238</v>
      </c>
      <c r="B938" s="10" t="s">
        <v>42</v>
      </c>
      <c r="C938" s="10" t="s">
        <v>41</v>
      </c>
      <c r="D938" s="10">
        <v>8</v>
      </c>
      <c r="E938" s="8">
        <v>-444.5</v>
      </c>
      <c r="F938" s="10">
        <v>19.25</v>
      </c>
      <c r="G938" s="10">
        <v>181.32010170081116</v>
      </c>
      <c r="H938" s="10">
        <f t="shared" si="14"/>
        <v>354</v>
      </c>
      <c r="I938" s="9">
        <v>44130</v>
      </c>
      <c r="J938" s="10" t="s">
        <v>50</v>
      </c>
      <c r="K938">
        <v>154</v>
      </c>
    </row>
    <row r="939" spans="1:11" x14ac:dyDescent="0.35">
      <c r="A939" s="10" t="s">
        <v>238</v>
      </c>
      <c r="B939" s="10" t="s">
        <v>139</v>
      </c>
      <c r="C939" s="10" t="s">
        <v>138</v>
      </c>
      <c r="D939" s="10">
        <v>7</v>
      </c>
      <c r="E939" s="8">
        <v>-444.5</v>
      </c>
      <c r="F939" s="10">
        <v>22</v>
      </c>
      <c r="G939" s="10">
        <v>174.06159499514095</v>
      </c>
      <c r="H939" s="10">
        <f t="shared" si="14"/>
        <v>346</v>
      </c>
      <c r="I939" s="9">
        <v>44605</v>
      </c>
      <c r="J939" s="10" t="s">
        <v>29</v>
      </c>
      <c r="K939">
        <v>154</v>
      </c>
    </row>
    <row r="940" spans="1:11" x14ac:dyDescent="0.35">
      <c r="A940" s="10" t="s">
        <v>124</v>
      </c>
      <c r="B940" s="10" t="s">
        <v>42</v>
      </c>
      <c r="C940" s="10" t="s">
        <v>138</v>
      </c>
      <c r="D940" s="10">
        <v>9</v>
      </c>
      <c r="E940" s="8">
        <v>-444.5</v>
      </c>
      <c r="F940" s="10">
        <v>17.111111111111111</v>
      </c>
      <c r="G940" s="10">
        <v>166.18601614434948</v>
      </c>
      <c r="H940" s="10">
        <f t="shared" si="14"/>
        <v>339</v>
      </c>
      <c r="I940" s="9">
        <v>44880</v>
      </c>
      <c r="J940" s="10" t="s">
        <v>40</v>
      </c>
      <c r="K940">
        <v>154</v>
      </c>
    </row>
    <row r="941" spans="1:11" x14ac:dyDescent="0.35">
      <c r="A941" s="10" t="s">
        <v>93</v>
      </c>
      <c r="B941" s="10" t="s">
        <v>139</v>
      </c>
      <c r="C941" s="10" t="s">
        <v>30</v>
      </c>
      <c r="D941" s="10">
        <v>5</v>
      </c>
      <c r="E941" s="8">
        <v>-444.5</v>
      </c>
      <c r="F941" s="10">
        <v>30.6</v>
      </c>
      <c r="G941" s="10">
        <v>180.34564049011414</v>
      </c>
      <c r="H941" s="10">
        <f t="shared" si="14"/>
        <v>330</v>
      </c>
      <c r="I941" s="9">
        <v>44712</v>
      </c>
      <c r="J941" s="10" t="s">
        <v>40</v>
      </c>
      <c r="K941">
        <v>153</v>
      </c>
    </row>
    <row r="942" spans="1:11" x14ac:dyDescent="0.35">
      <c r="A942" s="10" t="s">
        <v>76</v>
      </c>
      <c r="B942" s="10" t="s">
        <v>73</v>
      </c>
      <c r="C942" s="10" t="s">
        <v>138</v>
      </c>
      <c r="D942" s="10">
        <v>5</v>
      </c>
      <c r="E942" s="8">
        <v>-444.5</v>
      </c>
      <c r="F942" s="10">
        <v>30.4</v>
      </c>
      <c r="G942" s="10">
        <v>168.15487914862919</v>
      </c>
      <c r="H942" s="10">
        <f t="shared" si="14"/>
        <v>325</v>
      </c>
      <c r="I942" s="9">
        <v>44953</v>
      </c>
      <c r="J942" s="10" t="s">
        <v>29</v>
      </c>
      <c r="K942">
        <v>152</v>
      </c>
    </row>
    <row r="943" spans="1:11" x14ac:dyDescent="0.35">
      <c r="A943" s="10" t="s">
        <v>62</v>
      </c>
      <c r="B943" s="10" t="s">
        <v>73</v>
      </c>
      <c r="C943" s="10" t="s">
        <v>41</v>
      </c>
      <c r="D943" s="10">
        <v>9</v>
      </c>
      <c r="E943" s="8">
        <v>-444.5</v>
      </c>
      <c r="F943" s="10">
        <v>16.666666666666668</v>
      </c>
      <c r="G943" s="10">
        <v>179.2666078154426</v>
      </c>
      <c r="H943" s="10">
        <f t="shared" si="14"/>
        <v>320</v>
      </c>
      <c r="I943" s="9">
        <v>44053</v>
      </c>
      <c r="J943" s="10" t="s">
        <v>29</v>
      </c>
      <c r="K943">
        <v>150</v>
      </c>
    </row>
    <row r="944" spans="1:11" x14ac:dyDescent="0.35">
      <c r="A944" s="10" t="s">
        <v>68</v>
      </c>
      <c r="B944" s="10" t="s">
        <v>139</v>
      </c>
      <c r="C944" s="10" t="s">
        <v>59</v>
      </c>
      <c r="D944" s="10">
        <v>2</v>
      </c>
      <c r="E944" s="8">
        <v>-444.5</v>
      </c>
      <c r="F944" s="10">
        <v>75</v>
      </c>
      <c r="G944" s="10">
        <v>181.65105500237081</v>
      </c>
      <c r="H944" s="10">
        <f t="shared" si="14"/>
        <v>311</v>
      </c>
      <c r="I944" s="9">
        <v>44294</v>
      </c>
      <c r="J944" s="10" t="s">
        <v>50</v>
      </c>
      <c r="K944">
        <v>150</v>
      </c>
    </row>
    <row r="945" spans="1:11" x14ac:dyDescent="0.35">
      <c r="A945" s="10" t="s">
        <v>35</v>
      </c>
      <c r="B945" s="10" t="s">
        <v>31</v>
      </c>
      <c r="C945" s="10" t="s">
        <v>41</v>
      </c>
      <c r="D945" s="10">
        <v>5</v>
      </c>
      <c r="E945" s="8">
        <v>-444.5</v>
      </c>
      <c r="F945" s="10">
        <v>30</v>
      </c>
      <c r="G945" s="10">
        <v>181.1116252191934</v>
      </c>
      <c r="H945" s="10">
        <f t="shared" si="14"/>
        <v>309</v>
      </c>
      <c r="I945" s="9">
        <v>44300</v>
      </c>
      <c r="J945" s="10" t="s">
        <v>29</v>
      </c>
      <c r="K945">
        <v>150</v>
      </c>
    </row>
    <row r="946" spans="1:11" x14ac:dyDescent="0.35">
      <c r="A946" s="10" t="s">
        <v>87</v>
      </c>
      <c r="B946" s="10" t="s">
        <v>139</v>
      </c>
      <c r="C946" s="10" t="s">
        <v>30</v>
      </c>
      <c r="D946" s="10">
        <v>8</v>
      </c>
      <c r="E946" s="8">
        <v>-444.5</v>
      </c>
      <c r="F946" s="10">
        <v>18.75</v>
      </c>
      <c r="G946" s="10">
        <v>183.42269796176041</v>
      </c>
      <c r="H946" s="10">
        <f t="shared" si="14"/>
        <v>304</v>
      </c>
      <c r="I946" s="9">
        <v>44821</v>
      </c>
      <c r="J946" s="10" t="s">
        <v>50</v>
      </c>
      <c r="K946">
        <v>150</v>
      </c>
    </row>
    <row r="947" spans="1:11" x14ac:dyDescent="0.35">
      <c r="A947" s="10" t="s">
        <v>130</v>
      </c>
      <c r="B947" s="10" t="s">
        <v>42</v>
      </c>
      <c r="C947" s="10" t="s">
        <v>138</v>
      </c>
      <c r="D947" s="10">
        <v>4</v>
      </c>
      <c r="E947" s="8">
        <v>-444.5</v>
      </c>
      <c r="F947" s="10">
        <v>37.25</v>
      </c>
      <c r="G947" s="10">
        <v>182.65721008789188</v>
      </c>
      <c r="H947" s="10">
        <f t="shared" si="14"/>
        <v>296</v>
      </c>
      <c r="I947" s="9">
        <v>44755</v>
      </c>
      <c r="J947" s="10" t="s">
        <v>50</v>
      </c>
      <c r="K947">
        <v>149</v>
      </c>
    </row>
    <row r="948" spans="1:11" x14ac:dyDescent="0.35">
      <c r="A948" s="10" t="s">
        <v>68</v>
      </c>
      <c r="B948" s="10" t="s">
        <v>31</v>
      </c>
      <c r="C948" s="10" t="s">
        <v>41</v>
      </c>
      <c r="D948" s="10">
        <v>5</v>
      </c>
      <c r="E948" s="8">
        <v>-444.5</v>
      </c>
      <c r="F948" s="10">
        <v>29.8</v>
      </c>
      <c r="G948" s="10">
        <v>180.49164682539677</v>
      </c>
      <c r="H948" s="10">
        <f t="shared" si="14"/>
        <v>292</v>
      </c>
      <c r="I948" s="9">
        <v>44817</v>
      </c>
      <c r="J948" s="10" t="s">
        <v>50</v>
      </c>
      <c r="K948">
        <v>149</v>
      </c>
    </row>
    <row r="949" spans="1:11" x14ac:dyDescent="0.35">
      <c r="A949" s="10" t="s">
        <v>100</v>
      </c>
      <c r="B949" s="10" t="s">
        <v>73</v>
      </c>
      <c r="C949" s="10" t="s">
        <v>41</v>
      </c>
      <c r="D949" s="10">
        <v>9</v>
      </c>
      <c r="E949" s="8">
        <v>-444.5</v>
      </c>
      <c r="F949" s="10">
        <v>16.333333333333332</v>
      </c>
      <c r="G949" s="10">
        <v>179.31354130155398</v>
      </c>
      <c r="H949" s="10">
        <f t="shared" si="14"/>
        <v>287</v>
      </c>
      <c r="I949" s="9">
        <v>44046</v>
      </c>
      <c r="J949" s="10" t="s">
        <v>50</v>
      </c>
      <c r="K949">
        <v>147</v>
      </c>
    </row>
    <row r="950" spans="1:11" x14ac:dyDescent="0.35">
      <c r="A950" s="10" t="s">
        <v>93</v>
      </c>
      <c r="B950" s="10" t="s">
        <v>31</v>
      </c>
      <c r="C950" s="10" t="s">
        <v>30</v>
      </c>
      <c r="D950" s="10">
        <v>4</v>
      </c>
      <c r="E950" s="8">
        <v>-444.5</v>
      </c>
      <c r="F950" s="10">
        <v>36.75</v>
      </c>
      <c r="G950" s="10">
        <v>188.25282373366014</v>
      </c>
      <c r="H950" s="10">
        <f t="shared" si="14"/>
        <v>278</v>
      </c>
      <c r="I950" s="9">
        <v>44453</v>
      </c>
      <c r="J950" s="10" t="s">
        <v>50</v>
      </c>
      <c r="K950">
        <v>147</v>
      </c>
    </row>
    <row r="951" spans="1:11" x14ac:dyDescent="0.35">
      <c r="A951" s="10" t="s">
        <v>45</v>
      </c>
      <c r="B951" s="10" t="s">
        <v>42</v>
      </c>
      <c r="C951" s="10" t="s">
        <v>41</v>
      </c>
      <c r="D951" s="10">
        <v>9</v>
      </c>
      <c r="E951" s="8">
        <v>-444.5</v>
      </c>
      <c r="F951" s="10">
        <v>16.222222222222221</v>
      </c>
      <c r="G951" s="10">
        <v>180.92219400757256</v>
      </c>
      <c r="H951" s="10">
        <f t="shared" si="14"/>
        <v>274</v>
      </c>
      <c r="I951" s="9">
        <v>44125</v>
      </c>
      <c r="J951" s="10" t="s">
        <v>50</v>
      </c>
      <c r="K951">
        <v>146</v>
      </c>
    </row>
    <row r="952" spans="1:11" x14ac:dyDescent="0.35">
      <c r="A952" s="10" t="s">
        <v>68</v>
      </c>
      <c r="B952" s="10" t="s">
        <v>139</v>
      </c>
      <c r="C952" s="10" t="s">
        <v>30</v>
      </c>
      <c r="D952" s="10">
        <v>3</v>
      </c>
      <c r="E952" s="8">
        <v>-444.5</v>
      </c>
      <c r="F952" s="10">
        <v>48.666666666666664</v>
      </c>
      <c r="G952" s="10">
        <v>185.8617528735632</v>
      </c>
      <c r="H952" s="10">
        <f t="shared" si="14"/>
        <v>265</v>
      </c>
      <c r="I952" s="9">
        <v>44417</v>
      </c>
      <c r="J952" s="10" t="s">
        <v>58</v>
      </c>
      <c r="K952">
        <v>146</v>
      </c>
    </row>
    <row r="953" spans="1:11" x14ac:dyDescent="0.35">
      <c r="A953" s="10" t="s">
        <v>238</v>
      </c>
      <c r="B953" s="10" t="s">
        <v>42</v>
      </c>
      <c r="C953" s="10" t="s">
        <v>30</v>
      </c>
      <c r="D953" s="10">
        <v>5</v>
      </c>
      <c r="E953" s="8">
        <v>-444.5</v>
      </c>
      <c r="F953" s="10">
        <v>28.2</v>
      </c>
      <c r="G953" s="10">
        <v>167.17313140446049</v>
      </c>
      <c r="H953" s="10">
        <f t="shared" si="14"/>
        <v>262</v>
      </c>
      <c r="I953" s="9">
        <v>44918</v>
      </c>
      <c r="J953" s="10" t="s">
        <v>40</v>
      </c>
      <c r="K953">
        <v>141</v>
      </c>
    </row>
    <row r="954" spans="1:11" x14ac:dyDescent="0.35">
      <c r="A954" s="10" t="s">
        <v>35</v>
      </c>
      <c r="B954" s="10" t="s">
        <v>139</v>
      </c>
      <c r="C954" s="10" t="s">
        <v>138</v>
      </c>
      <c r="D954" s="10">
        <v>2</v>
      </c>
      <c r="E954" s="8">
        <v>-444.5</v>
      </c>
      <c r="F954" s="10">
        <v>70</v>
      </c>
      <c r="G954" s="10">
        <v>188.30729074238388</v>
      </c>
      <c r="H954" s="10">
        <f t="shared" si="14"/>
        <v>257</v>
      </c>
      <c r="I954" s="9">
        <v>44836</v>
      </c>
      <c r="J954" s="10" t="s">
        <v>50</v>
      </c>
      <c r="K954">
        <v>140</v>
      </c>
    </row>
    <row r="955" spans="1:11" x14ac:dyDescent="0.35">
      <c r="A955" s="10" t="s">
        <v>100</v>
      </c>
      <c r="B955" s="10" t="s">
        <v>139</v>
      </c>
      <c r="C955" s="10" t="s">
        <v>41</v>
      </c>
      <c r="D955" s="10">
        <v>8</v>
      </c>
      <c r="E955" s="8">
        <v>-444.5</v>
      </c>
      <c r="F955" s="10">
        <v>17.375</v>
      </c>
      <c r="G955" s="10">
        <v>186.506700058072</v>
      </c>
      <c r="H955" s="10">
        <f t="shared" si="14"/>
        <v>255</v>
      </c>
      <c r="I955" s="9">
        <v>44833</v>
      </c>
      <c r="J955" s="10" t="s">
        <v>50</v>
      </c>
      <c r="K955">
        <v>139</v>
      </c>
    </row>
    <row r="956" spans="1:11" x14ac:dyDescent="0.35">
      <c r="A956" s="10" t="s">
        <v>35</v>
      </c>
      <c r="B956" s="10" t="s">
        <v>42</v>
      </c>
      <c r="C956" s="10" t="s">
        <v>59</v>
      </c>
      <c r="D956" s="10">
        <v>8</v>
      </c>
      <c r="E956" s="8">
        <v>-444.5</v>
      </c>
      <c r="F956" s="10">
        <v>17.375</v>
      </c>
      <c r="G956" s="10">
        <v>186.04134664618536</v>
      </c>
      <c r="H956" s="10">
        <f t="shared" si="14"/>
        <v>247</v>
      </c>
      <c r="I956" s="9">
        <v>44966</v>
      </c>
      <c r="J956" s="10" t="s">
        <v>40</v>
      </c>
      <c r="K956">
        <v>139</v>
      </c>
    </row>
    <row r="957" spans="1:11" x14ac:dyDescent="0.35">
      <c r="A957" s="10" t="s">
        <v>130</v>
      </c>
      <c r="B957" s="10" t="s">
        <v>31</v>
      </c>
      <c r="C957" s="10" t="s">
        <v>138</v>
      </c>
      <c r="D957" s="10">
        <v>3</v>
      </c>
      <c r="E957" s="8">
        <v>-444.5</v>
      </c>
      <c r="F957" s="10">
        <v>46</v>
      </c>
      <c r="G957" s="10">
        <v>172.11087939509912</v>
      </c>
      <c r="H957" s="10">
        <f t="shared" si="14"/>
        <v>239</v>
      </c>
      <c r="I957" s="9">
        <v>44574</v>
      </c>
      <c r="J957" s="10" t="s">
        <v>58</v>
      </c>
      <c r="K957">
        <v>138</v>
      </c>
    </row>
    <row r="958" spans="1:11" x14ac:dyDescent="0.35">
      <c r="A958" s="10" t="s">
        <v>136</v>
      </c>
      <c r="B958" s="10" t="s">
        <v>31</v>
      </c>
      <c r="C958" s="10" t="s">
        <v>59</v>
      </c>
      <c r="D958" s="10">
        <v>2</v>
      </c>
      <c r="E958" s="8">
        <v>-444.5</v>
      </c>
      <c r="F958" s="10">
        <v>69</v>
      </c>
      <c r="G958" s="10">
        <v>180.60529855118779</v>
      </c>
      <c r="H958" s="10">
        <f t="shared" si="14"/>
        <v>236</v>
      </c>
      <c r="I958" s="9">
        <v>44699</v>
      </c>
      <c r="J958" s="10" t="s">
        <v>50</v>
      </c>
      <c r="K958">
        <v>138</v>
      </c>
    </row>
    <row r="959" spans="1:11" x14ac:dyDescent="0.35">
      <c r="A959" s="10" t="s">
        <v>247</v>
      </c>
      <c r="B959" s="10" t="s">
        <v>31</v>
      </c>
      <c r="C959" s="10" t="s">
        <v>41</v>
      </c>
      <c r="D959" s="10">
        <v>7</v>
      </c>
      <c r="E959" s="8">
        <v>-444.5</v>
      </c>
      <c r="F959" s="10">
        <v>19.714285714285715</v>
      </c>
      <c r="G959" s="10">
        <v>161.03693036354329</v>
      </c>
      <c r="H959" s="10">
        <f t="shared" si="14"/>
        <v>234</v>
      </c>
      <c r="I959" s="9">
        <v>44904</v>
      </c>
      <c r="J959" s="10" t="s">
        <v>29</v>
      </c>
      <c r="K959">
        <v>138</v>
      </c>
    </row>
    <row r="960" spans="1:11" x14ac:dyDescent="0.35">
      <c r="A960" s="10" t="s">
        <v>76</v>
      </c>
      <c r="B960" s="10" t="s">
        <v>42</v>
      </c>
      <c r="C960" s="10" t="s">
        <v>41</v>
      </c>
      <c r="D960" s="10">
        <v>2</v>
      </c>
      <c r="E960" s="8">
        <v>-444.5</v>
      </c>
      <c r="F960" s="10">
        <v>68.5</v>
      </c>
      <c r="G960" s="10">
        <v>180.20525130826346</v>
      </c>
      <c r="H960" s="10">
        <f t="shared" si="14"/>
        <v>227</v>
      </c>
      <c r="I960" s="9">
        <v>44084</v>
      </c>
      <c r="J960" s="10" t="s">
        <v>50</v>
      </c>
      <c r="K960">
        <v>137</v>
      </c>
    </row>
    <row r="961" spans="1:11" x14ac:dyDescent="0.35">
      <c r="A961" s="10" t="s">
        <v>82</v>
      </c>
      <c r="B961" s="10" t="s">
        <v>73</v>
      </c>
      <c r="C961" s="10" t="s">
        <v>59</v>
      </c>
      <c r="D961" s="10">
        <v>6</v>
      </c>
      <c r="E961" s="8">
        <v>-444.5</v>
      </c>
      <c r="F961" s="10">
        <v>22.666666666666668</v>
      </c>
      <c r="G961" s="10">
        <v>182.15288933045156</v>
      </c>
      <c r="H961" s="10">
        <f t="shared" si="14"/>
        <v>225</v>
      </c>
      <c r="I961" s="9">
        <v>44314</v>
      </c>
      <c r="J961" s="10" t="s">
        <v>58</v>
      </c>
      <c r="K961">
        <v>136</v>
      </c>
    </row>
    <row r="962" spans="1:11" x14ac:dyDescent="0.35">
      <c r="A962" s="10" t="s">
        <v>82</v>
      </c>
      <c r="B962" s="10" t="s">
        <v>139</v>
      </c>
      <c r="C962" s="10" t="s">
        <v>138</v>
      </c>
      <c r="D962" s="10">
        <v>1</v>
      </c>
      <c r="E962" s="8">
        <v>-444.5</v>
      </c>
      <c r="F962" s="10">
        <v>136</v>
      </c>
      <c r="G962" s="10">
        <v>167.22961847389558</v>
      </c>
      <c r="H962" s="10">
        <f t="shared" ref="H962:H1001" si="15">SUM(D962:D1961)</f>
        <v>219</v>
      </c>
      <c r="I962" s="9">
        <v>44914</v>
      </c>
      <c r="J962" s="10" t="s">
        <v>40</v>
      </c>
      <c r="K962">
        <v>136</v>
      </c>
    </row>
    <row r="963" spans="1:11" x14ac:dyDescent="0.35">
      <c r="A963" s="10" t="s">
        <v>247</v>
      </c>
      <c r="B963" s="10" t="s">
        <v>31</v>
      </c>
      <c r="C963" s="10" t="s">
        <v>41</v>
      </c>
      <c r="D963" s="10">
        <v>3</v>
      </c>
      <c r="E963" s="8">
        <v>-444.5</v>
      </c>
      <c r="F963" s="10">
        <v>45.333333333333336</v>
      </c>
      <c r="G963" s="10">
        <v>187.08582766439912</v>
      </c>
      <c r="H963" s="10">
        <f t="shared" si="15"/>
        <v>218</v>
      </c>
      <c r="I963" s="9">
        <v>44962</v>
      </c>
      <c r="J963" s="10" t="s">
        <v>58</v>
      </c>
      <c r="K963">
        <v>136</v>
      </c>
    </row>
    <row r="964" spans="1:11" x14ac:dyDescent="0.35">
      <c r="A964" s="10" t="s">
        <v>93</v>
      </c>
      <c r="B964" s="10" t="s">
        <v>42</v>
      </c>
      <c r="C964" s="10" t="s">
        <v>41</v>
      </c>
      <c r="D964" s="10">
        <v>6</v>
      </c>
      <c r="E964" s="8">
        <v>-444.5</v>
      </c>
      <c r="F964" s="10">
        <v>22.666666666666668</v>
      </c>
      <c r="G964" s="10">
        <v>185.37352687930513</v>
      </c>
      <c r="H964" s="10">
        <f t="shared" si="15"/>
        <v>215</v>
      </c>
      <c r="I964" s="9">
        <v>45091</v>
      </c>
      <c r="J964" s="10" t="s">
        <v>50</v>
      </c>
      <c r="K964">
        <v>136</v>
      </c>
    </row>
    <row r="965" spans="1:11" x14ac:dyDescent="0.35">
      <c r="A965" s="10" t="s">
        <v>148</v>
      </c>
      <c r="B965" s="10" t="s">
        <v>139</v>
      </c>
      <c r="C965" s="10" t="s">
        <v>41</v>
      </c>
      <c r="D965" s="10">
        <v>5</v>
      </c>
      <c r="E965" s="8">
        <v>-444.5</v>
      </c>
      <c r="F965" s="10">
        <v>27</v>
      </c>
      <c r="G965" s="10">
        <v>180.05698259150503</v>
      </c>
      <c r="H965" s="10">
        <f t="shared" si="15"/>
        <v>209</v>
      </c>
      <c r="I965" s="9">
        <v>44170</v>
      </c>
      <c r="J965" s="10" t="s">
        <v>40</v>
      </c>
      <c r="K965">
        <v>135</v>
      </c>
    </row>
    <row r="966" spans="1:11" x14ac:dyDescent="0.35">
      <c r="A966" s="10" t="s">
        <v>53</v>
      </c>
      <c r="B966" s="10" t="s">
        <v>31</v>
      </c>
      <c r="C966" s="10" t="s">
        <v>41</v>
      </c>
      <c r="D966" s="10">
        <v>7</v>
      </c>
      <c r="E966" s="8">
        <v>-444.5</v>
      </c>
      <c r="F966" s="10">
        <v>19.285714285714285</v>
      </c>
      <c r="G966" s="10">
        <v>186.66340615283914</v>
      </c>
      <c r="H966" s="10">
        <f t="shared" si="15"/>
        <v>204</v>
      </c>
      <c r="I966" s="9">
        <v>44415</v>
      </c>
      <c r="J966" s="10" t="s">
        <v>29</v>
      </c>
      <c r="K966">
        <v>135</v>
      </c>
    </row>
    <row r="967" spans="1:11" x14ac:dyDescent="0.35">
      <c r="A967" s="10" t="s">
        <v>100</v>
      </c>
      <c r="B967" s="10" t="s">
        <v>73</v>
      </c>
      <c r="C967" s="10" t="s">
        <v>30</v>
      </c>
      <c r="D967" s="10">
        <v>8</v>
      </c>
      <c r="E967" s="8">
        <v>-444.5</v>
      </c>
      <c r="F967" s="10">
        <v>16.75</v>
      </c>
      <c r="G967" s="10">
        <v>168.25375076312579</v>
      </c>
      <c r="H967" s="10">
        <f t="shared" si="15"/>
        <v>197</v>
      </c>
      <c r="I967" s="9">
        <v>44893</v>
      </c>
      <c r="J967" s="10" t="s">
        <v>50</v>
      </c>
      <c r="K967">
        <v>134</v>
      </c>
    </row>
    <row r="968" spans="1:11" x14ac:dyDescent="0.35">
      <c r="A968" s="10" t="s">
        <v>255</v>
      </c>
      <c r="B968" s="10" t="s">
        <v>42</v>
      </c>
      <c r="C968" s="10" t="s">
        <v>30</v>
      </c>
      <c r="D968" s="10">
        <v>9</v>
      </c>
      <c r="E968" s="8">
        <v>-444.5</v>
      </c>
      <c r="F968" s="10">
        <v>14.666666666666666</v>
      </c>
      <c r="G968" s="10">
        <v>175.66750773036492</v>
      </c>
      <c r="H968" s="10">
        <f t="shared" si="15"/>
        <v>189</v>
      </c>
      <c r="I968" s="9">
        <v>44612</v>
      </c>
      <c r="J968" s="10" t="s">
        <v>50</v>
      </c>
      <c r="K968">
        <v>132</v>
      </c>
    </row>
    <row r="969" spans="1:11" x14ac:dyDescent="0.35">
      <c r="A969" s="10" t="s">
        <v>136</v>
      </c>
      <c r="B969" s="10" t="s">
        <v>42</v>
      </c>
      <c r="C969" s="10" t="s">
        <v>41</v>
      </c>
      <c r="D969" s="10">
        <v>7</v>
      </c>
      <c r="E969" s="8">
        <v>-444.5</v>
      </c>
      <c r="F969" s="10">
        <v>18.571428571428573</v>
      </c>
      <c r="G969" s="10">
        <v>178.26183337532547</v>
      </c>
      <c r="H969" s="10">
        <f t="shared" si="15"/>
        <v>180</v>
      </c>
      <c r="I969" s="9">
        <v>44808</v>
      </c>
      <c r="J969" s="10" t="s">
        <v>40</v>
      </c>
      <c r="K969">
        <v>130</v>
      </c>
    </row>
    <row r="970" spans="1:11" x14ac:dyDescent="0.35">
      <c r="A970" s="10" t="s">
        <v>247</v>
      </c>
      <c r="B970" s="10" t="s">
        <v>139</v>
      </c>
      <c r="C970" s="10" t="s">
        <v>41</v>
      </c>
      <c r="D970" s="10">
        <v>9</v>
      </c>
      <c r="E970" s="8">
        <v>-444.5</v>
      </c>
      <c r="F970" s="10">
        <v>14.444444444444445</v>
      </c>
      <c r="G970" s="10">
        <v>167.74710572302317</v>
      </c>
      <c r="H970" s="10">
        <f t="shared" si="15"/>
        <v>173</v>
      </c>
      <c r="I970" s="9">
        <v>44888</v>
      </c>
      <c r="J970" s="10" t="s">
        <v>40</v>
      </c>
      <c r="K970">
        <v>130</v>
      </c>
    </row>
    <row r="971" spans="1:11" x14ac:dyDescent="0.35">
      <c r="A971" s="10" t="s">
        <v>68</v>
      </c>
      <c r="B971" s="10" t="s">
        <v>139</v>
      </c>
      <c r="C971" s="10" t="s">
        <v>59</v>
      </c>
      <c r="D971" s="10">
        <v>2</v>
      </c>
      <c r="E971" s="8">
        <v>-444.5</v>
      </c>
      <c r="F971" s="10">
        <v>64</v>
      </c>
      <c r="G971" s="10">
        <v>185.76385736537603</v>
      </c>
      <c r="H971" s="10">
        <f t="shared" si="15"/>
        <v>164</v>
      </c>
      <c r="I971" s="9">
        <v>44355</v>
      </c>
      <c r="J971" s="10" t="s">
        <v>58</v>
      </c>
      <c r="K971">
        <v>128</v>
      </c>
    </row>
    <row r="972" spans="1:11" x14ac:dyDescent="0.35">
      <c r="A972" s="10" t="s">
        <v>148</v>
      </c>
      <c r="B972" s="10" t="s">
        <v>139</v>
      </c>
      <c r="C972" s="10" t="s">
        <v>138</v>
      </c>
      <c r="D972" s="10">
        <v>8</v>
      </c>
      <c r="E972" s="8">
        <v>-444.5</v>
      </c>
      <c r="F972" s="10">
        <v>16</v>
      </c>
      <c r="G972" s="10">
        <v>167.71870155038761</v>
      </c>
      <c r="H972" s="10">
        <f t="shared" si="15"/>
        <v>162</v>
      </c>
      <c r="I972" s="9">
        <v>44911</v>
      </c>
      <c r="J972" s="10" t="s">
        <v>50</v>
      </c>
      <c r="K972">
        <v>128</v>
      </c>
    </row>
    <row r="973" spans="1:11" x14ac:dyDescent="0.35">
      <c r="A973" s="10" t="s">
        <v>124</v>
      </c>
      <c r="B973" s="10" t="s">
        <v>31</v>
      </c>
      <c r="C973" s="10" t="s">
        <v>30</v>
      </c>
      <c r="D973" s="10">
        <v>2</v>
      </c>
      <c r="E973" s="8">
        <v>-444.5</v>
      </c>
      <c r="F973" s="10">
        <v>63.5</v>
      </c>
      <c r="G973" s="10">
        <v>180.89799382716049</v>
      </c>
      <c r="H973" s="10">
        <f t="shared" si="15"/>
        <v>154</v>
      </c>
      <c r="I973" s="9">
        <v>44277</v>
      </c>
      <c r="J973" s="10" t="s">
        <v>40</v>
      </c>
      <c r="K973">
        <v>127</v>
      </c>
    </row>
    <row r="974" spans="1:11" x14ac:dyDescent="0.35">
      <c r="A974" s="10" t="s">
        <v>76</v>
      </c>
      <c r="B974" s="10" t="s">
        <v>31</v>
      </c>
      <c r="C974" s="10" t="s">
        <v>59</v>
      </c>
      <c r="D974" s="10">
        <v>5</v>
      </c>
      <c r="E974" s="8">
        <v>-444.5</v>
      </c>
      <c r="F974" s="10">
        <v>24.8</v>
      </c>
      <c r="G974" s="10">
        <v>174.87301771871537</v>
      </c>
      <c r="H974" s="10">
        <f t="shared" si="15"/>
        <v>152</v>
      </c>
      <c r="I974" s="9">
        <v>44782</v>
      </c>
      <c r="J974" s="10" t="s">
        <v>58</v>
      </c>
      <c r="K974">
        <v>124</v>
      </c>
    </row>
    <row r="975" spans="1:11" x14ac:dyDescent="0.35">
      <c r="A975" s="10" t="s">
        <v>82</v>
      </c>
      <c r="B975" s="10" t="s">
        <v>42</v>
      </c>
      <c r="C975" s="10" t="s">
        <v>138</v>
      </c>
      <c r="D975" s="10">
        <v>4</v>
      </c>
      <c r="E975" s="8">
        <v>-444.5</v>
      </c>
      <c r="F975" s="10">
        <v>31</v>
      </c>
      <c r="G975" s="10">
        <v>166.94657218442936</v>
      </c>
      <c r="H975" s="10">
        <f t="shared" si="15"/>
        <v>147</v>
      </c>
      <c r="I975" s="9">
        <v>44892</v>
      </c>
      <c r="J975" s="10" t="s">
        <v>29</v>
      </c>
      <c r="K975">
        <v>124</v>
      </c>
    </row>
    <row r="976" spans="1:11" x14ac:dyDescent="0.35">
      <c r="A976" s="10" t="s">
        <v>163</v>
      </c>
      <c r="B976" s="10" t="s">
        <v>42</v>
      </c>
      <c r="C976" s="10" t="s">
        <v>59</v>
      </c>
      <c r="D976" s="10">
        <v>4</v>
      </c>
      <c r="E976" s="8">
        <v>-444.5</v>
      </c>
      <c r="F976" s="10">
        <v>31</v>
      </c>
      <c r="G976" s="10">
        <v>185.6730753342346</v>
      </c>
      <c r="H976" s="10">
        <f t="shared" si="15"/>
        <v>143</v>
      </c>
      <c r="I976" s="9">
        <v>45093</v>
      </c>
      <c r="J976" s="10" t="s">
        <v>50</v>
      </c>
      <c r="K976">
        <v>124</v>
      </c>
    </row>
    <row r="977" spans="1:11" x14ac:dyDescent="0.35">
      <c r="A977" s="10" t="s">
        <v>100</v>
      </c>
      <c r="B977" s="10" t="s">
        <v>73</v>
      </c>
      <c r="C977" s="10" t="s">
        <v>30</v>
      </c>
      <c r="D977" s="10">
        <v>5</v>
      </c>
      <c r="E977" s="8">
        <v>-444.5</v>
      </c>
      <c r="F977" s="10">
        <v>24.6</v>
      </c>
      <c r="G977" s="10">
        <v>177.80237378946759</v>
      </c>
      <c r="H977" s="10">
        <f t="shared" si="15"/>
        <v>139</v>
      </c>
      <c r="I977" s="9">
        <v>44720</v>
      </c>
      <c r="J977" s="10" t="s">
        <v>58</v>
      </c>
      <c r="K977">
        <v>123</v>
      </c>
    </row>
    <row r="978" spans="1:11" x14ac:dyDescent="0.35">
      <c r="A978" s="10" t="s">
        <v>163</v>
      </c>
      <c r="B978" s="10" t="s">
        <v>31</v>
      </c>
      <c r="C978" s="10" t="s">
        <v>30</v>
      </c>
      <c r="D978" s="10">
        <v>2</v>
      </c>
      <c r="E978" s="8">
        <v>-444.5</v>
      </c>
      <c r="F978" s="10">
        <v>61.5</v>
      </c>
      <c r="G978" s="10">
        <v>154.30563371813372</v>
      </c>
      <c r="H978" s="10">
        <f t="shared" si="15"/>
        <v>134</v>
      </c>
      <c r="I978" s="9">
        <v>44931</v>
      </c>
      <c r="J978" s="10" t="s">
        <v>58</v>
      </c>
      <c r="K978">
        <v>123</v>
      </c>
    </row>
    <row r="979" spans="1:11" x14ac:dyDescent="0.35">
      <c r="A979" s="10" t="s">
        <v>124</v>
      </c>
      <c r="B979" s="10" t="s">
        <v>73</v>
      </c>
      <c r="C979" s="10" t="s">
        <v>41</v>
      </c>
      <c r="D979" s="10">
        <v>7</v>
      </c>
      <c r="E979" s="8">
        <v>-444.5</v>
      </c>
      <c r="F979" s="10">
        <v>17.428571428571427</v>
      </c>
      <c r="G979" s="10">
        <v>179.41900997553168</v>
      </c>
      <c r="H979" s="10">
        <f t="shared" si="15"/>
        <v>132</v>
      </c>
      <c r="I979" s="9">
        <v>44744</v>
      </c>
      <c r="J979" s="10" t="s">
        <v>40</v>
      </c>
      <c r="K979">
        <v>122</v>
      </c>
    </row>
    <row r="980" spans="1:11" x14ac:dyDescent="0.35">
      <c r="A980" s="10" t="s">
        <v>238</v>
      </c>
      <c r="B980" s="10" t="s">
        <v>31</v>
      </c>
      <c r="C980" s="10" t="s">
        <v>138</v>
      </c>
      <c r="D980" s="10">
        <v>9</v>
      </c>
      <c r="E980" s="8">
        <v>-444.5</v>
      </c>
      <c r="F980" s="10">
        <v>13.444444444444445</v>
      </c>
      <c r="G980" s="10">
        <v>174.45049933016688</v>
      </c>
      <c r="H980" s="10">
        <f t="shared" si="15"/>
        <v>125</v>
      </c>
      <c r="I980" s="9">
        <v>44606</v>
      </c>
      <c r="J980" s="10" t="s">
        <v>40</v>
      </c>
      <c r="K980">
        <v>121</v>
      </c>
    </row>
    <row r="981" spans="1:11" x14ac:dyDescent="0.35">
      <c r="A981" s="10" t="s">
        <v>87</v>
      </c>
      <c r="B981" s="10" t="s">
        <v>139</v>
      </c>
      <c r="C981" s="10" t="s">
        <v>30</v>
      </c>
      <c r="D981" s="10">
        <v>5</v>
      </c>
      <c r="E981" s="8">
        <v>-444.5</v>
      </c>
      <c r="F981" s="10">
        <v>23.8</v>
      </c>
      <c r="G981" s="10">
        <v>176.16894597984523</v>
      </c>
      <c r="H981" s="10">
        <f t="shared" si="15"/>
        <v>116</v>
      </c>
      <c r="I981" s="9">
        <v>44630</v>
      </c>
      <c r="J981" s="10" t="s">
        <v>58</v>
      </c>
      <c r="K981">
        <v>119</v>
      </c>
    </row>
    <row r="982" spans="1:11" x14ac:dyDescent="0.35">
      <c r="A982" s="10" t="s">
        <v>163</v>
      </c>
      <c r="B982" s="10" t="s">
        <v>31</v>
      </c>
      <c r="C982" s="10" t="s">
        <v>41</v>
      </c>
      <c r="D982" s="10">
        <v>7</v>
      </c>
      <c r="E982" s="8">
        <v>-444.5</v>
      </c>
      <c r="F982" s="10">
        <v>16.714285714285715</v>
      </c>
      <c r="G982" s="10">
        <v>178.97162252085568</v>
      </c>
      <c r="H982" s="10">
        <f t="shared" si="15"/>
        <v>111</v>
      </c>
      <c r="I982" s="9">
        <v>44019</v>
      </c>
      <c r="J982" s="10" t="s">
        <v>50</v>
      </c>
      <c r="K982">
        <v>117</v>
      </c>
    </row>
    <row r="983" spans="1:11" x14ac:dyDescent="0.35">
      <c r="A983" s="10" t="s">
        <v>22</v>
      </c>
      <c r="B983" s="10" t="s">
        <v>139</v>
      </c>
      <c r="C983" s="10" t="s">
        <v>30</v>
      </c>
      <c r="D983" s="10">
        <v>6</v>
      </c>
      <c r="E983" s="8">
        <v>-444.5</v>
      </c>
      <c r="F983" s="10">
        <v>19.5</v>
      </c>
      <c r="G983" s="10">
        <v>173.3549781794307</v>
      </c>
      <c r="H983" s="10">
        <f t="shared" si="15"/>
        <v>104</v>
      </c>
      <c r="I983" s="9">
        <v>44586</v>
      </c>
      <c r="J983" s="10" t="s">
        <v>58</v>
      </c>
      <c r="K983">
        <v>117</v>
      </c>
    </row>
    <row r="984" spans="1:11" x14ac:dyDescent="0.35">
      <c r="A984" s="10" t="s">
        <v>87</v>
      </c>
      <c r="B984" s="10" t="s">
        <v>73</v>
      </c>
      <c r="C984" s="10" t="s">
        <v>138</v>
      </c>
      <c r="D984" s="10">
        <v>2</v>
      </c>
      <c r="E984" s="8">
        <v>-444.5</v>
      </c>
      <c r="F984" s="10">
        <v>58</v>
      </c>
      <c r="G984" s="10">
        <v>177.4069095649788</v>
      </c>
      <c r="H984" s="10">
        <f t="shared" si="15"/>
        <v>98</v>
      </c>
      <c r="I984" s="9">
        <v>44650</v>
      </c>
      <c r="J984" s="10" t="s">
        <v>50</v>
      </c>
      <c r="K984">
        <v>116</v>
      </c>
    </row>
    <row r="985" spans="1:11" x14ac:dyDescent="0.35">
      <c r="A985" s="10" t="s">
        <v>100</v>
      </c>
      <c r="B985" s="10" t="s">
        <v>139</v>
      </c>
      <c r="C985" s="10" t="s">
        <v>138</v>
      </c>
      <c r="D985" s="10">
        <v>4</v>
      </c>
      <c r="E985" s="8">
        <v>-444.5</v>
      </c>
      <c r="F985" s="10">
        <v>28.75</v>
      </c>
      <c r="G985" s="10">
        <v>183.54779098545967</v>
      </c>
      <c r="H985" s="10">
        <f t="shared" si="15"/>
        <v>96</v>
      </c>
      <c r="I985" s="9">
        <v>44330</v>
      </c>
      <c r="J985" s="10" t="s">
        <v>50</v>
      </c>
      <c r="K985">
        <v>115</v>
      </c>
    </row>
    <row r="986" spans="1:11" x14ac:dyDescent="0.35">
      <c r="A986" s="10" t="s">
        <v>93</v>
      </c>
      <c r="B986" s="10" t="s">
        <v>139</v>
      </c>
      <c r="C986" s="10" t="s">
        <v>30</v>
      </c>
      <c r="D986" s="10">
        <v>6</v>
      </c>
      <c r="E986" s="8">
        <v>-444.5</v>
      </c>
      <c r="F986" s="10">
        <v>19</v>
      </c>
      <c r="G986" s="10">
        <v>185.73209475709473</v>
      </c>
      <c r="H986" s="10">
        <f t="shared" si="15"/>
        <v>92</v>
      </c>
      <c r="I986" s="9">
        <v>44403</v>
      </c>
      <c r="J986" s="10" t="s">
        <v>29</v>
      </c>
      <c r="K986">
        <v>114</v>
      </c>
    </row>
    <row r="987" spans="1:11" x14ac:dyDescent="0.35">
      <c r="A987" s="10" t="s">
        <v>148</v>
      </c>
      <c r="B987" s="10" t="s">
        <v>139</v>
      </c>
      <c r="C987" s="10" t="s">
        <v>30</v>
      </c>
      <c r="D987" s="10">
        <v>2</v>
      </c>
      <c r="E987" s="8">
        <v>-444.5</v>
      </c>
      <c r="F987" s="10">
        <v>56.5</v>
      </c>
      <c r="G987" s="10">
        <v>180.34044950590507</v>
      </c>
      <c r="H987" s="10">
        <f t="shared" si="15"/>
        <v>86</v>
      </c>
      <c r="I987" s="9">
        <v>44075</v>
      </c>
      <c r="J987" s="10" t="s">
        <v>50</v>
      </c>
      <c r="K987">
        <v>113</v>
      </c>
    </row>
    <row r="988" spans="1:11" x14ac:dyDescent="0.35">
      <c r="A988" s="10" t="s">
        <v>68</v>
      </c>
      <c r="B988" s="10" t="s">
        <v>31</v>
      </c>
      <c r="C988" s="10" t="s">
        <v>59</v>
      </c>
      <c r="D988" s="10">
        <v>5</v>
      </c>
      <c r="E988" s="8">
        <v>-444.5</v>
      </c>
      <c r="F988" s="10">
        <v>22.2</v>
      </c>
      <c r="G988" s="10">
        <v>176.32585814858547</v>
      </c>
      <c r="H988" s="10">
        <f t="shared" si="15"/>
        <v>84</v>
      </c>
      <c r="I988" s="9">
        <v>44634</v>
      </c>
      <c r="J988" s="10" t="s">
        <v>40</v>
      </c>
      <c r="K988">
        <v>111</v>
      </c>
    </row>
    <row r="989" spans="1:11" x14ac:dyDescent="0.35">
      <c r="A989" s="10" t="s">
        <v>45</v>
      </c>
      <c r="B989" s="10" t="s">
        <v>42</v>
      </c>
      <c r="C989" s="10" t="s">
        <v>59</v>
      </c>
      <c r="D989" s="10">
        <v>7</v>
      </c>
      <c r="E989" s="8">
        <v>-444.5</v>
      </c>
      <c r="F989" s="10">
        <v>15.714285714285714</v>
      </c>
      <c r="G989" s="10">
        <v>186.01326186461091</v>
      </c>
      <c r="H989" s="10">
        <f t="shared" si="15"/>
        <v>79</v>
      </c>
      <c r="I989" s="9">
        <v>44404</v>
      </c>
      <c r="J989" s="10" t="s">
        <v>50</v>
      </c>
      <c r="K989">
        <v>110</v>
      </c>
    </row>
    <row r="990" spans="1:11" x14ac:dyDescent="0.35">
      <c r="A990" s="10" t="s">
        <v>82</v>
      </c>
      <c r="B990" s="10" t="s">
        <v>31</v>
      </c>
      <c r="C990" s="10" t="s">
        <v>30</v>
      </c>
      <c r="D990" s="10">
        <v>1</v>
      </c>
      <c r="E990" s="8">
        <v>-444.5</v>
      </c>
      <c r="F990" s="10">
        <v>110</v>
      </c>
      <c r="G990" s="10">
        <v>186.95698779215655</v>
      </c>
      <c r="H990" s="10">
        <f t="shared" si="15"/>
        <v>72</v>
      </c>
      <c r="I990" s="9">
        <v>45164</v>
      </c>
      <c r="J990" s="10" t="s">
        <v>29</v>
      </c>
      <c r="K990">
        <v>110</v>
      </c>
    </row>
    <row r="991" spans="1:11" x14ac:dyDescent="0.35">
      <c r="A991" s="10" t="s">
        <v>76</v>
      </c>
      <c r="B991" s="10" t="s">
        <v>42</v>
      </c>
      <c r="C991" s="10" t="s">
        <v>30</v>
      </c>
      <c r="D991" s="10">
        <v>9</v>
      </c>
      <c r="E991" s="8">
        <v>-444.5</v>
      </c>
      <c r="F991" s="10">
        <v>12</v>
      </c>
      <c r="G991" s="10">
        <v>178.52984522984528</v>
      </c>
      <c r="H991" s="10">
        <f t="shared" si="15"/>
        <v>71</v>
      </c>
      <c r="I991" s="9">
        <v>44035</v>
      </c>
      <c r="J991" s="10" t="s">
        <v>29</v>
      </c>
      <c r="K991">
        <v>108</v>
      </c>
    </row>
    <row r="992" spans="1:11" x14ac:dyDescent="0.35">
      <c r="A992" s="10" t="s">
        <v>62</v>
      </c>
      <c r="B992" s="10" t="s">
        <v>73</v>
      </c>
      <c r="C992" s="10" t="s">
        <v>30</v>
      </c>
      <c r="D992" s="10">
        <v>1</v>
      </c>
      <c r="E992" s="8">
        <v>-444.5</v>
      </c>
      <c r="F992" s="10">
        <v>108</v>
      </c>
      <c r="G992" s="10">
        <v>186.27774943310658</v>
      </c>
      <c r="H992" s="10">
        <f t="shared" si="15"/>
        <v>62</v>
      </c>
      <c r="I992" s="9">
        <v>44409</v>
      </c>
      <c r="J992" s="10" t="s">
        <v>58</v>
      </c>
      <c r="K992">
        <v>108</v>
      </c>
    </row>
    <row r="993" spans="1:11" x14ac:dyDescent="0.35">
      <c r="A993" s="10" t="s">
        <v>35</v>
      </c>
      <c r="B993" s="10" t="s">
        <v>73</v>
      </c>
      <c r="C993" s="10" t="s">
        <v>41</v>
      </c>
      <c r="D993" s="10">
        <v>1</v>
      </c>
      <c r="E993" s="8">
        <v>-444.5</v>
      </c>
      <c r="F993" s="10">
        <v>108</v>
      </c>
      <c r="G993" s="10">
        <v>177.26157796451912</v>
      </c>
      <c r="H993" s="10">
        <f t="shared" si="15"/>
        <v>61</v>
      </c>
      <c r="I993" s="9">
        <v>44810</v>
      </c>
      <c r="J993" s="10" t="s">
        <v>58</v>
      </c>
      <c r="K993">
        <v>108</v>
      </c>
    </row>
    <row r="994" spans="1:11" x14ac:dyDescent="0.35">
      <c r="A994" s="10" t="s">
        <v>76</v>
      </c>
      <c r="B994" s="10" t="s">
        <v>31</v>
      </c>
      <c r="C994" s="10" t="s">
        <v>59</v>
      </c>
      <c r="D994" s="10">
        <v>8</v>
      </c>
      <c r="E994" s="8">
        <v>-444.5</v>
      </c>
      <c r="F994" s="10">
        <v>13.125</v>
      </c>
      <c r="G994" s="10">
        <v>179.93305139104305</v>
      </c>
      <c r="H994" s="10">
        <f t="shared" si="15"/>
        <v>60</v>
      </c>
      <c r="I994" s="9">
        <v>44168</v>
      </c>
      <c r="J994" s="10" t="s">
        <v>58</v>
      </c>
      <c r="K994">
        <v>105</v>
      </c>
    </row>
    <row r="995" spans="1:11" x14ac:dyDescent="0.35">
      <c r="A995" s="10" t="s">
        <v>82</v>
      </c>
      <c r="B995" s="10" t="s">
        <v>31</v>
      </c>
      <c r="C995" s="10" t="s">
        <v>138</v>
      </c>
      <c r="D995" s="10">
        <v>8</v>
      </c>
      <c r="E995" s="8">
        <v>-444.5</v>
      </c>
      <c r="F995" s="10">
        <v>13.125</v>
      </c>
      <c r="G995" s="10">
        <v>188.04676127782051</v>
      </c>
      <c r="H995" s="10">
        <f t="shared" si="15"/>
        <v>52</v>
      </c>
      <c r="I995" s="9">
        <v>45170</v>
      </c>
      <c r="J995" s="10" t="s">
        <v>50</v>
      </c>
      <c r="K995">
        <v>105</v>
      </c>
    </row>
    <row r="996" spans="1:11" x14ac:dyDescent="0.35">
      <c r="A996" s="10" t="s">
        <v>53</v>
      </c>
      <c r="B996" s="10" t="s">
        <v>73</v>
      </c>
      <c r="C996" s="10" t="s">
        <v>30</v>
      </c>
      <c r="D996" s="10">
        <v>7</v>
      </c>
      <c r="E996" s="8">
        <v>-444.5</v>
      </c>
      <c r="F996" s="10">
        <v>14.857142857142858</v>
      </c>
      <c r="G996" s="10">
        <v>185.20289722354937</v>
      </c>
      <c r="H996" s="10">
        <f t="shared" si="15"/>
        <v>44</v>
      </c>
      <c r="I996" s="9">
        <v>44399</v>
      </c>
      <c r="J996" s="10" t="s">
        <v>58</v>
      </c>
      <c r="K996">
        <v>104</v>
      </c>
    </row>
    <row r="997" spans="1:11" x14ac:dyDescent="0.35">
      <c r="A997" s="10" t="s">
        <v>100</v>
      </c>
      <c r="B997" s="10" t="s">
        <v>139</v>
      </c>
      <c r="C997" s="10" t="s">
        <v>30</v>
      </c>
      <c r="D997" s="10">
        <v>8</v>
      </c>
      <c r="E997" s="8">
        <v>-444.5</v>
      </c>
      <c r="F997" s="10">
        <v>13</v>
      </c>
      <c r="G997" s="10">
        <v>178.04487493987497</v>
      </c>
      <c r="H997" s="10">
        <f t="shared" si="15"/>
        <v>37</v>
      </c>
      <c r="I997" s="9">
        <v>44667</v>
      </c>
      <c r="J997" s="10" t="s">
        <v>29</v>
      </c>
      <c r="K997">
        <v>104</v>
      </c>
    </row>
    <row r="998" spans="1:11" x14ac:dyDescent="0.35">
      <c r="A998" s="10" t="s">
        <v>136</v>
      </c>
      <c r="B998" s="10" t="s">
        <v>139</v>
      </c>
      <c r="C998" s="10" t="s">
        <v>59</v>
      </c>
      <c r="D998" s="10">
        <v>3</v>
      </c>
      <c r="E998" s="8">
        <v>-444.5</v>
      </c>
      <c r="F998" s="10">
        <v>34.333333333333336</v>
      </c>
      <c r="G998" s="10">
        <v>186.01977928692699</v>
      </c>
      <c r="H998" s="10">
        <f t="shared" si="15"/>
        <v>29</v>
      </c>
      <c r="I998" s="9">
        <v>44408</v>
      </c>
      <c r="J998" s="10" t="s">
        <v>50</v>
      </c>
      <c r="K998">
        <v>103</v>
      </c>
    </row>
    <row r="999" spans="1:11" x14ac:dyDescent="0.35">
      <c r="A999" s="10" t="s">
        <v>238</v>
      </c>
      <c r="B999" s="10" t="s">
        <v>31</v>
      </c>
      <c r="C999" s="10" t="s">
        <v>41</v>
      </c>
      <c r="D999" s="10">
        <v>9</v>
      </c>
      <c r="E999" s="8">
        <v>-444.5</v>
      </c>
      <c r="F999" s="10">
        <v>11.333333333333334</v>
      </c>
      <c r="G999" s="10">
        <v>179.53775496154682</v>
      </c>
      <c r="H999" s="10">
        <f t="shared" si="15"/>
        <v>26</v>
      </c>
      <c r="I999" s="9">
        <v>44190</v>
      </c>
      <c r="J999" s="10" t="s">
        <v>29</v>
      </c>
      <c r="K999">
        <v>102</v>
      </c>
    </row>
    <row r="1000" spans="1:11" x14ac:dyDescent="0.35">
      <c r="A1000" s="10" t="s">
        <v>45</v>
      </c>
      <c r="B1000" s="10" t="s">
        <v>31</v>
      </c>
      <c r="C1000" s="10" t="s">
        <v>41</v>
      </c>
      <c r="D1000" s="10">
        <v>9</v>
      </c>
      <c r="E1000" s="8">
        <v>-444.5</v>
      </c>
      <c r="F1000" s="10">
        <v>11.333333333333334</v>
      </c>
      <c r="G1000" s="10">
        <v>179.27591965009842</v>
      </c>
      <c r="H1000" s="10">
        <f t="shared" si="15"/>
        <v>17</v>
      </c>
      <c r="I1000" s="9">
        <v>44723</v>
      </c>
      <c r="J1000" s="10" t="s">
        <v>29</v>
      </c>
      <c r="K1000">
        <v>102</v>
      </c>
    </row>
    <row r="1001" spans="1:11" x14ac:dyDescent="0.35">
      <c r="A1001" s="10" t="s">
        <v>100</v>
      </c>
      <c r="B1001" s="10" t="s">
        <v>73</v>
      </c>
      <c r="C1001" s="10" t="s">
        <v>41</v>
      </c>
      <c r="D1001" s="10">
        <v>8</v>
      </c>
      <c r="E1001" s="8">
        <v>-444.5</v>
      </c>
      <c r="F1001" s="10">
        <v>12.5</v>
      </c>
      <c r="G1001" s="10">
        <v>178.54653109470743</v>
      </c>
      <c r="H1001" s="10">
        <f t="shared" si="15"/>
        <v>8</v>
      </c>
      <c r="I1001" s="9">
        <v>44668</v>
      </c>
      <c r="J1001" s="10" t="s">
        <v>40</v>
      </c>
      <c r="K1001">
        <v>100</v>
      </c>
    </row>
  </sheetData>
  <conditionalFormatting sqref="E1:E1001">
    <cfRule type="containsBlanks" priority="1">
      <formula>LEN(TRIM(E1))=0</formula>
    </cfRule>
  </conditionalFormatting>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sqref="A1:K51"/>
    </sheetView>
  </sheetViews>
  <sheetFormatPr defaultRowHeight="14.5" x14ac:dyDescent="0.35"/>
  <cols>
    <col min="1" max="1" width="12.81640625" customWidth="1"/>
    <col min="2" max="2" width="17.08984375" customWidth="1"/>
    <col min="3" max="3" width="20.08984375" customWidth="1"/>
    <col min="4" max="4" width="11.08984375" customWidth="1"/>
    <col min="6" max="6" width="11.54296875" customWidth="1"/>
    <col min="7" max="7" width="17.90625" customWidth="1"/>
    <col min="8" max="8" width="17.36328125" customWidth="1"/>
    <col min="11" max="11" width="11.6328125" customWidth="1"/>
  </cols>
  <sheetData>
    <row r="1" spans="1:11" x14ac:dyDescent="0.35">
      <c r="A1" t="s">
        <v>1793</v>
      </c>
      <c r="B1" t="s">
        <v>1794</v>
      </c>
      <c r="C1" t="s">
        <v>1796</v>
      </c>
      <c r="D1" t="s">
        <v>1795</v>
      </c>
      <c r="E1" t="s">
        <v>7</v>
      </c>
      <c r="F1" t="s">
        <v>1798</v>
      </c>
      <c r="G1" t="s">
        <v>1803</v>
      </c>
      <c r="H1" t="s">
        <v>1801</v>
      </c>
      <c r="I1" t="s">
        <v>1799</v>
      </c>
      <c r="J1" t="s">
        <v>10</v>
      </c>
      <c r="K1" t="s">
        <v>1797</v>
      </c>
    </row>
    <row r="2" spans="1:11" x14ac:dyDescent="0.35">
      <c r="A2" t="s">
        <v>45</v>
      </c>
      <c r="B2" t="s">
        <v>73</v>
      </c>
      <c r="C2" t="s">
        <v>30</v>
      </c>
      <c r="D2">
        <v>7</v>
      </c>
      <c r="E2">
        <v>-444.5</v>
      </c>
      <c r="F2">
        <v>22.428571428571427</v>
      </c>
      <c r="G2">
        <v>181.1488644416101</v>
      </c>
      <c r="H2">
        <v>366</v>
      </c>
      <c r="I2" s="50">
        <v>44101</v>
      </c>
      <c r="J2" t="s">
        <v>58</v>
      </c>
      <c r="K2">
        <v>157</v>
      </c>
    </row>
    <row r="3" spans="1:11" x14ac:dyDescent="0.35">
      <c r="A3" t="s">
        <v>45</v>
      </c>
      <c r="B3" t="s">
        <v>73</v>
      </c>
      <c r="C3" t="s">
        <v>59</v>
      </c>
      <c r="D3">
        <v>7</v>
      </c>
      <c r="E3">
        <v>-444.5</v>
      </c>
      <c r="F3">
        <v>23.428571428571427</v>
      </c>
      <c r="G3">
        <v>182.05759541644369</v>
      </c>
      <c r="H3">
        <v>386</v>
      </c>
      <c r="I3" s="50">
        <v>44819</v>
      </c>
      <c r="J3" t="s">
        <v>50</v>
      </c>
      <c r="K3">
        <v>164</v>
      </c>
    </row>
    <row r="4" spans="1:11" x14ac:dyDescent="0.35">
      <c r="A4" t="s">
        <v>45</v>
      </c>
      <c r="B4" t="s">
        <v>73</v>
      </c>
      <c r="C4" t="s">
        <v>138</v>
      </c>
      <c r="D4">
        <v>8</v>
      </c>
      <c r="E4">
        <v>-444.5</v>
      </c>
      <c r="F4">
        <v>30.125</v>
      </c>
      <c r="G4">
        <v>173.00733260132529</v>
      </c>
      <c r="H4">
        <v>900</v>
      </c>
      <c r="I4" s="50">
        <v>44585</v>
      </c>
      <c r="J4" t="s">
        <v>58</v>
      </c>
      <c r="K4">
        <v>241</v>
      </c>
    </row>
    <row r="5" spans="1:11" x14ac:dyDescent="0.35">
      <c r="A5" t="s">
        <v>45</v>
      </c>
      <c r="B5" t="s">
        <v>73</v>
      </c>
      <c r="C5" t="s">
        <v>138</v>
      </c>
      <c r="D5">
        <v>2</v>
      </c>
      <c r="E5">
        <v>-444.5</v>
      </c>
      <c r="F5">
        <v>145.5</v>
      </c>
      <c r="G5">
        <v>187.30323967971026</v>
      </c>
      <c r="H5">
        <v>1164</v>
      </c>
      <c r="I5" s="50">
        <v>45166</v>
      </c>
      <c r="J5" t="s">
        <v>50</v>
      </c>
      <c r="K5">
        <v>291</v>
      </c>
    </row>
    <row r="6" spans="1:11" x14ac:dyDescent="0.35">
      <c r="A6" t="s">
        <v>45</v>
      </c>
      <c r="B6" t="s">
        <v>73</v>
      </c>
      <c r="C6" t="s">
        <v>30</v>
      </c>
      <c r="D6">
        <v>9</v>
      </c>
      <c r="E6">
        <v>-444.5</v>
      </c>
      <c r="F6">
        <v>34.555555555555557</v>
      </c>
      <c r="G6">
        <v>180.45295767776568</v>
      </c>
      <c r="H6">
        <v>1290</v>
      </c>
      <c r="I6" s="50">
        <v>44086</v>
      </c>
      <c r="J6" t="s">
        <v>50</v>
      </c>
      <c r="K6">
        <v>311</v>
      </c>
    </row>
    <row r="7" spans="1:11" x14ac:dyDescent="0.35">
      <c r="A7" t="s">
        <v>45</v>
      </c>
      <c r="B7" t="s">
        <v>73</v>
      </c>
      <c r="C7" t="s">
        <v>30</v>
      </c>
      <c r="D7">
        <v>8</v>
      </c>
      <c r="E7">
        <v>-444.5</v>
      </c>
      <c r="F7">
        <v>45.875</v>
      </c>
      <c r="G7">
        <v>180.57204264099042</v>
      </c>
      <c r="H7">
        <v>1616</v>
      </c>
      <c r="I7" s="50">
        <v>44270</v>
      </c>
      <c r="J7" t="s">
        <v>40</v>
      </c>
      <c r="K7">
        <v>367</v>
      </c>
    </row>
    <row r="8" spans="1:11" x14ac:dyDescent="0.35">
      <c r="A8" t="s">
        <v>45</v>
      </c>
      <c r="B8" t="s">
        <v>73</v>
      </c>
      <c r="C8" t="s">
        <v>59</v>
      </c>
      <c r="D8">
        <v>3</v>
      </c>
      <c r="E8">
        <v>-444.5</v>
      </c>
      <c r="F8">
        <v>139.33333333333334</v>
      </c>
      <c r="G8">
        <v>179.92834818776001</v>
      </c>
      <c r="H8">
        <v>1880</v>
      </c>
      <c r="I8" s="50">
        <v>44062</v>
      </c>
      <c r="J8" t="s">
        <v>50</v>
      </c>
      <c r="K8">
        <v>418</v>
      </c>
    </row>
    <row r="9" spans="1:11" x14ac:dyDescent="0.35">
      <c r="A9" t="s">
        <v>45</v>
      </c>
      <c r="B9" t="s">
        <v>73</v>
      </c>
      <c r="C9" t="s">
        <v>59</v>
      </c>
      <c r="D9">
        <v>2</v>
      </c>
      <c r="E9">
        <v>-444.5</v>
      </c>
      <c r="F9">
        <v>216</v>
      </c>
      <c r="G9">
        <v>184.75099731945755</v>
      </c>
      <c r="H9">
        <v>1946</v>
      </c>
      <c r="I9" s="50">
        <v>44393</v>
      </c>
      <c r="J9" t="s">
        <v>50</v>
      </c>
      <c r="K9">
        <v>432</v>
      </c>
    </row>
    <row r="10" spans="1:11" x14ac:dyDescent="0.35">
      <c r="A10" t="s">
        <v>45</v>
      </c>
      <c r="B10" t="s">
        <v>73</v>
      </c>
      <c r="C10" t="s">
        <v>41</v>
      </c>
      <c r="D10">
        <v>4</v>
      </c>
      <c r="E10">
        <v>-444.5</v>
      </c>
      <c r="F10">
        <v>111.5</v>
      </c>
      <c r="G10">
        <v>181.90984317242877</v>
      </c>
      <c r="H10">
        <v>2004</v>
      </c>
      <c r="I10" s="50">
        <v>44705</v>
      </c>
      <c r="J10" t="s">
        <v>50</v>
      </c>
      <c r="K10">
        <v>446</v>
      </c>
    </row>
    <row r="11" spans="1:11" x14ac:dyDescent="0.35">
      <c r="A11" t="s">
        <v>45</v>
      </c>
      <c r="B11" t="s">
        <v>73</v>
      </c>
      <c r="C11" t="s">
        <v>41</v>
      </c>
      <c r="D11">
        <v>3</v>
      </c>
      <c r="E11">
        <v>-444.5</v>
      </c>
      <c r="F11">
        <v>174</v>
      </c>
      <c r="G11">
        <v>186.72233245149914</v>
      </c>
      <c r="H11">
        <v>2458</v>
      </c>
      <c r="I11" s="50">
        <v>44961</v>
      </c>
      <c r="J11" t="s">
        <v>29</v>
      </c>
      <c r="K11">
        <v>522</v>
      </c>
    </row>
    <row r="12" spans="1:11" x14ac:dyDescent="0.35">
      <c r="A12" t="s">
        <v>45</v>
      </c>
      <c r="B12" t="s">
        <v>73</v>
      </c>
      <c r="C12" t="s">
        <v>41</v>
      </c>
      <c r="D12">
        <v>6</v>
      </c>
      <c r="E12">
        <v>-444.5</v>
      </c>
      <c r="F12">
        <v>87</v>
      </c>
      <c r="G12">
        <v>179.2016558182026</v>
      </c>
      <c r="H12">
        <v>2472</v>
      </c>
      <c r="I12" s="50">
        <v>44024</v>
      </c>
      <c r="J12" t="s">
        <v>50</v>
      </c>
      <c r="K12">
        <v>522</v>
      </c>
    </row>
    <row r="13" spans="1:11" x14ac:dyDescent="0.35">
      <c r="A13" t="s">
        <v>45</v>
      </c>
      <c r="B13" t="s">
        <v>73</v>
      </c>
      <c r="C13" t="s">
        <v>59</v>
      </c>
      <c r="D13">
        <v>2</v>
      </c>
      <c r="E13">
        <v>-444.5</v>
      </c>
      <c r="F13">
        <v>488</v>
      </c>
      <c r="G13">
        <v>183.84690055927322</v>
      </c>
      <c r="H13">
        <v>4997</v>
      </c>
      <c r="I13" s="50">
        <v>44506</v>
      </c>
      <c r="J13" t="s">
        <v>50</v>
      </c>
      <c r="K13">
        <v>976</v>
      </c>
    </row>
    <row r="14" spans="1:11" x14ac:dyDescent="0.35">
      <c r="A14" t="s">
        <v>45</v>
      </c>
      <c r="B14" t="s">
        <v>73</v>
      </c>
      <c r="C14" t="s">
        <v>138</v>
      </c>
      <c r="D14">
        <v>9</v>
      </c>
      <c r="E14">
        <v>-444.5</v>
      </c>
      <c r="F14">
        <v>64.222222222222229</v>
      </c>
      <c r="G14">
        <v>186.1104296066253</v>
      </c>
      <c r="H14">
        <v>2825</v>
      </c>
      <c r="I14" s="50">
        <v>44767</v>
      </c>
      <c r="J14" t="s">
        <v>58</v>
      </c>
      <c r="K14">
        <v>578</v>
      </c>
    </row>
    <row r="15" spans="1:11" x14ac:dyDescent="0.35">
      <c r="A15" t="s">
        <v>45</v>
      </c>
      <c r="B15" t="s">
        <v>73</v>
      </c>
      <c r="C15" t="s">
        <v>138</v>
      </c>
      <c r="D15">
        <v>9</v>
      </c>
      <c r="E15">
        <v>-444.5</v>
      </c>
      <c r="F15">
        <v>68.666666666666671</v>
      </c>
      <c r="G15">
        <v>181.28980829420973</v>
      </c>
      <c r="H15">
        <v>3073</v>
      </c>
      <c r="I15" s="50">
        <v>44287</v>
      </c>
      <c r="J15" t="s">
        <v>50</v>
      </c>
      <c r="K15">
        <v>618</v>
      </c>
    </row>
    <row r="16" spans="1:11" x14ac:dyDescent="0.35">
      <c r="A16" t="s">
        <v>45</v>
      </c>
      <c r="B16" t="s">
        <v>73</v>
      </c>
      <c r="C16" t="s">
        <v>59</v>
      </c>
      <c r="D16">
        <v>3</v>
      </c>
      <c r="E16">
        <v>-444.5</v>
      </c>
      <c r="F16">
        <v>235.66666666666666</v>
      </c>
      <c r="G16">
        <v>175.62571116461572</v>
      </c>
      <c r="H16">
        <v>3520</v>
      </c>
      <c r="I16" s="50">
        <v>44641</v>
      </c>
      <c r="J16" t="s">
        <v>40</v>
      </c>
      <c r="K16">
        <v>707</v>
      </c>
    </row>
    <row r="17" spans="1:11" x14ac:dyDescent="0.35">
      <c r="A17" t="s">
        <v>45</v>
      </c>
      <c r="B17" t="s">
        <v>73</v>
      </c>
      <c r="C17" t="s">
        <v>138</v>
      </c>
      <c r="D17">
        <v>5</v>
      </c>
      <c r="E17">
        <v>-444.5</v>
      </c>
      <c r="F17">
        <v>153.80000000000001</v>
      </c>
      <c r="G17">
        <v>179.64868508720366</v>
      </c>
      <c r="H17">
        <v>3825</v>
      </c>
      <c r="I17" s="50">
        <v>44187</v>
      </c>
      <c r="J17" t="s">
        <v>29</v>
      </c>
      <c r="K17">
        <v>769</v>
      </c>
    </row>
    <row r="18" spans="1:11" x14ac:dyDescent="0.35">
      <c r="A18" t="s">
        <v>45</v>
      </c>
      <c r="B18" t="s">
        <v>73</v>
      </c>
      <c r="C18" t="s">
        <v>41</v>
      </c>
      <c r="D18">
        <v>7</v>
      </c>
      <c r="E18">
        <v>-444.5</v>
      </c>
      <c r="F18">
        <v>113.57142857142857</v>
      </c>
      <c r="G18">
        <v>180.60149126023725</v>
      </c>
      <c r="H18">
        <v>3971</v>
      </c>
      <c r="I18" s="50">
        <v>44088</v>
      </c>
      <c r="J18" t="s">
        <v>40</v>
      </c>
      <c r="K18">
        <v>795</v>
      </c>
    </row>
    <row r="19" spans="1:11" x14ac:dyDescent="0.35">
      <c r="A19" t="s">
        <v>45</v>
      </c>
      <c r="B19" t="s">
        <v>73</v>
      </c>
      <c r="C19" t="s">
        <v>138</v>
      </c>
      <c r="D19">
        <v>8</v>
      </c>
      <c r="E19">
        <v>-444.5</v>
      </c>
      <c r="F19">
        <v>109.25</v>
      </c>
      <c r="G19">
        <v>178.70313331020932</v>
      </c>
      <c r="H19">
        <v>4455</v>
      </c>
      <c r="I19" s="50">
        <v>44036</v>
      </c>
      <c r="J19" t="s">
        <v>50</v>
      </c>
      <c r="K19">
        <v>874</v>
      </c>
    </row>
    <row r="20" spans="1:11" x14ac:dyDescent="0.35">
      <c r="A20" t="s">
        <v>45</v>
      </c>
      <c r="B20" t="s">
        <v>139</v>
      </c>
      <c r="C20" t="s">
        <v>41</v>
      </c>
      <c r="D20">
        <v>4</v>
      </c>
      <c r="E20">
        <v>-147</v>
      </c>
      <c r="F20">
        <v>248</v>
      </c>
      <c r="G20">
        <v>181.95677349371115</v>
      </c>
      <c r="H20">
        <v>5096</v>
      </c>
      <c r="I20" s="50">
        <v>44708</v>
      </c>
      <c r="J20" t="s">
        <v>29</v>
      </c>
      <c r="K20">
        <v>992</v>
      </c>
    </row>
    <row r="21" spans="1:11" x14ac:dyDescent="0.35">
      <c r="A21" t="s">
        <v>45</v>
      </c>
      <c r="B21" t="s">
        <v>139</v>
      </c>
      <c r="C21" t="s">
        <v>30</v>
      </c>
      <c r="D21">
        <v>9</v>
      </c>
      <c r="E21">
        <v>-444.5</v>
      </c>
      <c r="F21">
        <v>37.111111111111114</v>
      </c>
      <c r="G21">
        <v>176.04463320463327</v>
      </c>
      <c r="H21">
        <v>1404</v>
      </c>
      <c r="I21" s="50">
        <v>44627</v>
      </c>
      <c r="J21" t="s">
        <v>29</v>
      </c>
      <c r="K21">
        <v>334</v>
      </c>
    </row>
    <row r="22" spans="1:11" x14ac:dyDescent="0.35">
      <c r="A22" t="s">
        <v>45</v>
      </c>
      <c r="B22" t="s">
        <v>139</v>
      </c>
      <c r="C22" t="s">
        <v>138</v>
      </c>
      <c r="D22">
        <v>8</v>
      </c>
      <c r="E22">
        <v>-444.5</v>
      </c>
      <c r="F22">
        <v>64.75</v>
      </c>
      <c r="G22">
        <v>172.26325869236578</v>
      </c>
      <c r="H22">
        <v>2429</v>
      </c>
      <c r="I22" s="50">
        <v>44577</v>
      </c>
      <c r="J22" t="s">
        <v>50</v>
      </c>
      <c r="K22">
        <v>518</v>
      </c>
    </row>
    <row r="23" spans="1:11" x14ac:dyDescent="0.35">
      <c r="A23" t="s">
        <v>45</v>
      </c>
      <c r="B23" t="s">
        <v>139</v>
      </c>
      <c r="C23" t="s">
        <v>138</v>
      </c>
      <c r="D23">
        <v>2</v>
      </c>
      <c r="E23">
        <v>-444.5</v>
      </c>
      <c r="F23">
        <v>277.5</v>
      </c>
      <c r="G23">
        <v>178.9307169202398</v>
      </c>
      <c r="H23">
        <v>2694</v>
      </c>
      <c r="I23" s="50">
        <v>44033</v>
      </c>
      <c r="J23" t="s">
        <v>29</v>
      </c>
      <c r="K23">
        <v>555</v>
      </c>
    </row>
    <row r="24" spans="1:11" x14ac:dyDescent="0.35">
      <c r="A24" t="s">
        <v>45</v>
      </c>
      <c r="B24" t="s">
        <v>139</v>
      </c>
      <c r="C24" t="s">
        <v>41</v>
      </c>
      <c r="D24">
        <v>3</v>
      </c>
      <c r="E24">
        <v>-444.5</v>
      </c>
      <c r="F24">
        <v>227.66666666666666</v>
      </c>
      <c r="G24">
        <v>186.31781382740891</v>
      </c>
      <c r="H24">
        <v>3400</v>
      </c>
      <c r="I24" s="50">
        <v>45159</v>
      </c>
      <c r="J24" t="s">
        <v>58</v>
      </c>
      <c r="K24">
        <v>683</v>
      </c>
    </row>
    <row r="25" spans="1:11" x14ac:dyDescent="0.35">
      <c r="A25" t="s">
        <v>45</v>
      </c>
      <c r="B25" t="s">
        <v>139</v>
      </c>
      <c r="C25" t="s">
        <v>138</v>
      </c>
      <c r="D25">
        <v>9</v>
      </c>
      <c r="E25">
        <v>-444.5</v>
      </c>
      <c r="F25">
        <v>91.222222222222229</v>
      </c>
      <c r="G25">
        <v>178.01054125138432</v>
      </c>
      <c r="H25">
        <v>4143</v>
      </c>
      <c r="I25" s="50">
        <v>44653</v>
      </c>
      <c r="J25" t="s">
        <v>58</v>
      </c>
      <c r="K25">
        <v>821</v>
      </c>
    </row>
    <row r="26" spans="1:11" x14ac:dyDescent="0.35">
      <c r="A26" t="s">
        <v>45</v>
      </c>
      <c r="B26" t="s">
        <v>42</v>
      </c>
      <c r="C26" t="s">
        <v>59</v>
      </c>
      <c r="D26">
        <v>7</v>
      </c>
      <c r="E26">
        <v>-444.5</v>
      </c>
      <c r="F26">
        <v>15.714285714285714</v>
      </c>
      <c r="G26">
        <v>186.01326186461091</v>
      </c>
      <c r="H26">
        <v>79</v>
      </c>
      <c r="I26" s="50">
        <v>44404</v>
      </c>
      <c r="J26" t="s">
        <v>50</v>
      </c>
      <c r="K26">
        <v>110</v>
      </c>
    </row>
    <row r="27" spans="1:11" x14ac:dyDescent="0.35">
      <c r="A27" t="s">
        <v>45</v>
      </c>
      <c r="B27" t="s">
        <v>42</v>
      </c>
      <c r="C27" t="s">
        <v>41</v>
      </c>
      <c r="D27">
        <v>9</v>
      </c>
      <c r="E27">
        <v>-444.5</v>
      </c>
      <c r="F27">
        <v>16.222222222222221</v>
      </c>
      <c r="G27">
        <v>180.92219400757256</v>
      </c>
      <c r="H27">
        <v>274</v>
      </c>
      <c r="I27" s="50">
        <v>44125</v>
      </c>
      <c r="J27" t="s">
        <v>50</v>
      </c>
      <c r="K27">
        <v>146</v>
      </c>
    </row>
    <row r="28" spans="1:11" x14ac:dyDescent="0.35">
      <c r="A28" t="s">
        <v>45</v>
      </c>
      <c r="B28" t="s">
        <v>42</v>
      </c>
      <c r="C28" t="s">
        <v>138</v>
      </c>
      <c r="D28">
        <v>9</v>
      </c>
      <c r="E28">
        <v>-444.5</v>
      </c>
      <c r="F28">
        <v>19</v>
      </c>
      <c r="G28">
        <v>180.62789108322056</v>
      </c>
      <c r="H28">
        <v>469</v>
      </c>
      <c r="I28" s="50">
        <v>44223</v>
      </c>
      <c r="J28" t="s">
        <v>50</v>
      </c>
      <c r="K28">
        <v>171</v>
      </c>
    </row>
    <row r="29" spans="1:11" x14ac:dyDescent="0.35">
      <c r="A29" t="s">
        <v>45</v>
      </c>
      <c r="B29" t="s">
        <v>42</v>
      </c>
      <c r="C29" t="s">
        <v>59</v>
      </c>
      <c r="D29">
        <v>6</v>
      </c>
      <c r="E29">
        <v>-144</v>
      </c>
      <c r="F29">
        <v>164.33333333333334</v>
      </c>
      <c r="G29">
        <v>181.08203545290377</v>
      </c>
      <c r="H29">
        <v>5068</v>
      </c>
      <c r="I29" s="50">
        <v>44162</v>
      </c>
      <c r="J29" t="s">
        <v>40</v>
      </c>
      <c r="K29">
        <v>986</v>
      </c>
    </row>
    <row r="30" spans="1:11" x14ac:dyDescent="0.35">
      <c r="A30" t="s">
        <v>45</v>
      </c>
      <c r="B30" t="s">
        <v>42</v>
      </c>
      <c r="C30" t="s">
        <v>30</v>
      </c>
      <c r="D30">
        <v>1</v>
      </c>
      <c r="E30">
        <v>-444.5</v>
      </c>
      <c r="F30">
        <v>461</v>
      </c>
      <c r="G30">
        <v>181.11128697173484</v>
      </c>
      <c r="H30">
        <v>2068</v>
      </c>
      <c r="I30" s="50">
        <v>44126</v>
      </c>
      <c r="J30" t="s">
        <v>40</v>
      </c>
      <c r="K30">
        <v>461</v>
      </c>
    </row>
    <row r="31" spans="1:11" x14ac:dyDescent="0.35">
      <c r="A31" t="s">
        <v>45</v>
      </c>
      <c r="B31" t="s">
        <v>42</v>
      </c>
      <c r="C31" t="s">
        <v>41</v>
      </c>
      <c r="D31">
        <v>4</v>
      </c>
      <c r="E31">
        <v>-444.5</v>
      </c>
      <c r="F31">
        <v>116</v>
      </c>
      <c r="G31">
        <v>181.06127337351259</v>
      </c>
      <c r="H31">
        <v>2083</v>
      </c>
      <c r="I31" s="50">
        <v>44278</v>
      </c>
      <c r="J31" t="s">
        <v>58</v>
      </c>
      <c r="K31">
        <v>464</v>
      </c>
    </row>
    <row r="32" spans="1:11" x14ac:dyDescent="0.35">
      <c r="A32" t="s">
        <v>45</v>
      </c>
      <c r="B32" t="s">
        <v>42</v>
      </c>
      <c r="C32" t="s">
        <v>41</v>
      </c>
      <c r="D32">
        <v>3</v>
      </c>
      <c r="E32">
        <v>-444.5</v>
      </c>
      <c r="F32">
        <v>161.33333333333334</v>
      </c>
      <c r="G32">
        <v>180.95180769830142</v>
      </c>
      <c r="H32">
        <v>2233</v>
      </c>
      <c r="I32" s="50">
        <v>44284</v>
      </c>
      <c r="J32" t="s">
        <v>50</v>
      </c>
      <c r="K32">
        <v>484</v>
      </c>
    </row>
    <row r="33" spans="1:11" x14ac:dyDescent="0.35">
      <c r="A33" t="s">
        <v>45</v>
      </c>
      <c r="B33" t="s">
        <v>42</v>
      </c>
      <c r="C33" t="s">
        <v>138</v>
      </c>
      <c r="D33">
        <v>7</v>
      </c>
      <c r="E33">
        <v>-444.5</v>
      </c>
      <c r="F33">
        <v>74.714285714285708</v>
      </c>
      <c r="G33">
        <v>153.1406132756133</v>
      </c>
      <c r="H33">
        <v>2479</v>
      </c>
      <c r="I33" s="50">
        <v>44942</v>
      </c>
      <c r="J33" t="s">
        <v>58</v>
      </c>
      <c r="K33">
        <v>523</v>
      </c>
    </row>
    <row r="34" spans="1:11" x14ac:dyDescent="0.35">
      <c r="A34" t="s">
        <v>45</v>
      </c>
      <c r="B34" t="s">
        <v>42</v>
      </c>
      <c r="C34" t="s">
        <v>30</v>
      </c>
      <c r="D34">
        <v>3</v>
      </c>
      <c r="E34">
        <v>-444.5</v>
      </c>
      <c r="F34">
        <v>174.33333333333334</v>
      </c>
      <c r="G34">
        <v>180.92727017780032</v>
      </c>
      <c r="H34">
        <v>2490</v>
      </c>
      <c r="I34" s="50">
        <v>44148</v>
      </c>
      <c r="J34" t="s">
        <v>58</v>
      </c>
      <c r="K34">
        <v>523</v>
      </c>
    </row>
    <row r="35" spans="1:11" x14ac:dyDescent="0.35">
      <c r="A35" t="s">
        <v>45</v>
      </c>
      <c r="B35" t="s">
        <v>42</v>
      </c>
      <c r="C35" t="s">
        <v>30</v>
      </c>
      <c r="D35">
        <v>9</v>
      </c>
      <c r="E35">
        <v>-444.5</v>
      </c>
      <c r="F35">
        <v>69.888888888888886</v>
      </c>
      <c r="G35">
        <v>179.22552646887729</v>
      </c>
      <c r="H35">
        <v>3118</v>
      </c>
      <c r="I35" s="50">
        <v>44042</v>
      </c>
      <c r="J35" t="s">
        <v>29</v>
      </c>
      <c r="K35">
        <v>629</v>
      </c>
    </row>
    <row r="36" spans="1:11" x14ac:dyDescent="0.35">
      <c r="A36" t="s">
        <v>45</v>
      </c>
      <c r="B36" t="s">
        <v>42</v>
      </c>
      <c r="C36" t="s">
        <v>59</v>
      </c>
      <c r="D36">
        <v>3</v>
      </c>
      <c r="E36">
        <v>-444.5</v>
      </c>
      <c r="F36">
        <v>257.33333333333331</v>
      </c>
      <c r="G36">
        <v>176.295473031667</v>
      </c>
      <c r="H36">
        <v>3837</v>
      </c>
      <c r="I36" s="50">
        <v>44796</v>
      </c>
      <c r="J36" t="s">
        <v>58</v>
      </c>
      <c r="K36">
        <v>772</v>
      </c>
    </row>
    <row r="37" spans="1:11" x14ac:dyDescent="0.35">
      <c r="A37" t="s">
        <v>45</v>
      </c>
      <c r="B37" t="s">
        <v>42</v>
      </c>
      <c r="C37" t="s">
        <v>59</v>
      </c>
      <c r="D37">
        <v>6</v>
      </c>
      <c r="E37">
        <v>-444.5</v>
      </c>
      <c r="F37">
        <v>134.83333333333334</v>
      </c>
      <c r="G37">
        <v>179.58450345950348</v>
      </c>
      <c r="H37">
        <v>4045</v>
      </c>
      <c r="I37" s="50">
        <v>44958</v>
      </c>
      <c r="J37" t="s">
        <v>29</v>
      </c>
      <c r="K37">
        <v>809</v>
      </c>
    </row>
    <row r="38" spans="1:11" x14ac:dyDescent="0.35">
      <c r="A38" t="s">
        <v>45</v>
      </c>
      <c r="B38" t="s">
        <v>42</v>
      </c>
      <c r="C38" t="s">
        <v>30</v>
      </c>
      <c r="D38">
        <v>5</v>
      </c>
      <c r="E38">
        <v>-444.5</v>
      </c>
      <c r="F38">
        <v>174.2</v>
      </c>
      <c r="G38">
        <v>179.34013510365716</v>
      </c>
      <c r="H38">
        <v>4447</v>
      </c>
      <c r="I38" s="50">
        <v>44043</v>
      </c>
      <c r="J38" t="s">
        <v>29</v>
      </c>
      <c r="K38">
        <v>871</v>
      </c>
    </row>
    <row r="39" spans="1:11" x14ac:dyDescent="0.35">
      <c r="A39" t="s">
        <v>45</v>
      </c>
      <c r="B39" t="s">
        <v>42</v>
      </c>
      <c r="C39" t="s">
        <v>30</v>
      </c>
      <c r="D39">
        <v>5</v>
      </c>
      <c r="E39">
        <v>-444.5</v>
      </c>
      <c r="F39">
        <v>189.6</v>
      </c>
      <c r="G39">
        <v>182.72142857142859</v>
      </c>
      <c r="H39">
        <v>4858</v>
      </c>
      <c r="I39" s="50">
        <v>44993</v>
      </c>
      <c r="J39" t="s">
        <v>29</v>
      </c>
      <c r="K39">
        <v>948</v>
      </c>
    </row>
    <row r="40" spans="1:11" x14ac:dyDescent="0.35">
      <c r="A40" t="s">
        <v>45</v>
      </c>
      <c r="B40" t="s">
        <v>31</v>
      </c>
      <c r="C40" t="s">
        <v>41</v>
      </c>
      <c r="D40">
        <v>9</v>
      </c>
      <c r="E40">
        <v>-444.5</v>
      </c>
      <c r="F40">
        <v>11.333333333333334</v>
      </c>
      <c r="G40">
        <v>179.27591965009842</v>
      </c>
      <c r="H40">
        <v>17</v>
      </c>
      <c r="I40" s="50">
        <v>44723</v>
      </c>
      <c r="J40" t="s">
        <v>29</v>
      </c>
      <c r="K40">
        <v>102</v>
      </c>
    </row>
    <row r="41" spans="1:11" x14ac:dyDescent="0.35">
      <c r="A41" t="s">
        <v>45</v>
      </c>
      <c r="B41" t="s">
        <v>31</v>
      </c>
      <c r="C41" t="s">
        <v>41</v>
      </c>
      <c r="D41">
        <v>9</v>
      </c>
      <c r="E41">
        <v>-444.5</v>
      </c>
      <c r="F41">
        <v>19.888888888888889</v>
      </c>
      <c r="G41">
        <v>177.04929263288489</v>
      </c>
      <c r="H41">
        <v>529</v>
      </c>
      <c r="I41" s="50">
        <v>43999</v>
      </c>
      <c r="J41" t="s">
        <v>50</v>
      </c>
      <c r="K41">
        <v>179</v>
      </c>
    </row>
    <row r="42" spans="1:11" x14ac:dyDescent="0.35">
      <c r="A42" t="s">
        <v>45</v>
      </c>
      <c r="B42" t="s">
        <v>31</v>
      </c>
      <c r="C42" t="s">
        <v>138</v>
      </c>
      <c r="D42">
        <v>7</v>
      </c>
      <c r="E42">
        <v>-444.5</v>
      </c>
      <c r="F42">
        <v>38</v>
      </c>
      <c r="G42">
        <v>156.07112159329142</v>
      </c>
      <c r="H42">
        <v>1032</v>
      </c>
      <c r="I42" s="50">
        <v>44944</v>
      </c>
      <c r="J42" t="s">
        <v>50</v>
      </c>
      <c r="K42">
        <v>266</v>
      </c>
    </row>
    <row r="43" spans="1:11" x14ac:dyDescent="0.35">
      <c r="A43" t="s">
        <v>45</v>
      </c>
      <c r="B43" t="s">
        <v>31</v>
      </c>
      <c r="C43" t="s">
        <v>138</v>
      </c>
      <c r="D43">
        <v>5</v>
      </c>
      <c r="E43">
        <v>-444.5</v>
      </c>
      <c r="F43">
        <v>65.599999999999994</v>
      </c>
      <c r="G43">
        <v>166.90615530303032</v>
      </c>
      <c r="H43">
        <v>1362</v>
      </c>
      <c r="I43" s="50">
        <v>44909</v>
      </c>
      <c r="J43" t="s">
        <v>40</v>
      </c>
      <c r="K43">
        <v>328</v>
      </c>
    </row>
    <row r="44" spans="1:11" x14ac:dyDescent="0.35">
      <c r="A44" t="s">
        <v>45</v>
      </c>
      <c r="B44" t="s">
        <v>31</v>
      </c>
      <c r="C44" t="s">
        <v>41</v>
      </c>
      <c r="D44">
        <v>7</v>
      </c>
      <c r="E44">
        <v>-444.5</v>
      </c>
      <c r="F44">
        <v>58.857142857142854</v>
      </c>
      <c r="G44">
        <v>185.41018972033251</v>
      </c>
      <c r="H44">
        <v>1838</v>
      </c>
      <c r="I44" s="50">
        <v>44472</v>
      </c>
      <c r="J44" t="s">
        <v>29</v>
      </c>
      <c r="K44">
        <v>412</v>
      </c>
    </row>
    <row r="45" spans="1:11" x14ac:dyDescent="0.35">
      <c r="A45" t="s">
        <v>45</v>
      </c>
      <c r="B45" t="s">
        <v>31</v>
      </c>
      <c r="C45" t="s">
        <v>41</v>
      </c>
      <c r="D45">
        <v>7</v>
      </c>
      <c r="E45">
        <v>-444.5</v>
      </c>
      <c r="F45">
        <v>68.142857142857139</v>
      </c>
      <c r="G45">
        <v>187.83187972919157</v>
      </c>
      <c r="H45">
        <v>2189</v>
      </c>
      <c r="I45" s="50">
        <v>45169</v>
      </c>
      <c r="J45" t="s">
        <v>40</v>
      </c>
      <c r="K45">
        <v>477</v>
      </c>
    </row>
    <row r="46" spans="1:11" x14ac:dyDescent="0.35">
      <c r="A46" t="s">
        <v>45</v>
      </c>
      <c r="B46" t="s">
        <v>31</v>
      </c>
      <c r="C46" t="s">
        <v>41</v>
      </c>
      <c r="D46">
        <v>9</v>
      </c>
      <c r="E46">
        <v>-444.5</v>
      </c>
      <c r="F46">
        <v>61.222222222222221</v>
      </c>
      <c r="G46">
        <v>186.3532006920415</v>
      </c>
      <c r="H46">
        <v>2686</v>
      </c>
      <c r="I46" s="50">
        <v>44419</v>
      </c>
      <c r="J46" t="s">
        <v>40</v>
      </c>
      <c r="K46">
        <v>551</v>
      </c>
    </row>
    <row r="47" spans="1:11" x14ac:dyDescent="0.35">
      <c r="A47" t="s">
        <v>45</v>
      </c>
      <c r="B47" t="s">
        <v>31</v>
      </c>
      <c r="C47" t="s">
        <v>59</v>
      </c>
      <c r="D47">
        <v>5</v>
      </c>
      <c r="E47">
        <v>-444.5</v>
      </c>
      <c r="F47">
        <v>116.4</v>
      </c>
      <c r="G47">
        <v>181.52648237826202</v>
      </c>
      <c r="H47">
        <v>2852</v>
      </c>
      <c r="I47" s="50">
        <v>44702</v>
      </c>
      <c r="J47" t="s">
        <v>50</v>
      </c>
      <c r="K47">
        <v>582</v>
      </c>
    </row>
    <row r="48" spans="1:11" x14ac:dyDescent="0.35">
      <c r="A48" t="s">
        <v>45</v>
      </c>
      <c r="B48" t="s">
        <v>31</v>
      </c>
      <c r="C48" t="s">
        <v>59</v>
      </c>
      <c r="D48">
        <v>1</v>
      </c>
      <c r="E48">
        <v>-444.5</v>
      </c>
      <c r="F48">
        <v>677</v>
      </c>
      <c r="G48">
        <v>185.88280526944317</v>
      </c>
      <c r="H48">
        <v>3373</v>
      </c>
      <c r="I48" s="50">
        <v>44359</v>
      </c>
      <c r="J48" t="s">
        <v>29</v>
      </c>
      <c r="K48">
        <v>677</v>
      </c>
    </row>
    <row r="49" spans="1:11" x14ac:dyDescent="0.35">
      <c r="A49" t="s">
        <v>45</v>
      </c>
      <c r="B49" t="s">
        <v>31</v>
      </c>
      <c r="C49" t="s">
        <v>138</v>
      </c>
      <c r="D49">
        <v>5</v>
      </c>
      <c r="E49">
        <v>-444.5</v>
      </c>
      <c r="F49">
        <v>144</v>
      </c>
      <c r="G49">
        <v>182.01831584803691</v>
      </c>
      <c r="H49">
        <v>3621</v>
      </c>
      <c r="I49" s="50">
        <v>44298</v>
      </c>
      <c r="J49" t="s">
        <v>50</v>
      </c>
      <c r="K49">
        <v>720</v>
      </c>
    </row>
    <row r="50" spans="1:11" x14ac:dyDescent="0.35">
      <c r="A50" t="s">
        <v>45</v>
      </c>
      <c r="B50" t="s">
        <v>31</v>
      </c>
      <c r="C50" t="s">
        <v>138</v>
      </c>
      <c r="D50">
        <v>4</v>
      </c>
      <c r="E50">
        <v>-444.5</v>
      </c>
      <c r="F50">
        <v>195</v>
      </c>
      <c r="G50">
        <v>184.48378333333335</v>
      </c>
      <c r="H50">
        <v>3876</v>
      </c>
      <c r="I50" s="50">
        <v>44497</v>
      </c>
      <c r="J50" t="s">
        <v>50</v>
      </c>
      <c r="K50">
        <v>780</v>
      </c>
    </row>
    <row r="51" spans="1:11" x14ac:dyDescent="0.35">
      <c r="A51" t="s">
        <v>45</v>
      </c>
      <c r="B51" t="s">
        <v>31</v>
      </c>
      <c r="C51" t="s">
        <v>41</v>
      </c>
      <c r="D51">
        <v>6</v>
      </c>
      <c r="E51">
        <v>-444.5</v>
      </c>
      <c r="F51">
        <v>149.66666666666666</v>
      </c>
      <c r="G51">
        <v>180.39417122040075</v>
      </c>
      <c r="H51">
        <v>4600</v>
      </c>
      <c r="I51" s="50">
        <v>44265</v>
      </c>
      <c r="J51" t="s">
        <v>29</v>
      </c>
      <c r="K51">
        <v>898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4" zoomScaleNormal="74" workbookViewId="0">
      <selection activeCell="K1" sqref="K1"/>
    </sheetView>
  </sheetViews>
  <sheetFormatPr defaultRowHeight="14.5" x14ac:dyDescent="0.35"/>
  <cols>
    <col min="1" max="16384" width="8.7265625" style="4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heetViews>
  <sheetFormatPr defaultRowHeight="14.5" x14ac:dyDescent="0.35"/>
  <cols>
    <col min="1" max="1" width="29.26953125" style="44" customWidth="1"/>
    <col min="2" max="2" width="12.81640625" customWidth="1"/>
    <col min="3" max="3" width="17.08984375" customWidth="1"/>
    <col min="4" max="4" width="20.08984375" customWidth="1"/>
    <col min="5" max="5" width="11.08984375" customWidth="1"/>
    <col min="7" max="7" width="11.54296875" customWidth="1"/>
    <col min="8" max="8" width="17.90625" customWidth="1"/>
    <col min="9" max="9" width="17.36328125" customWidth="1"/>
    <col min="12" max="12" width="11.6328125" customWidth="1"/>
  </cols>
  <sheetData>
    <row r="1" spans="2:12" x14ac:dyDescent="0.35">
      <c r="B1" t="s">
        <v>1793</v>
      </c>
      <c r="C1" t="s">
        <v>1794</v>
      </c>
      <c r="D1" t="s">
        <v>1796</v>
      </c>
      <c r="E1" t="s">
        <v>1795</v>
      </c>
      <c r="F1" t="s">
        <v>7</v>
      </c>
      <c r="G1" t="s">
        <v>1798</v>
      </c>
      <c r="H1" t="s">
        <v>1803</v>
      </c>
      <c r="I1" t="s">
        <v>1801</v>
      </c>
      <c r="J1" t="s">
        <v>1799</v>
      </c>
      <c r="K1" t="s">
        <v>10</v>
      </c>
      <c r="L1" t="s">
        <v>1797</v>
      </c>
    </row>
    <row r="2" spans="2:12" x14ac:dyDescent="0.35">
      <c r="B2" t="s">
        <v>76</v>
      </c>
      <c r="C2" t="s">
        <v>42</v>
      </c>
      <c r="D2" t="s">
        <v>30</v>
      </c>
      <c r="E2">
        <v>9</v>
      </c>
      <c r="F2">
        <v>-444.5</v>
      </c>
      <c r="G2">
        <v>12</v>
      </c>
      <c r="H2">
        <v>178.52984522984528</v>
      </c>
      <c r="I2">
        <v>71</v>
      </c>
      <c r="J2" s="50">
        <v>44035</v>
      </c>
      <c r="K2" t="s">
        <v>29</v>
      </c>
      <c r="L2">
        <v>108</v>
      </c>
    </row>
    <row r="3" spans="2:12" x14ac:dyDescent="0.35">
      <c r="B3" t="s">
        <v>163</v>
      </c>
      <c r="C3" t="s">
        <v>31</v>
      </c>
      <c r="D3" t="s">
        <v>41</v>
      </c>
      <c r="E3">
        <v>7</v>
      </c>
      <c r="F3">
        <v>-444.5</v>
      </c>
      <c r="G3">
        <v>16.714285714285715</v>
      </c>
      <c r="H3">
        <v>178.97162252085568</v>
      </c>
      <c r="I3">
        <v>111</v>
      </c>
      <c r="J3" s="50">
        <v>44019</v>
      </c>
      <c r="K3" t="s">
        <v>50</v>
      </c>
      <c r="L3">
        <v>117</v>
      </c>
    </row>
    <row r="4" spans="2:12" x14ac:dyDescent="0.35">
      <c r="B4" t="s">
        <v>82</v>
      </c>
      <c r="C4" t="s">
        <v>73</v>
      </c>
      <c r="D4" t="s">
        <v>30</v>
      </c>
      <c r="E4">
        <v>7</v>
      </c>
      <c r="F4">
        <v>-444.5</v>
      </c>
      <c r="G4">
        <v>24</v>
      </c>
      <c r="H4">
        <v>179.13769963120018</v>
      </c>
      <c r="I4">
        <v>445</v>
      </c>
      <c r="J4" s="50">
        <v>44020</v>
      </c>
      <c r="K4" t="s">
        <v>40</v>
      </c>
      <c r="L4">
        <v>168</v>
      </c>
    </row>
    <row r="5" spans="2:12" x14ac:dyDescent="0.35">
      <c r="B5" t="s">
        <v>82</v>
      </c>
      <c r="C5" t="s">
        <v>31</v>
      </c>
      <c r="D5" t="s">
        <v>41</v>
      </c>
      <c r="E5">
        <v>6</v>
      </c>
      <c r="F5">
        <v>-444.5</v>
      </c>
      <c r="G5">
        <v>29.166666666666668</v>
      </c>
      <c r="H5">
        <v>178.81860417984018</v>
      </c>
      <c r="I5">
        <v>497</v>
      </c>
      <c r="J5" s="50">
        <v>44018</v>
      </c>
      <c r="K5" t="s">
        <v>29</v>
      </c>
      <c r="L5">
        <v>175</v>
      </c>
    </row>
    <row r="6" spans="2:12" x14ac:dyDescent="0.35">
      <c r="B6" t="s">
        <v>87</v>
      </c>
      <c r="C6" t="s">
        <v>42</v>
      </c>
      <c r="D6" t="s">
        <v>138</v>
      </c>
      <c r="E6">
        <v>7</v>
      </c>
      <c r="F6">
        <v>-444.5</v>
      </c>
      <c r="G6">
        <v>26</v>
      </c>
      <c r="H6">
        <v>179.00248461627777</v>
      </c>
      <c r="I6">
        <v>536</v>
      </c>
      <c r="J6" s="50">
        <v>44040</v>
      </c>
      <c r="K6" t="s">
        <v>40</v>
      </c>
      <c r="L6">
        <v>182</v>
      </c>
    </row>
    <row r="7" spans="2:12" x14ac:dyDescent="0.35">
      <c r="B7" t="s">
        <v>238</v>
      </c>
      <c r="C7" t="s">
        <v>31</v>
      </c>
      <c r="D7" t="s">
        <v>30</v>
      </c>
      <c r="E7">
        <v>4</v>
      </c>
      <c r="F7">
        <v>-444.5</v>
      </c>
      <c r="G7">
        <v>50.25</v>
      </c>
      <c r="H7">
        <v>178.77548032407412</v>
      </c>
      <c r="I7">
        <v>588</v>
      </c>
      <c r="J7" s="50">
        <v>44037</v>
      </c>
      <c r="K7" t="s">
        <v>40</v>
      </c>
      <c r="L7">
        <v>201</v>
      </c>
    </row>
    <row r="8" spans="2:12" x14ac:dyDescent="0.35">
      <c r="B8" t="s">
        <v>136</v>
      </c>
      <c r="C8" t="s">
        <v>139</v>
      </c>
      <c r="D8" t="s">
        <v>138</v>
      </c>
      <c r="E8">
        <v>5</v>
      </c>
      <c r="F8">
        <v>-444.5</v>
      </c>
      <c r="G8">
        <v>43</v>
      </c>
      <c r="H8">
        <v>178.38604571363985</v>
      </c>
      <c r="I8">
        <v>726</v>
      </c>
      <c r="J8" s="50">
        <v>44014</v>
      </c>
      <c r="K8" t="s">
        <v>40</v>
      </c>
      <c r="L8">
        <v>215</v>
      </c>
    </row>
    <row r="9" spans="2:12" x14ac:dyDescent="0.35">
      <c r="B9" t="s">
        <v>130</v>
      </c>
      <c r="C9" t="s">
        <v>42</v>
      </c>
      <c r="D9" t="s">
        <v>59</v>
      </c>
      <c r="E9">
        <v>5</v>
      </c>
      <c r="F9">
        <v>-444.5</v>
      </c>
      <c r="G9">
        <v>46.2</v>
      </c>
      <c r="H9">
        <v>178.25171030132924</v>
      </c>
      <c r="I9">
        <v>836</v>
      </c>
      <c r="J9" s="50">
        <v>44013</v>
      </c>
      <c r="K9" t="s">
        <v>40</v>
      </c>
      <c r="L9">
        <v>231</v>
      </c>
    </row>
    <row r="10" spans="2:12" x14ac:dyDescent="0.35">
      <c r="B10" t="s">
        <v>53</v>
      </c>
      <c r="C10" t="s">
        <v>42</v>
      </c>
      <c r="D10" t="s">
        <v>30</v>
      </c>
      <c r="E10">
        <v>6</v>
      </c>
      <c r="F10">
        <v>-444.5</v>
      </c>
      <c r="G10">
        <v>57.5</v>
      </c>
      <c r="H10">
        <v>179.37405881679828</v>
      </c>
      <c r="I10">
        <v>1475</v>
      </c>
      <c r="J10" s="50">
        <v>44026</v>
      </c>
      <c r="K10" t="s">
        <v>40</v>
      </c>
      <c r="L10">
        <v>345</v>
      </c>
    </row>
    <row r="11" spans="2:12" x14ac:dyDescent="0.35">
      <c r="B11" t="s">
        <v>35</v>
      </c>
      <c r="C11" t="s">
        <v>139</v>
      </c>
      <c r="D11" t="s">
        <v>30</v>
      </c>
      <c r="E11">
        <v>7</v>
      </c>
      <c r="F11">
        <v>-444.5</v>
      </c>
      <c r="G11">
        <v>57.571428571428569</v>
      </c>
      <c r="H11">
        <v>179.33413593813597</v>
      </c>
      <c r="I11">
        <v>1808</v>
      </c>
      <c r="J11" s="50">
        <v>44022</v>
      </c>
      <c r="K11" t="s">
        <v>58</v>
      </c>
      <c r="L11">
        <v>403</v>
      </c>
    </row>
    <row r="12" spans="2:12" x14ac:dyDescent="0.35">
      <c r="B12" t="s">
        <v>35</v>
      </c>
      <c r="C12" t="s">
        <v>31</v>
      </c>
      <c r="D12" t="s">
        <v>138</v>
      </c>
      <c r="E12">
        <v>1</v>
      </c>
      <c r="F12">
        <v>-444.5</v>
      </c>
      <c r="G12">
        <v>430</v>
      </c>
      <c r="H12">
        <v>179.45914898471372</v>
      </c>
      <c r="I12">
        <v>1930</v>
      </c>
      <c r="J12" s="50">
        <v>44023</v>
      </c>
      <c r="K12" t="s">
        <v>50</v>
      </c>
      <c r="L12">
        <v>430</v>
      </c>
    </row>
    <row r="13" spans="2:12" x14ac:dyDescent="0.35">
      <c r="B13" t="s">
        <v>255</v>
      </c>
      <c r="C13" t="s">
        <v>139</v>
      </c>
      <c r="D13" t="s">
        <v>138</v>
      </c>
      <c r="E13">
        <v>4</v>
      </c>
      <c r="F13">
        <v>-444.5</v>
      </c>
      <c r="G13">
        <v>119</v>
      </c>
      <c r="H13">
        <v>179.16252905625294</v>
      </c>
      <c r="I13">
        <v>2182</v>
      </c>
      <c r="J13" s="50">
        <v>44041</v>
      </c>
      <c r="K13" t="s">
        <v>50</v>
      </c>
      <c r="L13">
        <v>476</v>
      </c>
    </row>
    <row r="14" spans="2:12" x14ac:dyDescent="0.35">
      <c r="B14" t="s">
        <v>53</v>
      </c>
      <c r="C14" t="s">
        <v>139</v>
      </c>
      <c r="D14" t="s">
        <v>41</v>
      </c>
      <c r="E14">
        <v>6</v>
      </c>
      <c r="F14">
        <v>-444.5</v>
      </c>
      <c r="G14">
        <v>81.833333333333329</v>
      </c>
      <c r="H14">
        <v>178.90950063723793</v>
      </c>
      <c r="I14">
        <v>2311</v>
      </c>
      <c r="J14" s="50">
        <v>44038</v>
      </c>
      <c r="K14" t="s">
        <v>50</v>
      </c>
      <c r="L14">
        <v>491</v>
      </c>
    </row>
    <row r="15" spans="2:12" x14ac:dyDescent="0.35">
      <c r="B15" t="s">
        <v>76</v>
      </c>
      <c r="C15" t="s">
        <v>73</v>
      </c>
      <c r="D15" t="s">
        <v>59</v>
      </c>
      <c r="E15">
        <v>9</v>
      </c>
      <c r="F15">
        <v>-444.5</v>
      </c>
      <c r="G15">
        <v>55.222222222222221</v>
      </c>
      <c r="H15">
        <v>178.69248542274056</v>
      </c>
      <c r="I15">
        <v>2339</v>
      </c>
      <c r="J15" s="50">
        <v>44017</v>
      </c>
      <c r="K15" t="s">
        <v>29</v>
      </c>
      <c r="L15">
        <v>497</v>
      </c>
    </row>
    <row r="16" spans="2:12" x14ac:dyDescent="0.35">
      <c r="B16" t="s">
        <v>45</v>
      </c>
      <c r="C16" t="s">
        <v>73</v>
      </c>
      <c r="D16" t="s">
        <v>41</v>
      </c>
      <c r="E16">
        <v>6</v>
      </c>
      <c r="F16">
        <v>-444.5</v>
      </c>
      <c r="G16">
        <v>87</v>
      </c>
      <c r="H16">
        <v>179.2016558182026</v>
      </c>
      <c r="I16">
        <v>2472</v>
      </c>
      <c r="J16" s="50">
        <v>44024</v>
      </c>
      <c r="K16" t="s">
        <v>50</v>
      </c>
      <c r="L16">
        <v>522</v>
      </c>
    </row>
    <row r="17" spans="2:12" x14ac:dyDescent="0.35">
      <c r="B17" t="s">
        <v>82</v>
      </c>
      <c r="C17" t="s">
        <v>73</v>
      </c>
      <c r="D17" t="s">
        <v>59</v>
      </c>
      <c r="E17">
        <v>4</v>
      </c>
      <c r="F17">
        <v>-444.5</v>
      </c>
      <c r="G17">
        <v>133</v>
      </c>
      <c r="H17">
        <v>179.48473798876282</v>
      </c>
      <c r="I17">
        <v>2580</v>
      </c>
      <c r="J17" s="50">
        <v>44028</v>
      </c>
      <c r="K17" t="s">
        <v>29</v>
      </c>
      <c r="L17">
        <v>532</v>
      </c>
    </row>
    <row r="18" spans="2:12" x14ac:dyDescent="0.35">
      <c r="B18" t="s">
        <v>45</v>
      </c>
      <c r="C18" t="s">
        <v>139</v>
      </c>
      <c r="D18" t="s">
        <v>138</v>
      </c>
      <c r="E18">
        <v>2</v>
      </c>
      <c r="F18">
        <v>-444.5</v>
      </c>
      <c r="G18">
        <v>277.5</v>
      </c>
      <c r="H18">
        <v>178.9307169202398</v>
      </c>
      <c r="I18">
        <v>2694</v>
      </c>
      <c r="J18" s="50">
        <v>44033</v>
      </c>
      <c r="K18" t="s">
        <v>29</v>
      </c>
      <c r="L18">
        <v>555</v>
      </c>
    </row>
    <row r="19" spans="2:12" x14ac:dyDescent="0.35">
      <c r="B19" t="s">
        <v>247</v>
      </c>
      <c r="C19" t="s">
        <v>139</v>
      </c>
      <c r="D19" t="s">
        <v>30</v>
      </c>
      <c r="E19">
        <v>3</v>
      </c>
      <c r="F19">
        <v>-444.5</v>
      </c>
      <c r="G19">
        <v>187</v>
      </c>
      <c r="H19">
        <v>179.01083275342151</v>
      </c>
      <c r="I19">
        <v>2708</v>
      </c>
      <c r="J19" s="50">
        <v>44039</v>
      </c>
      <c r="K19" t="s">
        <v>50</v>
      </c>
      <c r="L19">
        <v>561</v>
      </c>
    </row>
    <row r="20" spans="2:12" x14ac:dyDescent="0.35">
      <c r="B20" t="s">
        <v>136</v>
      </c>
      <c r="C20" t="s">
        <v>139</v>
      </c>
      <c r="D20" t="s">
        <v>138</v>
      </c>
      <c r="E20">
        <v>4</v>
      </c>
      <c r="F20">
        <v>-444.5</v>
      </c>
      <c r="G20">
        <v>142.75</v>
      </c>
      <c r="H20">
        <v>179.29665219229773</v>
      </c>
      <c r="I20">
        <v>2757</v>
      </c>
      <c r="J20" s="50">
        <v>44021</v>
      </c>
      <c r="K20" t="s">
        <v>50</v>
      </c>
      <c r="L20">
        <v>571</v>
      </c>
    </row>
    <row r="21" spans="2:12" x14ac:dyDescent="0.35">
      <c r="B21" t="s">
        <v>82</v>
      </c>
      <c r="C21" t="s">
        <v>73</v>
      </c>
      <c r="D21" t="s">
        <v>41</v>
      </c>
      <c r="E21">
        <v>6</v>
      </c>
      <c r="F21">
        <v>-444.5</v>
      </c>
      <c r="G21">
        <v>96.166666666666671</v>
      </c>
      <c r="H21">
        <v>179.04830518212114</v>
      </c>
      <c r="I21">
        <v>2816</v>
      </c>
      <c r="J21" s="50">
        <v>44030</v>
      </c>
      <c r="K21" t="s">
        <v>50</v>
      </c>
      <c r="L21">
        <v>577</v>
      </c>
    </row>
    <row r="22" spans="2:12" x14ac:dyDescent="0.35">
      <c r="B22" t="s">
        <v>45</v>
      </c>
      <c r="C22" t="s">
        <v>42</v>
      </c>
      <c r="D22" t="s">
        <v>30</v>
      </c>
      <c r="E22">
        <v>9</v>
      </c>
      <c r="F22">
        <v>-444.5</v>
      </c>
      <c r="G22">
        <v>69.888888888888886</v>
      </c>
      <c r="H22">
        <v>179.22552646887729</v>
      </c>
      <c r="I22">
        <v>3118</v>
      </c>
      <c r="J22" s="50">
        <v>44042</v>
      </c>
      <c r="K22" t="s">
        <v>29</v>
      </c>
      <c r="L22">
        <v>629</v>
      </c>
    </row>
    <row r="23" spans="2:12" x14ac:dyDescent="0.35">
      <c r="B23" t="s">
        <v>68</v>
      </c>
      <c r="C23" t="s">
        <v>139</v>
      </c>
      <c r="D23" t="s">
        <v>41</v>
      </c>
      <c r="E23">
        <v>6</v>
      </c>
      <c r="F23">
        <v>-444.5</v>
      </c>
      <c r="G23">
        <v>107.83333333333333</v>
      </c>
      <c r="H23">
        <v>178.85704087507199</v>
      </c>
      <c r="I23">
        <v>3168</v>
      </c>
      <c r="J23" s="50">
        <v>44032</v>
      </c>
      <c r="K23" t="s">
        <v>40</v>
      </c>
      <c r="L23">
        <v>647</v>
      </c>
    </row>
    <row r="24" spans="2:12" x14ac:dyDescent="0.35">
      <c r="B24" t="s">
        <v>82</v>
      </c>
      <c r="C24" t="s">
        <v>42</v>
      </c>
      <c r="D24" t="s">
        <v>41</v>
      </c>
      <c r="E24">
        <v>1</v>
      </c>
      <c r="F24">
        <v>-444.5</v>
      </c>
      <c r="G24">
        <v>648</v>
      </c>
      <c r="H24">
        <v>179.53275941230493</v>
      </c>
      <c r="I24">
        <v>3171</v>
      </c>
      <c r="J24" s="50">
        <v>44029</v>
      </c>
      <c r="K24" t="s">
        <v>58</v>
      </c>
      <c r="L24">
        <v>648</v>
      </c>
    </row>
    <row r="25" spans="2:12" x14ac:dyDescent="0.35">
      <c r="B25" t="s">
        <v>87</v>
      </c>
      <c r="C25" t="s">
        <v>139</v>
      </c>
      <c r="D25" t="s">
        <v>59</v>
      </c>
      <c r="E25">
        <v>7</v>
      </c>
      <c r="F25">
        <v>-444.5</v>
      </c>
      <c r="G25">
        <v>104</v>
      </c>
      <c r="H25">
        <v>179.29651348879747</v>
      </c>
      <c r="I25">
        <v>3674</v>
      </c>
      <c r="J25" s="50">
        <v>44025</v>
      </c>
      <c r="K25" t="s">
        <v>50</v>
      </c>
      <c r="L25">
        <v>728</v>
      </c>
    </row>
    <row r="26" spans="2:12" x14ac:dyDescent="0.35">
      <c r="B26" t="s">
        <v>142</v>
      </c>
      <c r="C26" t="s">
        <v>42</v>
      </c>
      <c r="D26" t="s">
        <v>30</v>
      </c>
      <c r="E26">
        <v>8</v>
      </c>
      <c r="F26">
        <v>-444.5</v>
      </c>
      <c r="G26">
        <v>98.625</v>
      </c>
      <c r="H26">
        <v>178.52391337729935</v>
      </c>
      <c r="I26">
        <v>3947</v>
      </c>
      <c r="J26" s="50">
        <v>44015</v>
      </c>
      <c r="K26" t="s">
        <v>50</v>
      </c>
      <c r="L26">
        <v>789</v>
      </c>
    </row>
    <row r="27" spans="2:12" x14ac:dyDescent="0.35">
      <c r="B27" t="s">
        <v>148</v>
      </c>
      <c r="C27" t="s">
        <v>139</v>
      </c>
      <c r="D27" t="s">
        <v>138</v>
      </c>
      <c r="E27">
        <v>9</v>
      </c>
      <c r="F27">
        <v>-444.5</v>
      </c>
      <c r="G27">
        <v>93.222222222222229</v>
      </c>
      <c r="H27">
        <v>178.60535977217938</v>
      </c>
      <c r="I27">
        <v>4210</v>
      </c>
      <c r="J27" s="50">
        <v>44016</v>
      </c>
      <c r="K27" t="s">
        <v>58</v>
      </c>
      <c r="L27">
        <v>839</v>
      </c>
    </row>
    <row r="28" spans="2:12" x14ac:dyDescent="0.35">
      <c r="B28" t="s">
        <v>45</v>
      </c>
      <c r="C28" t="s">
        <v>42</v>
      </c>
      <c r="D28" t="s">
        <v>30</v>
      </c>
      <c r="E28">
        <v>5</v>
      </c>
      <c r="F28">
        <v>-444.5</v>
      </c>
      <c r="G28">
        <v>174.2</v>
      </c>
      <c r="H28">
        <v>179.34013510365716</v>
      </c>
      <c r="I28">
        <v>4447</v>
      </c>
      <c r="J28" s="50">
        <v>44043</v>
      </c>
      <c r="K28" t="s">
        <v>29</v>
      </c>
      <c r="L28">
        <v>871</v>
      </c>
    </row>
    <row r="29" spans="2:12" x14ac:dyDescent="0.35">
      <c r="B29" t="s">
        <v>45</v>
      </c>
      <c r="C29" t="s">
        <v>73</v>
      </c>
      <c r="D29" t="s">
        <v>138</v>
      </c>
      <c r="E29">
        <v>8</v>
      </c>
      <c r="F29">
        <v>-444.5</v>
      </c>
      <c r="G29">
        <v>109.25</v>
      </c>
      <c r="H29">
        <v>178.70313331020932</v>
      </c>
      <c r="I29">
        <v>4455</v>
      </c>
      <c r="J29" s="50">
        <v>44036</v>
      </c>
      <c r="K29" t="s">
        <v>50</v>
      </c>
      <c r="L29">
        <v>874</v>
      </c>
    </row>
    <row r="30" spans="2:12" x14ac:dyDescent="0.35">
      <c r="B30" t="s">
        <v>124</v>
      </c>
      <c r="C30" t="s">
        <v>42</v>
      </c>
      <c r="D30" t="s">
        <v>41</v>
      </c>
      <c r="E30">
        <v>2</v>
      </c>
      <c r="F30">
        <v>-444.5</v>
      </c>
      <c r="G30">
        <v>446.5</v>
      </c>
      <c r="H30">
        <v>179.13410397975622</v>
      </c>
      <c r="I30">
        <v>4538</v>
      </c>
      <c r="J30" s="50">
        <v>44031</v>
      </c>
      <c r="K30" t="s">
        <v>58</v>
      </c>
      <c r="L30">
        <v>893</v>
      </c>
    </row>
    <row r="31" spans="2:12" x14ac:dyDescent="0.35">
      <c r="B31" t="s">
        <v>62</v>
      </c>
      <c r="C31" t="s">
        <v>42</v>
      </c>
      <c r="D31" t="s">
        <v>59</v>
      </c>
      <c r="E31">
        <v>2</v>
      </c>
      <c r="F31">
        <v>-444.5</v>
      </c>
      <c r="G31">
        <v>466</v>
      </c>
      <c r="H31">
        <v>178.8283604476751</v>
      </c>
      <c r="I31">
        <v>4773</v>
      </c>
      <c r="J31" s="50">
        <v>44034</v>
      </c>
      <c r="K31" t="s">
        <v>29</v>
      </c>
      <c r="L31">
        <v>932</v>
      </c>
    </row>
    <row r="32" spans="2:12" x14ac:dyDescent="0.35">
      <c r="B32" t="s">
        <v>130</v>
      </c>
      <c r="C32" t="s">
        <v>73</v>
      </c>
      <c r="D32" t="s">
        <v>59</v>
      </c>
      <c r="E32">
        <v>5</v>
      </c>
      <c r="F32">
        <v>-444.5</v>
      </c>
      <c r="G32">
        <v>194</v>
      </c>
      <c r="H32">
        <v>179.49970217640322</v>
      </c>
      <c r="I32">
        <v>4961</v>
      </c>
      <c r="J32" s="50">
        <v>44027</v>
      </c>
      <c r="K32" t="s">
        <v>58</v>
      </c>
      <c r="L32">
        <v>970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619"/>
  <sheetViews>
    <sheetView topLeftCell="C1" workbookViewId="0"/>
  </sheetViews>
  <sheetFormatPr defaultRowHeight="14.5" x14ac:dyDescent="0.35"/>
  <cols>
    <col min="1" max="1" width="29.26953125" style="44" customWidth="1"/>
    <col min="2" max="2" width="12.36328125" customWidth="1"/>
    <col min="3" max="3" width="16" customWidth="1"/>
    <col min="5" max="5" width="13.1796875" customWidth="1"/>
    <col min="6" max="6" width="16" customWidth="1"/>
    <col min="7" max="8" width="11.6328125" customWidth="1"/>
    <col min="9" max="9" width="17" customWidth="1"/>
    <col min="10" max="10" width="16" customWidth="1"/>
    <col min="11" max="11" width="16.81640625" customWidth="1"/>
    <col min="12" max="13" width="10.6328125" customWidth="1"/>
    <col min="14" max="14" width="12.36328125" customWidth="1"/>
    <col min="15" max="15" width="16" customWidth="1"/>
    <col min="17" max="17" width="17" customWidth="1"/>
    <col min="18" max="18" width="16" customWidth="1"/>
    <col min="20" max="20" width="12.36328125" customWidth="1"/>
    <col min="21" max="21" width="16" customWidth="1"/>
    <col min="22" max="22" width="23.26953125" bestFit="1" customWidth="1"/>
    <col min="23" max="23" width="15.1796875" customWidth="1"/>
    <col min="24" max="24" width="16" customWidth="1"/>
    <col min="25" max="25" width="11.6328125" customWidth="1"/>
    <col min="27" max="27" width="15.1796875" bestFit="1" customWidth="1"/>
    <col min="28" max="28" width="16" bestFit="1" customWidth="1"/>
    <col min="29" max="29" width="11.6328125" bestFit="1" customWidth="1"/>
    <col min="31" max="31" width="15.1796875" bestFit="1" customWidth="1"/>
    <col min="32" max="32" width="16" customWidth="1"/>
    <col min="33" max="33" width="11.6328125" bestFit="1" customWidth="1"/>
    <col min="35" max="35" width="15.1796875" bestFit="1" customWidth="1"/>
    <col min="36" max="36" width="16" bestFit="1" customWidth="1"/>
    <col min="37" max="37" width="11.6328125" bestFit="1" customWidth="1"/>
  </cols>
  <sheetData>
    <row r="2" spans="1:37" s="13" customFormat="1" x14ac:dyDescent="0.35">
      <c r="A2" s="44"/>
      <c r="B2" s="13" t="s">
        <v>1836</v>
      </c>
      <c r="E2" s="13" t="s">
        <v>1835</v>
      </c>
      <c r="I2" s="13" t="s">
        <v>1834</v>
      </c>
      <c r="J2" s="59"/>
      <c r="K2" s="60"/>
      <c r="N2" s="13" t="s">
        <v>1837</v>
      </c>
    </row>
    <row r="3" spans="1:37" x14ac:dyDescent="0.35">
      <c r="B3" s="26" t="s">
        <v>1810</v>
      </c>
      <c r="C3" s="27" t="s">
        <v>1813</v>
      </c>
      <c r="E3" s="26" t="s">
        <v>1810</v>
      </c>
      <c r="F3" s="17" t="s">
        <v>1813</v>
      </c>
      <c r="G3" s="37" t="s">
        <v>1831</v>
      </c>
      <c r="H3" s="34"/>
      <c r="I3" s="26" t="s">
        <v>1810</v>
      </c>
      <c r="J3" s="17" t="s">
        <v>1813</v>
      </c>
      <c r="K3" s="37" t="s">
        <v>1832</v>
      </c>
      <c r="L3" s="37"/>
      <c r="M3" s="34"/>
      <c r="N3" s="26" t="s">
        <v>1810</v>
      </c>
      <c r="O3" s="27" t="s">
        <v>1813</v>
      </c>
      <c r="Q3" s="13" t="s">
        <v>1838</v>
      </c>
      <c r="T3" s="13" t="s">
        <v>1839</v>
      </c>
      <c r="U3" s="13"/>
      <c r="W3" s="57" t="s">
        <v>1794</v>
      </c>
      <c r="X3" s="58" t="s">
        <v>1840</v>
      </c>
      <c r="AA3" s="57" t="s">
        <v>1794</v>
      </c>
      <c r="AB3" s="58" t="s">
        <v>1840</v>
      </c>
      <c r="AE3" s="57" t="s">
        <v>1794</v>
      </c>
      <c r="AF3" s="58" t="s">
        <v>1840</v>
      </c>
      <c r="AI3" s="57" t="s">
        <v>1794</v>
      </c>
      <c r="AJ3" s="58" t="s">
        <v>1840</v>
      </c>
    </row>
    <row r="4" spans="1:37" x14ac:dyDescent="0.35">
      <c r="B4" s="28" t="s">
        <v>1814</v>
      </c>
      <c r="C4" s="41"/>
      <c r="E4" s="28" t="s">
        <v>73</v>
      </c>
      <c r="F4" s="45">
        <v>146534</v>
      </c>
      <c r="G4" s="63">
        <v>-115570</v>
      </c>
      <c r="H4" s="35"/>
      <c r="I4" s="28" t="s">
        <v>45</v>
      </c>
      <c r="J4" s="45">
        <v>26960</v>
      </c>
      <c r="K4" s="38">
        <v>50</v>
      </c>
      <c r="L4" s="38"/>
      <c r="M4" s="35"/>
      <c r="N4" s="28" t="s">
        <v>40</v>
      </c>
      <c r="O4" s="41">
        <v>135801</v>
      </c>
      <c r="Q4" s="26" t="s">
        <v>1810</v>
      </c>
      <c r="R4" s="27" t="s">
        <v>1813</v>
      </c>
      <c r="T4" s="26" t="s">
        <v>1810</v>
      </c>
      <c r="U4" s="27" t="s">
        <v>1813</v>
      </c>
      <c r="W4" s="56"/>
      <c r="AA4" s="56"/>
      <c r="AE4" s="56"/>
      <c r="AI4" s="56"/>
    </row>
    <row r="5" spans="1:37" x14ac:dyDescent="0.35">
      <c r="B5" s="49" t="s">
        <v>1833</v>
      </c>
      <c r="C5" s="42"/>
      <c r="E5" s="30" t="s">
        <v>139</v>
      </c>
      <c r="F5" s="46">
        <v>142226</v>
      </c>
      <c r="G5" s="64">
        <v>-113494.5</v>
      </c>
      <c r="H5" s="36"/>
      <c r="I5" s="49" t="s">
        <v>73</v>
      </c>
      <c r="J5" s="46">
        <v>9188</v>
      </c>
      <c r="K5" s="39">
        <v>18</v>
      </c>
      <c r="L5" s="39"/>
      <c r="M5" s="36"/>
      <c r="N5" s="30" t="s">
        <v>50</v>
      </c>
      <c r="O5" s="42">
        <v>139656</v>
      </c>
      <c r="Q5" s="28" t="s">
        <v>1814</v>
      </c>
      <c r="R5" s="41"/>
      <c r="T5" s="28" t="s">
        <v>130</v>
      </c>
      <c r="U5" s="41">
        <v>31010</v>
      </c>
      <c r="W5" s="26" t="s">
        <v>1810</v>
      </c>
      <c r="X5" s="17" t="s">
        <v>1813</v>
      </c>
      <c r="Y5" s="37" t="s">
        <v>1831</v>
      </c>
      <c r="AA5" s="26" t="s">
        <v>1810</v>
      </c>
      <c r="AB5" s="17" t="s">
        <v>1813</v>
      </c>
      <c r="AC5" s="37" t="s">
        <v>1831</v>
      </c>
      <c r="AE5" s="26" t="s">
        <v>1810</v>
      </c>
      <c r="AF5" s="17" t="s">
        <v>1813</v>
      </c>
      <c r="AG5" s="37" t="s">
        <v>1831</v>
      </c>
      <c r="AI5" s="26" t="s">
        <v>1810</v>
      </c>
      <c r="AJ5" s="17" t="s">
        <v>1813</v>
      </c>
      <c r="AK5" s="37" t="s">
        <v>1831</v>
      </c>
    </row>
    <row r="6" spans="1:37" x14ac:dyDescent="0.35">
      <c r="B6" s="30" t="s">
        <v>1815</v>
      </c>
      <c r="C6" s="42"/>
      <c r="E6" s="30" t="s">
        <v>42</v>
      </c>
      <c r="F6" s="46">
        <v>133327</v>
      </c>
      <c r="G6" s="64">
        <v>-107076</v>
      </c>
      <c r="H6" s="36"/>
      <c r="I6" s="49" t="s">
        <v>139</v>
      </c>
      <c r="J6" s="46">
        <v>3903</v>
      </c>
      <c r="K6" s="39">
        <v>6</v>
      </c>
      <c r="L6" s="39"/>
      <c r="M6" s="36"/>
      <c r="N6" s="30" t="s">
        <v>58</v>
      </c>
      <c r="O6" s="42">
        <v>130912</v>
      </c>
      <c r="Q6" s="49" t="s">
        <v>1833</v>
      </c>
      <c r="R6" s="42"/>
      <c r="T6" s="30" t="s">
        <v>87</v>
      </c>
      <c r="U6" s="42">
        <v>32867</v>
      </c>
      <c r="W6" s="28" t="s">
        <v>1814</v>
      </c>
      <c r="X6" s="45"/>
      <c r="Y6" s="38"/>
      <c r="AA6" s="28" t="s">
        <v>1814</v>
      </c>
      <c r="AB6" s="45"/>
      <c r="AC6" s="38"/>
      <c r="AE6" s="28" t="s">
        <v>1814</v>
      </c>
      <c r="AF6" s="45"/>
      <c r="AG6" s="38"/>
      <c r="AI6" s="28" t="s">
        <v>1814</v>
      </c>
      <c r="AJ6" s="45"/>
      <c r="AK6" s="38"/>
    </row>
    <row r="7" spans="1:37" x14ac:dyDescent="0.35">
      <c r="B7" s="49" t="s">
        <v>1819</v>
      </c>
      <c r="C7" s="42">
        <v>8038</v>
      </c>
      <c r="E7" s="30" t="s">
        <v>31</v>
      </c>
      <c r="F7" s="46">
        <v>131148</v>
      </c>
      <c r="G7" s="64">
        <v>-108359.5</v>
      </c>
      <c r="H7" s="36"/>
      <c r="I7" s="49" t="s">
        <v>42</v>
      </c>
      <c r="J7" s="46">
        <v>7897</v>
      </c>
      <c r="K7" s="39">
        <v>14</v>
      </c>
      <c r="L7" s="39"/>
      <c r="M7" s="36"/>
      <c r="N7" s="30" t="s">
        <v>29</v>
      </c>
      <c r="O7" s="42">
        <v>146866</v>
      </c>
      <c r="Q7" s="30" t="s">
        <v>1815</v>
      </c>
      <c r="R7" s="42"/>
      <c r="T7" s="30" t="s">
        <v>142</v>
      </c>
      <c r="U7" s="42">
        <v>32474</v>
      </c>
      <c r="V7" s="56" t="s">
        <v>1809</v>
      </c>
      <c r="W7" s="49" t="s">
        <v>1833</v>
      </c>
      <c r="X7" s="46"/>
      <c r="Y7" s="39"/>
      <c r="AA7" s="49" t="s">
        <v>1833</v>
      </c>
      <c r="AB7" s="46"/>
      <c r="AC7" s="39"/>
      <c r="AE7" s="49" t="s">
        <v>1833</v>
      </c>
      <c r="AF7" s="46"/>
      <c r="AG7" s="39"/>
      <c r="AI7" s="49" t="s">
        <v>1833</v>
      </c>
      <c r="AJ7" s="46"/>
      <c r="AK7" s="39"/>
    </row>
    <row r="8" spans="1:37" x14ac:dyDescent="0.35">
      <c r="B8" s="49" t="s">
        <v>1820</v>
      </c>
      <c r="C8" s="42">
        <v>16177</v>
      </c>
      <c r="E8" s="30" t="s">
        <v>1833</v>
      </c>
      <c r="F8" s="46"/>
      <c r="G8" s="64"/>
      <c r="H8" s="53"/>
      <c r="I8" s="49" t="s">
        <v>31</v>
      </c>
      <c r="J8" s="46">
        <v>5972</v>
      </c>
      <c r="K8" s="39">
        <v>12</v>
      </c>
      <c r="L8" s="39"/>
      <c r="M8" s="53"/>
      <c r="N8" s="51" t="s">
        <v>1833</v>
      </c>
      <c r="O8" s="54"/>
      <c r="Q8" s="49" t="s">
        <v>73</v>
      </c>
      <c r="R8" s="42">
        <v>29423</v>
      </c>
      <c r="T8" s="30" t="s">
        <v>136</v>
      </c>
      <c r="U8" s="42">
        <v>31423</v>
      </c>
      <c r="W8" s="30" t="s">
        <v>1815</v>
      </c>
      <c r="X8" s="46"/>
      <c r="Y8" s="39"/>
      <c r="AA8" s="30" t="s">
        <v>1815</v>
      </c>
      <c r="AB8" s="46"/>
      <c r="AC8" s="39"/>
      <c r="AE8" s="30" t="s">
        <v>1815</v>
      </c>
      <c r="AF8" s="46"/>
      <c r="AG8" s="39"/>
      <c r="AI8" s="30" t="s">
        <v>1815</v>
      </c>
      <c r="AJ8" s="46"/>
      <c r="AK8" s="39"/>
    </row>
    <row r="9" spans="1:37" x14ac:dyDescent="0.35">
      <c r="B9" s="49" t="s">
        <v>1821</v>
      </c>
      <c r="C9" s="42">
        <v>14938</v>
      </c>
      <c r="E9" s="61" t="s">
        <v>1811</v>
      </c>
      <c r="F9" s="62">
        <v>553235</v>
      </c>
      <c r="G9" s="65">
        <v>-444500</v>
      </c>
      <c r="I9" s="30" t="s">
        <v>62</v>
      </c>
      <c r="J9" s="46">
        <v>26831</v>
      </c>
      <c r="K9" s="39">
        <v>52</v>
      </c>
      <c r="L9" s="39"/>
      <c r="M9" s="53"/>
      <c r="Q9" s="49" t="s">
        <v>139</v>
      </c>
      <c r="R9" s="42">
        <v>28099</v>
      </c>
      <c r="T9" s="30" t="s">
        <v>53</v>
      </c>
      <c r="U9" s="42">
        <v>33104</v>
      </c>
      <c r="W9" s="49" t="s">
        <v>1819</v>
      </c>
      <c r="X9" s="46">
        <v>8038</v>
      </c>
      <c r="Y9" s="39">
        <v>-8657.5</v>
      </c>
      <c r="AA9" s="49" t="s">
        <v>1819</v>
      </c>
      <c r="AB9" s="46">
        <v>8038</v>
      </c>
      <c r="AC9" s="39">
        <v>-8657.5</v>
      </c>
      <c r="AE9" s="49" t="s">
        <v>1819</v>
      </c>
      <c r="AF9" s="46">
        <v>8038</v>
      </c>
      <c r="AG9" s="39">
        <v>-8657.5</v>
      </c>
      <c r="AI9" s="49" t="s">
        <v>1819</v>
      </c>
      <c r="AJ9" s="46">
        <v>8038</v>
      </c>
      <c r="AK9" s="39">
        <v>-8657.5</v>
      </c>
    </row>
    <row r="10" spans="1:37" x14ac:dyDescent="0.35">
      <c r="B10" s="49" t="s">
        <v>1822</v>
      </c>
      <c r="C10" s="42">
        <v>16420</v>
      </c>
      <c r="I10" s="49" t="s">
        <v>73</v>
      </c>
      <c r="J10" s="46">
        <v>6476</v>
      </c>
      <c r="K10" s="39">
        <v>12</v>
      </c>
      <c r="L10" s="39"/>
      <c r="M10" s="53"/>
      <c r="Q10" s="49" t="s">
        <v>42</v>
      </c>
      <c r="R10" s="42">
        <v>28495</v>
      </c>
      <c r="T10" s="32" t="s">
        <v>1811</v>
      </c>
      <c r="U10" s="43">
        <v>160878</v>
      </c>
      <c r="W10" s="49" t="s">
        <v>1820</v>
      </c>
      <c r="X10" s="46">
        <v>16177</v>
      </c>
      <c r="Y10" s="39">
        <v>-13779.5</v>
      </c>
      <c r="AA10" s="49" t="s">
        <v>1820</v>
      </c>
      <c r="AB10" s="46">
        <v>16177</v>
      </c>
      <c r="AC10" s="39">
        <v>-13779.5</v>
      </c>
      <c r="AE10" s="49" t="s">
        <v>1820</v>
      </c>
      <c r="AF10" s="46">
        <v>16177</v>
      </c>
      <c r="AG10" s="39">
        <v>-13779.5</v>
      </c>
      <c r="AI10" s="49" t="s">
        <v>1820</v>
      </c>
      <c r="AJ10" s="46">
        <v>16177</v>
      </c>
      <c r="AK10" s="39">
        <v>-13779.5</v>
      </c>
    </row>
    <row r="11" spans="1:37" x14ac:dyDescent="0.35">
      <c r="B11" s="49" t="s">
        <v>1823</v>
      </c>
      <c r="C11" s="42">
        <v>18184</v>
      </c>
      <c r="I11" s="49" t="s">
        <v>139</v>
      </c>
      <c r="J11" s="46">
        <v>9761</v>
      </c>
      <c r="K11" s="39">
        <v>18</v>
      </c>
      <c r="L11" s="39"/>
      <c r="M11" s="53"/>
      <c r="Q11" s="49" t="s">
        <v>31</v>
      </c>
      <c r="R11" s="42">
        <v>22386</v>
      </c>
      <c r="W11" s="49" t="s">
        <v>1821</v>
      </c>
      <c r="X11" s="46">
        <v>14938</v>
      </c>
      <c r="Y11" s="39">
        <v>-13779.5</v>
      </c>
      <c r="AA11" s="49" t="s">
        <v>1821</v>
      </c>
      <c r="AB11" s="46">
        <v>14938</v>
      </c>
      <c r="AC11" s="39">
        <v>-13779.5</v>
      </c>
      <c r="AE11" s="49" t="s">
        <v>1821</v>
      </c>
      <c r="AF11" s="46">
        <v>14938</v>
      </c>
      <c r="AG11" s="39">
        <v>-13779.5</v>
      </c>
      <c r="AI11" s="49" t="s">
        <v>1821</v>
      </c>
      <c r="AJ11" s="46">
        <v>14938</v>
      </c>
      <c r="AK11" s="39">
        <v>-13779.5</v>
      </c>
    </row>
    <row r="12" spans="1:37" x14ac:dyDescent="0.35">
      <c r="B12" s="49" t="s">
        <v>1824</v>
      </c>
      <c r="C12" s="42">
        <v>18076</v>
      </c>
      <c r="I12" s="49" t="s">
        <v>42</v>
      </c>
      <c r="J12" s="46">
        <v>5585</v>
      </c>
      <c r="K12" s="39">
        <v>12</v>
      </c>
      <c r="L12" s="39"/>
      <c r="M12" s="53"/>
      <c r="Q12" s="30" t="s">
        <v>1816</v>
      </c>
      <c r="R12" s="42"/>
      <c r="W12" s="49" t="s">
        <v>1822</v>
      </c>
      <c r="X12" s="46">
        <v>16420</v>
      </c>
      <c r="Y12" s="39">
        <v>-13335</v>
      </c>
      <c r="AA12" s="49" t="s">
        <v>1822</v>
      </c>
      <c r="AB12" s="46">
        <v>16420</v>
      </c>
      <c r="AC12" s="39">
        <v>-13335</v>
      </c>
      <c r="AE12" s="49" t="s">
        <v>1822</v>
      </c>
      <c r="AF12" s="46">
        <v>16420</v>
      </c>
      <c r="AG12" s="39">
        <v>-13335</v>
      </c>
      <c r="AI12" s="49" t="s">
        <v>1822</v>
      </c>
      <c r="AJ12" s="46">
        <v>16420</v>
      </c>
      <c r="AK12" s="39">
        <v>-13335</v>
      </c>
    </row>
    <row r="13" spans="1:37" x14ac:dyDescent="0.35">
      <c r="B13" s="49" t="s">
        <v>1825</v>
      </c>
      <c r="C13" s="42">
        <v>16570</v>
      </c>
      <c r="I13" s="49" t="s">
        <v>31</v>
      </c>
      <c r="J13" s="46">
        <v>5009</v>
      </c>
      <c r="K13" s="39">
        <v>10</v>
      </c>
      <c r="L13" s="39"/>
      <c r="M13" s="53"/>
      <c r="Q13" s="49" t="s">
        <v>73</v>
      </c>
      <c r="R13" s="42">
        <v>48723</v>
      </c>
      <c r="W13" s="49" t="s">
        <v>1823</v>
      </c>
      <c r="X13" s="46">
        <v>18184</v>
      </c>
      <c r="Y13" s="39">
        <v>-13779.5</v>
      </c>
      <c r="AA13" s="49" t="s">
        <v>1823</v>
      </c>
      <c r="AB13" s="46">
        <v>18184</v>
      </c>
      <c r="AC13" s="39">
        <v>-13779.5</v>
      </c>
      <c r="AE13" s="49" t="s">
        <v>1823</v>
      </c>
      <c r="AF13" s="46">
        <v>18184</v>
      </c>
      <c r="AG13" s="39">
        <v>-13779.5</v>
      </c>
      <c r="AI13" s="49" t="s">
        <v>1823</v>
      </c>
      <c r="AJ13" s="46">
        <v>18184</v>
      </c>
      <c r="AK13" s="39">
        <v>-13779.5</v>
      </c>
    </row>
    <row r="14" spans="1:37" x14ac:dyDescent="0.35">
      <c r="B14" s="30" t="s">
        <v>1816</v>
      </c>
      <c r="C14" s="42"/>
      <c r="I14" s="30" t="s">
        <v>93</v>
      </c>
      <c r="J14" s="46">
        <v>28937</v>
      </c>
      <c r="K14" s="39">
        <v>53</v>
      </c>
      <c r="L14" s="39"/>
      <c r="M14" s="53"/>
      <c r="Q14" s="49" t="s">
        <v>139</v>
      </c>
      <c r="R14" s="42">
        <v>32699</v>
      </c>
      <c r="W14" s="49" t="s">
        <v>1824</v>
      </c>
      <c r="X14" s="46">
        <v>18076</v>
      </c>
      <c r="Y14" s="39">
        <v>-12664</v>
      </c>
      <c r="AA14" s="49" t="s">
        <v>1824</v>
      </c>
      <c r="AB14" s="46">
        <v>18076</v>
      </c>
      <c r="AC14" s="39">
        <v>-12664</v>
      </c>
      <c r="AE14" s="49" t="s">
        <v>1824</v>
      </c>
      <c r="AF14" s="46">
        <v>18076</v>
      </c>
      <c r="AG14" s="39">
        <v>-12664</v>
      </c>
      <c r="AI14" s="49" t="s">
        <v>1824</v>
      </c>
      <c r="AJ14" s="46">
        <v>18076</v>
      </c>
      <c r="AK14" s="39">
        <v>-12664</v>
      </c>
    </row>
    <row r="15" spans="1:37" x14ac:dyDescent="0.35">
      <c r="B15" s="49" t="s">
        <v>1826</v>
      </c>
      <c r="C15" s="42">
        <v>17699</v>
      </c>
      <c r="I15" s="49" t="s">
        <v>73</v>
      </c>
      <c r="J15" s="46">
        <v>6271</v>
      </c>
      <c r="K15" s="39">
        <v>10</v>
      </c>
      <c r="L15" s="39"/>
      <c r="M15" s="53"/>
      <c r="Q15" s="49" t="s">
        <v>42</v>
      </c>
      <c r="R15" s="42">
        <v>37267</v>
      </c>
      <c r="W15" s="49" t="s">
        <v>1825</v>
      </c>
      <c r="X15" s="46">
        <v>16570</v>
      </c>
      <c r="Y15" s="39">
        <v>-13779.5</v>
      </c>
      <c r="AA15" s="49" t="s">
        <v>1825</v>
      </c>
      <c r="AB15" s="46">
        <v>16570</v>
      </c>
      <c r="AC15" s="39">
        <v>-13779.5</v>
      </c>
      <c r="AE15" s="49" t="s">
        <v>1825</v>
      </c>
      <c r="AF15" s="46">
        <v>16570</v>
      </c>
      <c r="AG15" s="39">
        <v>-13779.5</v>
      </c>
      <c r="AI15" s="49" t="s">
        <v>1825</v>
      </c>
      <c r="AJ15" s="46">
        <v>16570</v>
      </c>
      <c r="AK15" s="39">
        <v>-13779.5</v>
      </c>
    </row>
    <row r="16" spans="1:37" x14ac:dyDescent="0.35">
      <c r="B16" s="49" t="s">
        <v>1827</v>
      </c>
      <c r="C16" s="42">
        <v>16575</v>
      </c>
      <c r="I16" s="49" t="s">
        <v>139</v>
      </c>
      <c r="J16" s="46">
        <v>8592</v>
      </c>
      <c r="K16" s="39">
        <v>17</v>
      </c>
      <c r="L16" s="39"/>
      <c r="M16" s="53"/>
      <c r="Q16" s="49" t="s">
        <v>31</v>
      </c>
      <c r="R16" s="42">
        <v>44220</v>
      </c>
      <c r="W16" s="30" t="s">
        <v>1816</v>
      </c>
      <c r="X16" s="46"/>
      <c r="Y16" s="39"/>
      <c r="AA16" s="30" t="s">
        <v>1816</v>
      </c>
      <c r="AB16" s="46"/>
      <c r="AC16" s="39"/>
      <c r="AE16" s="30" t="s">
        <v>1816</v>
      </c>
      <c r="AF16" s="46"/>
      <c r="AG16" s="39"/>
      <c r="AI16" s="30" t="s">
        <v>1816</v>
      </c>
      <c r="AJ16" s="46"/>
      <c r="AK16" s="39"/>
    </row>
    <row r="17" spans="2:37" x14ac:dyDescent="0.35">
      <c r="B17" s="49" t="s">
        <v>1828</v>
      </c>
      <c r="C17" s="42">
        <v>17857</v>
      </c>
      <c r="I17" s="49" t="s">
        <v>42</v>
      </c>
      <c r="J17" s="46">
        <v>5520</v>
      </c>
      <c r="K17" s="39">
        <v>11</v>
      </c>
      <c r="L17" s="39"/>
      <c r="M17" s="53"/>
      <c r="Q17" s="30" t="s">
        <v>1817</v>
      </c>
      <c r="R17" s="42"/>
      <c r="W17" s="49" t="s">
        <v>1826</v>
      </c>
      <c r="X17" s="46">
        <v>17699</v>
      </c>
      <c r="Y17" s="39">
        <v>-13779.5</v>
      </c>
      <c r="AA17" s="49" t="s">
        <v>1826</v>
      </c>
      <c r="AB17" s="46">
        <v>17699</v>
      </c>
      <c r="AC17" s="39">
        <v>-13779.5</v>
      </c>
      <c r="AE17" s="49" t="s">
        <v>1826</v>
      </c>
      <c r="AF17" s="46">
        <v>17699</v>
      </c>
      <c r="AG17" s="39">
        <v>-13779.5</v>
      </c>
      <c r="AI17" s="49" t="s">
        <v>1826</v>
      </c>
      <c r="AJ17" s="46">
        <v>17699</v>
      </c>
      <c r="AK17" s="39">
        <v>-13779.5</v>
      </c>
    </row>
    <row r="18" spans="2:37" x14ac:dyDescent="0.35">
      <c r="B18" s="49" t="s">
        <v>1829</v>
      </c>
      <c r="C18" s="42">
        <v>17557</v>
      </c>
      <c r="I18" s="49" t="s">
        <v>31</v>
      </c>
      <c r="J18" s="46">
        <v>8554</v>
      </c>
      <c r="K18" s="39">
        <v>15</v>
      </c>
      <c r="L18" s="39"/>
      <c r="M18" s="53"/>
      <c r="Q18" s="49" t="s">
        <v>73</v>
      </c>
      <c r="R18" s="42">
        <v>53143</v>
      </c>
      <c r="W18" s="49" t="s">
        <v>1827</v>
      </c>
      <c r="X18" s="46">
        <v>16575</v>
      </c>
      <c r="Y18" s="39">
        <v>-12001.5</v>
      </c>
      <c r="AA18" s="49" t="s">
        <v>1827</v>
      </c>
      <c r="AB18" s="46">
        <v>16575</v>
      </c>
      <c r="AC18" s="39">
        <v>-12001.5</v>
      </c>
      <c r="AE18" s="49" t="s">
        <v>1827</v>
      </c>
      <c r="AF18" s="46">
        <v>16575</v>
      </c>
      <c r="AG18" s="39">
        <v>-12001.5</v>
      </c>
      <c r="AI18" s="49" t="s">
        <v>1827</v>
      </c>
      <c r="AJ18" s="46">
        <v>16575</v>
      </c>
      <c r="AK18" s="39">
        <v>-12001.5</v>
      </c>
    </row>
    <row r="19" spans="2:37" x14ac:dyDescent="0.35">
      <c r="B19" s="49" t="s">
        <v>1819</v>
      </c>
      <c r="C19" s="42">
        <v>6958</v>
      </c>
      <c r="I19" s="30" t="s">
        <v>124</v>
      </c>
      <c r="J19" s="46">
        <v>23587</v>
      </c>
      <c r="K19" s="39">
        <v>45</v>
      </c>
      <c r="L19" s="39"/>
      <c r="M19" s="53"/>
      <c r="Q19" s="49" t="s">
        <v>139</v>
      </c>
      <c r="R19" s="42">
        <v>64995</v>
      </c>
      <c r="W19" s="49" t="s">
        <v>1828</v>
      </c>
      <c r="X19" s="46">
        <v>17857</v>
      </c>
      <c r="Y19" s="39">
        <v>-13335</v>
      </c>
      <c r="AA19" s="49" t="s">
        <v>1828</v>
      </c>
      <c r="AB19" s="46">
        <v>17857</v>
      </c>
      <c r="AC19" s="39">
        <v>-13335</v>
      </c>
      <c r="AE19" s="49" t="s">
        <v>1828</v>
      </c>
      <c r="AF19" s="46">
        <v>17857</v>
      </c>
      <c r="AG19" s="39">
        <v>-13335</v>
      </c>
      <c r="AI19" s="49" t="s">
        <v>1828</v>
      </c>
      <c r="AJ19" s="46">
        <v>17857</v>
      </c>
      <c r="AK19" s="39">
        <v>-13335</v>
      </c>
    </row>
    <row r="20" spans="2:37" x14ac:dyDescent="0.35">
      <c r="B20" s="49" t="s">
        <v>1820</v>
      </c>
      <c r="C20" s="42">
        <v>11337</v>
      </c>
      <c r="I20" s="49" t="s">
        <v>73</v>
      </c>
      <c r="J20" s="46">
        <v>5139</v>
      </c>
      <c r="K20" s="39">
        <v>11</v>
      </c>
      <c r="L20" s="39"/>
      <c r="M20" s="53"/>
      <c r="Q20" s="49" t="s">
        <v>42</v>
      </c>
      <c r="R20" s="42">
        <v>48896</v>
      </c>
      <c r="W20" s="49" t="s">
        <v>1829</v>
      </c>
      <c r="X20" s="46">
        <v>17557</v>
      </c>
      <c r="Y20" s="39">
        <v>-13779.5</v>
      </c>
      <c r="AA20" s="49" t="s">
        <v>1829</v>
      </c>
      <c r="AB20" s="46">
        <v>17557</v>
      </c>
      <c r="AC20" s="39">
        <v>-13779.5</v>
      </c>
      <c r="AE20" s="49" t="s">
        <v>1829</v>
      </c>
      <c r="AF20" s="46">
        <v>17557</v>
      </c>
      <c r="AG20" s="39">
        <v>-13779.5</v>
      </c>
      <c r="AI20" s="49" t="s">
        <v>1829</v>
      </c>
      <c r="AJ20" s="46">
        <v>17557</v>
      </c>
      <c r="AK20" s="39">
        <v>-13779.5</v>
      </c>
    </row>
    <row r="21" spans="2:37" x14ac:dyDescent="0.35">
      <c r="B21" s="49" t="s">
        <v>1821</v>
      </c>
      <c r="C21" s="42">
        <v>5064</v>
      </c>
      <c r="I21" s="49" t="s">
        <v>139</v>
      </c>
      <c r="J21" s="46">
        <v>5371</v>
      </c>
      <c r="K21" s="39">
        <v>8</v>
      </c>
      <c r="L21" s="39"/>
      <c r="M21" s="53"/>
      <c r="Q21" s="49" t="s">
        <v>31</v>
      </c>
      <c r="R21" s="42">
        <v>51274</v>
      </c>
      <c r="W21" s="49" t="s">
        <v>1819</v>
      </c>
      <c r="X21" s="46">
        <v>6958</v>
      </c>
      <c r="Y21" s="39">
        <v>-5778.5</v>
      </c>
      <c r="AA21" s="49" t="s">
        <v>1819</v>
      </c>
      <c r="AB21" s="46">
        <v>6958</v>
      </c>
      <c r="AC21" s="39">
        <v>-5778.5</v>
      </c>
      <c r="AE21" s="49" t="s">
        <v>1819</v>
      </c>
      <c r="AF21" s="46">
        <v>6958</v>
      </c>
      <c r="AG21" s="39">
        <v>-5778.5</v>
      </c>
      <c r="AI21" s="49" t="s">
        <v>1819</v>
      </c>
      <c r="AJ21" s="46">
        <v>6958</v>
      </c>
      <c r="AK21" s="39">
        <v>-5778.5</v>
      </c>
    </row>
    <row r="22" spans="2:37" x14ac:dyDescent="0.35">
      <c r="B22" s="49" t="s">
        <v>1822</v>
      </c>
      <c r="C22" s="42">
        <v>17600</v>
      </c>
      <c r="I22" s="49" t="s">
        <v>42</v>
      </c>
      <c r="J22" s="46">
        <v>7954</v>
      </c>
      <c r="K22" s="39">
        <v>15</v>
      </c>
      <c r="L22" s="39"/>
      <c r="M22" s="53"/>
      <c r="Q22" s="30" t="s">
        <v>1818</v>
      </c>
      <c r="R22" s="42"/>
      <c r="W22" s="49" t="s">
        <v>1820</v>
      </c>
      <c r="X22" s="46">
        <v>11337</v>
      </c>
      <c r="Y22" s="39">
        <v>-10668</v>
      </c>
      <c r="AA22" s="49" t="s">
        <v>1820</v>
      </c>
      <c r="AB22" s="46">
        <v>11337</v>
      </c>
      <c r="AC22" s="39">
        <v>-10668</v>
      </c>
      <c r="AE22" s="49" t="s">
        <v>1820</v>
      </c>
      <c r="AF22" s="46">
        <v>11337</v>
      </c>
      <c r="AG22" s="39">
        <v>-10668</v>
      </c>
      <c r="AI22" s="49" t="s">
        <v>1820</v>
      </c>
      <c r="AJ22" s="46">
        <v>11337</v>
      </c>
      <c r="AK22" s="39">
        <v>-10668</v>
      </c>
    </row>
    <row r="23" spans="2:37" x14ac:dyDescent="0.35">
      <c r="B23" s="49" t="s">
        <v>1823</v>
      </c>
      <c r="C23" s="42">
        <v>17409</v>
      </c>
      <c r="I23" s="49" t="s">
        <v>31</v>
      </c>
      <c r="J23" s="46">
        <v>5123</v>
      </c>
      <c r="K23" s="39">
        <v>11</v>
      </c>
      <c r="L23" s="39"/>
      <c r="M23" s="53"/>
      <c r="Q23" s="49" t="s">
        <v>73</v>
      </c>
      <c r="R23" s="42">
        <v>15245</v>
      </c>
      <c r="W23" s="49" t="s">
        <v>1821</v>
      </c>
      <c r="X23" s="46">
        <v>5064</v>
      </c>
      <c r="Y23" s="39">
        <v>-4889.5</v>
      </c>
      <c r="AA23" s="49" t="s">
        <v>1821</v>
      </c>
      <c r="AB23" s="46">
        <v>5064</v>
      </c>
      <c r="AC23" s="39">
        <v>-4889.5</v>
      </c>
      <c r="AE23" s="49" t="s">
        <v>1821</v>
      </c>
      <c r="AF23" s="46">
        <v>5064</v>
      </c>
      <c r="AG23" s="39">
        <v>-4889.5</v>
      </c>
      <c r="AI23" s="49" t="s">
        <v>1821</v>
      </c>
      <c r="AJ23" s="46">
        <v>5064</v>
      </c>
      <c r="AK23" s="39">
        <v>-4889.5</v>
      </c>
    </row>
    <row r="24" spans="2:37" x14ac:dyDescent="0.35">
      <c r="B24" s="49" t="s">
        <v>1824</v>
      </c>
      <c r="C24" s="42">
        <v>15366</v>
      </c>
      <c r="I24" s="30" t="s">
        <v>130</v>
      </c>
      <c r="J24" s="46">
        <v>31010</v>
      </c>
      <c r="K24" s="39">
        <v>46</v>
      </c>
      <c r="L24" s="39"/>
      <c r="M24" s="53"/>
      <c r="Q24" s="49" t="s">
        <v>139</v>
      </c>
      <c r="R24" s="42">
        <v>16433</v>
      </c>
      <c r="W24" s="49" t="s">
        <v>1822</v>
      </c>
      <c r="X24" s="46">
        <v>17600</v>
      </c>
      <c r="Y24" s="39">
        <v>-12890.5</v>
      </c>
      <c r="AA24" s="49" t="s">
        <v>1822</v>
      </c>
      <c r="AB24" s="46">
        <v>17600</v>
      </c>
      <c r="AC24" s="39">
        <v>-12890.5</v>
      </c>
      <c r="AE24" s="49" t="s">
        <v>1822</v>
      </c>
      <c r="AF24" s="46">
        <v>17600</v>
      </c>
      <c r="AG24" s="39">
        <v>-12890.5</v>
      </c>
      <c r="AI24" s="49" t="s">
        <v>1822</v>
      </c>
      <c r="AJ24" s="46">
        <v>17600</v>
      </c>
      <c r="AK24" s="39">
        <v>-12890.5</v>
      </c>
    </row>
    <row r="25" spans="2:37" x14ac:dyDescent="0.35">
      <c r="B25" s="49" t="s">
        <v>1825</v>
      </c>
      <c r="C25" s="42">
        <v>19487</v>
      </c>
      <c r="I25" s="49" t="s">
        <v>73</v>
      </c>
      <c r="J25" s="46">
        <v>8042</v>
      </c>
      <c r="K25" s="39">
        <v>12</v>
      </c>
      <c r="L25" s="39"/>
      <c r="M25" s="53"/>
      <c r="Q25" s="49" t="s">
        <v>42</v>
      </c>
      <c r="R25" s="42">
        <v>18669</v>
      </c>
      <c r="W25" s="49" t="s">
        <v>1823</v>
      </c>
      <c r="X25" s="46">
        <v>17409</v>
      </c>
      <c r="Y25" s="39">
        <v>-13469</v>
      </c>
      <c r="AA25" s="49" t="s">
        <v>1823</v>
      </c>
      <c r="AB25" s="46">
        <v>17409</v>
      </c>
      <c r="AC25" s="39">
        <v>-13469</v>
      </c>
      <c r="AE25" s="49" t="s">
        <v>1823</v>
      </c>
      <c r="AF25" s="46">
        <v>17409</v>
      </c>
      <c r="AG25" s="39">
        <v>-13469</v>
      </c>
      <c r="AI25" s="49" t="s">
        <v>1823</v>
      </c>
      <c r="AJ25" s="46">
        <v>17409</v>
      </c>
      <c r="AK25" s="39">
        <v>-13469</v>
      </c>
    </row>
    <row r="26" spans="2:37" x14ac:dyDescent="0.35">
      <c r="B26" s="30" t="s">
        <v>1817</v>
      </c>
      <c r="C26" s="42"/>
      <c r="I26" s="49" t="s">
        <v>139</v>
      </c>
      <c r="J26" s="46">
        <v>10211</v>
      </c>
      <c r="K26" s="39">
        <v>12</v>
      </c>
      <c r="L26" s="39"/>
      <c r="M26" s="53"/>
      <c r="Q26" s="49" t="s">
        <v>31</v>
      </c>
      <c r="R26" s="42">
        <v>13268</v>
      </c>
      <c r="W26" s="49" t="s">
        <v>1824</v>
      </c>
      <c r="X26" s="46">
        <v>15366</v>
      </c>
      <c r="Y26" s="39">
        <v>-13335</v>
      </c>
      <c r="AA26" s="49" t="s">
        <v>1824</v>
      </c>
      <c r="AB26" s="46">
        <v>15366</v>
      </c>
      <c r="AC26" s="39">
        <v>-13335</v>
      </c>
      <c r="AE26" s="49" t="s">
        <v>1824</v>
      </c>
      <c r="AF26" s="46">
        <v>15366</v>
      </c>
      <c r="AG26" s="39">
        <v>-13335</v>
      </c>
      <c r="AI26" s="49" t="s">
        <v>1824</v>
      </c>
      <c r="AJ26" s="46">
        <v>15366</v>
      </c>
      <c r="AK26" s="39">
        <v>-13335</v>
      </c>
    </row>
    <row r="27" spans="2:37" x14ac:dyDescent="0.35">
      <c r="B27" s="49" t="s">
        <v>1826</v>
      </c>
      <c r="C27" s="42">
        <v>17079</v>
      </c>
      <c r="I27" s="49" t="s">
        <v>42</v>
      </c>
      <c r="J27" s="46">
        <v>6269</v>
      </c>
      <c r="K27" s="39">
        <v>11</v>
      </c>
      <c r="L27" s="39"/>
      <c r="M27" s="53"/>
      <c r="Q27" s="32" t="s">
        <v>1811</v>
      </c>
      <c r="R27" s="43">
        <v>553235</v>
      </c>
      <c r="W27" s="49" t="s">
        <v>1825</v>
      </c>
      <c r="X27" s="46">
        <v>19487</v>
      </c>
      <c r="Y27" s="39">
        <v>-13779.5</v>
      </c>
      <c r="AA27" s="49" t="s">
        <v>1825</v>
      </c>
      <c r="AB27" s="46">
        <v>19487</v>
      </c>
      <c r="AC27" s="39">
        <v>-13779.5</v>
      </c>
      <c r="AE27" s="49" t="s">
        <v>1825</v>
      </c>
      <c r="AF27" s="46">
        <v>19487</v>
      </c>
      <c r="AG27" s="39">
        <v>-13779.5</v>
      </c>
      <c r="AI27" s="49" t="s">
        <v>1825</v>
      </c>
      <c r="AJ27" s="46">
        <v>19487</v>
      </c>
      <c r="AK27" s="39">
        <v>-13779.5</v>
      </c>
    </row>
    <row r="28" spans="2:37" x14ac:dyDescent="0.35">
      <c r="B28" s="49" t="s">
        <v>1830</v>
      </c>
      <c r="C28" s="42">
        <v>29562</v>
      </c>
      <c r="I28" s="49" t="s">
        <v>31</v>
      </c>
      <c r="J28" s="46">
        <v>6488</v>
      </c>
      <c r="K28" s="39">
        <v>11</v>
      </c>
      <c r="L28" s="39"/>
      <c r="M28" s="53"/>
      <c r="W28" s="30" t="s">
        <v>1817</v>
      </c>
      <c r="X28" s="46"/>
      <c r="Y28" s="39"/>
      <c r="AA28" s="30" t="s">
        <v>1817</v>
      </c>
      <c r="AB28" s="46"/>
      <c r="AC28" s="39"/>
      <c r="AE28" s="30" t="s">
        <v>1817</v>
      </c>
      <c r="AF28" s="46"/>
      <c r="AG28" s="39"/>
      <c r="AI28" s="30" t="s">
        <v>1817</v>
      </c>
      <c r="AJ28" s="46"/>
      <c r="AK28" s="39"/>
    </row>
    <row r="29" spans="2:37" x14ac:dyDescent="0.35">
      <c r="B29" s="49" t="s">
        <v>1827</v>
      </c>
      <c r="C29" s="42">
        <v>17253</v>
      </c>
      <c r="I29" s="30" t="s">
        <v>22</v>
      </c>
      <c r="J29" s="46">
        <v>23547</v>
      </c>
      <c r="K29" s="39">
        <v>44</v>
      </c>
      <c r="L29" s="39"/>
      <c r="M29" s="53"/>
      <c r="W29" s="49" t="s">
        <v>1826</v>
      </c>
      <c r="X29" s="46">
        <v>17079</v>
      </c>
      <c r="Y29" s="39">
        <v>-13779.5</v>
      </c>
      <c r="AA29" s="49" t="s">
        <v>1826</v>
      </c>
      <c r="AB29" s="46">
        <v>17079</v>
      </c>
      <c r="AC29" s="39">
        <v>-13779.5</v>
      </c>
      <c r="AE29" s="49" t="s">
        <v>1826</v>
      </c>
      <c r="AF29" s="46">
        <v>17079</v>
      </c>
      <c r="AG29" s="39">
        <v>-13779.5</v>
      </c>
      <c r="AI29" s="49" t="s">
        <v>1826</v>
      </c>
      <c r="AJ29" s="46">
        <v>17079</v>
      </c>
      <c r="AK29" s="39">
        <v>-13779.5</v>
      </c>
    </row>
    <row r="30" spans="2:37" x14ac:dyDescent="0.35">
      <c r="B30" s="49" t="s">
        <v>1828</v>
      </c>
      <c r="C30" s="42">
        <v>15895</v>
      </c>
      <c r="I30" s="49" t="s">
        <v>73</v>
      </c>
      <c r="J30" s="46">
        <v>5320</v>
      </c>
      <c r="K30" s="39">
        <v>13</v>
      </c>
      <c r="L30" s="39"/>
      <c r="M30" s="53"/>
      <c r="W30" s="49" t="s">
        <v>1830</v>
      </c>
      <c r="X30" s="46">
        <v>29562</v>
      </c>
      <c r="Y30" s="39">
        <v>-24892</v>
      </c>
      <c r="AA30" s="49" t="s">
        <v>1830</v>
      </c>
      <c r="AB30" s="46">
        <v>29562</v>
      </c>
      <c r="AC30" s="39">
        <v>-24892</v>
      </c>
      <c r="AE30" s="49" t="s">
        <v>1830</v>
      </c>
      <c r="AF30" s="46">
        <v>29562</v>
      </c>
      <c r="AG30" s="39">
        <v>-24892</v>
      </c>
      <c r="AI30" s="49" t="s">
        <v>1830</v>
      </c>
      <c r="AJ30" s="46">
        <v>29562</v>
      </c>
      <c r="AK30" s="39">
        <v>-24892</v>
      </c>
    </row>
    <row r="31" spans="2:37" x14ac:dyDescent="0.35">
      <c r="B31" s="49" t="s">
        <v>1829</v>
      </c>
      <c r="C31" s="42">
        <v>16269</v>
      </c>
      <c r="I31" s="49" t="s">
        <v>139</v>
      </c>
      <c r="J31" s="46">
        <v>4195</v>
      </c>
      <c r="K31" s="39">
        <v>8</v>
      </c>
      <c r="L31" s="39"/>
      <c r="M31" s="53"/>
      <c r="W31" s="49" t="s">
        <v>1827</v>
      </c>
      <c r="X31" s="46">
        <v>17253</v>
      </c>
      <c r="Y31" s="39">
        <v>-15557.5</v>
      </c>
      <c r="AA31" s="49" t="s">
        <v>1827</v>
      </c>
      <c r="AB31" s="46">
        <v>17253</v>
      </c>
      <c r="AC31" s="39">
        <v>-15557.5</v>
      </c>
      <c r="AE31" s="49" t="s">
        <v>1827</v>
      </c>
      <c r="AF31" s="46">
        <v>17253</v>
      </c>
      <c r="AG31" s="39">
        <v>-15557.5</v>
      </c>
      <c r="AI31" s="49" t="s">
        <v>1827</v>
      </c>
      <c r="AJ31" s="46">
        <v>17253</v>
      </c>
      <c r="AK31" s="39">
        <v>-15557.5</v>
      </c>
    </row>
    <row r="32" spans="2:37" x14ac:dyDescent="0.35">
      <c r="B32" s="49" t="s">
        <v>1819</v>
      </c>
      <c r="C32" s="42">
        <v>16316</v>
      </c>
      <c r="I32" s="49" t="s">
        <v>42</v>
      </c>
      <c r="J32" s="46">
        <v>6659</v>
      </c>
      <c r="K32" s="39">
        <v>10</v>
      </c>
      <c r="L32" s="39"/>
      <c r="M32" s="53"/>
      <c r="W32" s="49" t="s">
        <v>1828</v>
      </c>
      <c r="X32" s="46">
        <v>15895</v>
      </c>
      <c r="Y32" s="39">
        <v>-13335</v>
      </c>
      <c r="AA32" s="49" t="s">
        <v>1828</v>
      </c>
      <c r="AB32" s="46">
        <v>15895</v>
      </c>
      <c r="AC32" s="39">
        <v>-13335</v>
      </c>
      <c r="AE32" s="49" t="s">
        <v>1828</v>
      </c>
      <c r="AF32" s="46">
        <v>15895</v>
      </c>
      <c r="AG32" s="39">
        <v>-13335</v>
      </c>
      <c r="AI32" s="49" t="s">
        <v>1828</v>
      </c>
      <c r="AJ32" s="46">
        <v>15895</v>
      </c>
      <c r="AK32" s="39">
        <v>-13335</v>
      </c>
    </row>
    <row r="33" spans="2:37" x14ac:dyDescent="0.35">
      <c r="B33" s="49" t="s">
        <v>1820</v>
      </c>
      <c r="C33" s="42">
        <v>18224</v>
      </c>
      <c r="I33" s="49" t="s">
        <v>31</v>
      </c>
      <c r="J33" s="46">
        <v>7373</v>
      </c>
      <c r="K33" s="39">
        <v>13</v>
      </c>
      <c r="L33" s="39"/>
      <c r="M33" s="53"/>
      <c r="W33" s="49" t="s">
        <v>1829</v>
      </c>
      <c r="X33" s="46">
        <v>16269</v>
      </c>
      <c r="Y33" s="39">
        <v>-13482</v>
      </c>
      <c r="AA33" s="49" t="s">
        <v>1829</v>
      </c>
      <c r="AB33" s="46">
        <v>16269</v>
      </c>
      <c r="AC33" s="39">
        <v>-13482</v>
      </c>
      <c r="AE33" s="49" t="s">
        <v>1829</v>
      </c>
      <c r="AF33" s="46">
        <v>16269</v>
      </c>
      <c r="AG33" s="39">
        <v>-13482</v>
      </c>
      <c r="AI33" s="49" t="s">
        <v>1829</v>
      </c>
      <c r="AJ33" s="46">
        <v>16269</v>
      </c>
      <c r="AK33" s="39">
        <v>-13482</v>
      </c>
    </row>
    <row r="34" spans="2:37" x14ac:dyDescent="0.35">
      <c r="B34" s="49" t="s">
        <v>1821</v>
      </c>
      <c r="C34" s="42">
        <v>18720</v>
      </c>
      <c r="I34" s="30" t="s">
        <v>247</v>
      </c>
      <c r="J34" s="46">
        <v>27604</v>
      </c>
      <c r="K34" s="39">
        <v>51</v>
      </c>
      <c r="L34" s="39"/>
      <c r="M34" s="53"/>
      <c r="W34" s="49" t="s">
        <v>1819</v>
      </c>
      <c r="X34" s="46">
        <v>16316</v>
      </c>
      <c r="Y34" s="39">
        <v>-13335</v>
      </c>
      <c r="AA34" s="49" t="s">
        <v>1819</v>
      </c>
      <c r="AB34" s="46">
        <v>16316</v>
      </c>
      <c r="AC34" s="39">
        <v>-13335</v>
      </c>
      <c r="AE34" s="49" t="s">
        <v>1819</v>
      </c>
      <c r="AF34" s="46">
        <v>16316</v>
      </c>
      <c r="AG34" s="39">
        <v>-13335</v>
      </c>
      <c r="AI34" s="49" t="s">
        <v>1819</v>
      </c>
      <c r="AJ34" s="46">
        <v>16316</v>
      </c>
      <c r="AK34" s="39">
        <v>-13335</v>
      </c>
    </row>
    <row r="35" spans="2:37" x14ac:dyDescent="0.35">
      <c r="B35" s="49" t="s">
        <v>1822</v>
      </c>
      <c r="C35" s="42">
        <v>13874</v>
      </c>
      <c r="I35" s="49" t="s">
        <v>73</v>
      </c>
      <c r="J35" s="46">
        <v>5969</v>
      </c>
      <c r="K35" s="39">
        <v>8</v>
      </c>
      <c r="L35" s="39"/>
      <c r="M35" s="53"/>
      <c r="W35" s="49" t="s">
        <v>1820</v>
      </c>
      <c r="X35" s="46">
        <v>18224</v>
      </c>
      <c r="Y35" s="39">
        <v>-13779.5</v>
      </c>
      <c r="AA35" s="49" t="s">
        <v>1820</v>
      </c>
      <c r="AB35" s="46">
        <v>18224</v>
      </c>
      <c r="AC35" s="39">
        <v>-13779.5</v>
      </c>
      <c r="AE35" s="49" t="s">
        <v>1820</v>
      </c>
      <c r="AF35" s="46">
        <v>18224</v>
      </c>
      <c r="AG35" s="39">
        <v>-13779.5</v>
      </c>
      <c r="AI35" s="49" t="s">
        <v>1820</v>
      </c>
      <c r="AJ35" s="46">
        <v>18224</v>
      </c>
      <c r="AK35" s="39">
        <v>-13779.5</v>
      </c>
    </row>
    <row r="36" spans="2:37" x14ac:dyDescent="0.35">
      <c r="B36" s="49" t="s">
        <v>1823</v>
      </c>
      <c r="C36" s="42">
        <v>21342</v>
      </c>
      <c r="I36" s="49" t="s">
        <v>139</v>
      </c>
      <c r="J36" s="46">
        <v>6428</v>
      </c>
      <c r="K36" s="39">
        <v>13</v>
      </c>
      <c r="L36" s="39"/>
      <c r="M36" s="53"/>
      <c r="W36" s="49" t="s">
        <v>1821</v>
      </c>
      <c r="X36" s="46">
        <v>18720</v>
      </c>
      <c r="Y36" s="39">
        <v>-13779.5</v>
      </c>
      <c r="AA36" s="49" t="s">
        <v>1821</v>
      </c>
      <c r="AB36" s="46">
        <v>18720</v>
      </c>
      <c r="AC36" s="39">
        <v>-13779.5</v>
      </c>
      <c r="AE36" s="49" t="s">
        <v>1821</v>
      </c>
      <c r="AF36" s="46">
        <v>18720</v>
      </c>
      <c r="AG36" s="39">
        <v>-13779.5</v>
      </c>
      <c r="AI36" s="49" t="s">
        <v>1821</v>
      </c>
      <c r="AJ36" s="46">
        <v>18720</v>
      </c>
      <c r="AK36" s="39">
        <v>-13779.5</v>
      </c>
    </row>
    <row r="37" spans="2:37" x14ac:dyDescent="0.35">
      <c r="B37" s="49" t="s">
        <v>1824</v>
      </c>
      <c r="C37" s="42">
        <v>17862</v>
      </c>
      <c r="I37" s="49" t="s">
        <v>42</v>
      </c>
      <c r="J37" s="46">
        <v>7204</v>
      </c>
      <c r="K37" s="39">
        <v>13</v>
      </c>
      <c r="L37" s="39"/>
      <c r="M37" s="53"/>
      <c r="W37" s="49" t="s">
        <v>1822</v>
      </c>
      <c r="X37" s="46">
        <v>13874</v>
      </c>
      <c r="Y37" s="39">
        <v>-13335</v>
      </c>
      <c r="AA37" s="49" t="s">
        <v>1822</v>
      </c>
      <c r="AB37" s="46">
        <v>13874</v>
      </c>
      <c r="AC37" s="39">
        <v>-13335</v>
      </c>
      <c r="AE37" s="49" t="s">
        <v>1822</v>
      </c>
      <c r="AF37" s="46">
        <v>13874</v>
      </c>
      <c r="AG37" s="39">
        <v>-13335</v>
      </c>
      <c r="AI37" s="49" t="s">
        <v>1822</v>
      </c>
      <c r="AJ37" s="46">
        <v>13874</v>
      </c>
      <c r="AK37" s="39">
        <v>-13335</v>
      </c>
    </row>
    <row r="38" spans="2:37" x14ac:dyDescent="0.35">
      <c r="B38" s="49" t="s">
        <v>1825</v>
      </c>
      <c r="C38" s="42">
        <v>15912</v>
      </c>
      <c r="I38" s="49" t="s">
        <v>31</v>
      </c>
      <c r="J38" s="46">
        <v>8003</v>
      </c>
      <c r="K38" s="39">
        <v>17</v>
      </c>
      <c r="L38" s="39"/>
      <c r="M38" s="53"/>
      <c r="W38" s="49" t="s">
        <v>1823</v>
      </c>
      <c r="X38" s="46">
        <v>21342</v>
      </c>
      <c r="Y38" s="39">
        <v>-13779.5</v>
      </c>
      <c r="AA38" s="49" t="s">
        <v>1823</v>
      </c>
      <c r="AB38" s="46">
        <v>21342</v>
      </c>
      <c r="AC38" s="39">
        <v>-13779.5</v>
      </c>
      <c r="AE38" s="49" t="s">
        <v>1823</v>
      </c>
      <c r="AF38" s="46">
        <v>21342</v>
      </c>
      <c r="AG38" s="39">
        <v>-13779.5</v>
      </c>
      <c r="AI38" s="49" t="s">
        <v>1823</v>
      </c>
      <c r="AJ38" s="46">
        <v>21342</v>
      </c>
      <c r="AK38" s="39">
        <v>-13779.5</v>
      </c>
    </row>
    <row r="39" spans="2:37" x14ac:dyDescent="0.35">
      <c r="B39" s="30" t="s">
        <v>1818</v>
      </c>
      <c r="C39" s="42"/>
      <c r="I39" s="30" t="s">
        <v>82</v>
      </c>
      <c r="J39" s="46">
        <v>27796</v>
      </c>
      <c r="K39" s="39">
        <v>58</v>
      </c>
      <c r="L39" s="39"/>
      <c r="M39" s="53"/>
      <c r="W39" s="49" t="s">
        <v>1824</v>
      </c>
      <c r="X39" s="46">
        <v>17862</v>
      </c>
      <c r="Y39" s="39">
        <v>-13335</v>
      </c>
      <c r="AA39" s="49" t="s">
        <v>1824</v>
      </c>
      <c r="AB39" s="46">
        <v>17862</v>
      </c>
      <c r="AC39" s="39">
        <v>-13335</v>
      </c>
      <c r="AE39" s="49" t="s">
        <v>1824</v>
      </c>
      <c r="AF39" s="46">
        <v>17862</v>
      </c>
      <c r="AG39" s="39">
        <v>-13335</v>
      </c>
      <c r="AI39" s="49" t="s">
        <v>1824</v>
      </c>
      <c r="AJ39" s="46">
        <v>17862</v>
      </c>
      <c r="AK39" s="39">
        <v>-13335</v>
      </c>
    </row>
    <row r="40" spans="2:37" x14ac:dyDescent="0.35">
      <c r="B40" s="49" t="s">
        <v>1826</v>
      </c>
      <c r="C40" s="42">
        <v>15770</v>
      </c>
      <c r="I40" s="49" t="s">
        <v>73</v>
      </c>
      <c r="J40" s="46">
        <v>11070</v>
      </c>
      <c r="K40" s="39">
        <v>23</v>
      </c>
      <c r="L40" s="39"/>
      <c r="M40" s="53"/>
      <c r="W40" s="49" t="s">
        <v>1825</v>
      </c>
      <c r="X40" s="46">
        <v>15912</v>
      </c>
      <c r="Y40" s="39">
        <v>-13779.5</v>
      </c>
      <c r="AA40" s="49" t="s">
        <v>1825</v>
      </c>
      <c r="AB40" s="46">
        <v>15912</v>
      </c>
      <c r="AC40" s="39">
        <v>-13779.5</v>
      </c>
      <c r="AE40" s="49" t="s">
        <v>1825</v>
      </c>
      <c r="AF40" s="46">
        <v>15912</v>
      </c>
      <c r="AG40" s="39">
        <v>-13779.5</v>
      </c>
      <c r="AI40" s="49" t="s">
        <v>1825</v>
      </c>
      <c r="AJ40" s="46">
        <v>15912</v>
      </c>
      <c r="AK40" s="39">
        <v>-13779.5</v>
      </c>
    </row>
    <row r="41" spans="2:37" x14ac:dyDescent="0.35">
      <c r="B41" s="49" t="s">
        <v>1830</v>
      </c>
      <c r="C41" s="42">
        <v>15829</v>
      </c>
      <c r="I41" s="49" t="s">
        <v>139</v>
      </c>
      <c r="J41" s="46">
        <v>7990</v>
      </c>
      <c r="K41" s="39">
        <v>17</v>
      </c>
      <c r="L41" s="39"/>
      <c r="M41" s="53"/>
      <c r="W41" s="30" t="s">
        <v>1818</v>
      </c>
      <c r="X41" s="46"/>
      <c r="Y41" s="39"/>
      <c r="AA41" s="30" t="s">
        <v>1818</v>
      </c>
      <c r="AB41" s="46"/>
      <c r="AC41" s="39"/>
      <c r="AE41" s="30" t="s">
        <v>1818</v>
      </c>
      <c r="AF41" s="46"/>
      <c r="AG41" s="39"/>
      <c r="AI41" s="30" t="s">
        <v>1818</v>
      </c>
      <c r="AJ41" s="46"/>
      <c r="AK41" s="39"/>
    </row>
    <row r="42" spans="2:37" x14ac:dyDescent="0.35">
      <c r="B42" s="49" t="s">
        <v>1827</v>
      </c>
      <c r="C42" s="42">
        <v>7654</v>
      </c>
      <c r="I42" s="49" t="s">
        <v>42</v>
      </c>
      <c r="J42" s="46">
        <v>4588</v>
      </c>
      <c r="K42" s="39">
        <v>8</v>
      </c>
      <c r="L42" s="39"/>
      <c r="M42" s="53"/>
      <c r="W42" s="49" t="s">
        <v>1826</v>
      </c>
      <c r="X42" s="46">
        <v>15770</v>
      </c>
      <c r="Y42" s="39">
        <v>-13513</v>
      </c>
      <c r="AA42" s="49" t="s">
        <v>1826</v>
      </c>
      <c r="AB42" s="46">
        <v>15770</v>
      </c>
      <c r="AC42" s="39">
        <v>-13513</v>
      </c>
      <c r="AE42" s="49" t="s">
        <v>1826</v>
      </c>
      <c r="AF42" s="46">
        <v>15770</v>
      </c>
      <c r="AG42" s="39">
        <v>-13513</v>
      </c>
      <c r="AI42" s="49" t="s">
        <v>1826</v>
      </c>
      <c r="AJ42" s="46">
        <v>15770</v>
      </c>
      <c r="AK42" s="39">
        <v>-13513</v>
      </c>
    </row>
    <row r="43" spans="2:37" x14ac:dyDescent="0.35">
      <c r="B43" s="49" t="s">
        <v>1819</v>
      </c>
      <c r="C43" s="42">
        <v>9848</v>
      </c>
      <c r="I43" s="49" t="s">
        <v>31</v>
      </c>
      <c r="J43" s="46">
        <v>4148</v>
      </c>
      <c r="K43" s="39">
        <v>10</v>
      </c>
      <c r="L43" s="39"/>
      <c r="M43" s="53"/>
      <c r="W43" s="49" t="s">
        <v>1830</v>
      </c>
      <c r="X43" s="46">
        <v>15829</v>
      </c>
      <c r="Y43" s="39">
        <v>-12446</v>
      </c>
      <c r="AA43" s="49" t="s">
        <v>1830</v>
      </c>
      <c r="AB43" s="46">
        <v>15829</v>
      </c>
      <c r="AC43" s="39">
        <v>-12446</v>
      </c>
      <c r="AE43" s="49" t="s">
        <v>1830</v>
      </c>
      <c r="AF43" s="46">
        <v>15829</v>
      </c>
      <c r="AG43" s="39">
        <v>-12446</v>
      </c>
      <c r="AI43" s="49" t="s">
        <v>1830</v>
      </c>
      <c r="AJ43" s="46">
        <v>15829</v>
      </c>
      <c r="AK43" s="39">
        <v>-12446</v>
      </c>
    </row>
    <row r="44" spans="2:37" x14ac:dyDescent="0.35">
      <c r="B44" s="49" t="s">
        <v>1820</v>
      </c>
      <c r="C44" s="42">
        <v>4140</v>
      </c>
      <c r="I44" s="30" t="s">
        <v>100</v>
      </c>
      <c r="J44" s="46">
        <v>28359</v>
      </c>
      <c r="K44" s="39">
        <v>53</v>
      </c>
      <c r="L44" s="39"/>
      <c r="M44" s="53"/>
      <c r="W44" s="49" t="s">
        <v>1827</v>
      </c>
      <c r="X44" s="46">
        <v>7654</v>
      </c>
      <c r="Y44" s="39">
        <v>-4889.5</v>
      </c>
      <c r="AA44" s="49" t="s">
        <v>1827</v>
      </c>
      <c r="AB44" s="46">
        <v>7654</v>
      </c>
      <c r="AC44" s="39">
        <v>-4889.5</v>
      </c>
      <c r="AE44" s="49" t="s">
        <v>1827</v>
      </c>
      <c r="AF44" s="46">
        <v>7654</v>
      </c>
      <c r="AG44" s="39">
        <v>-4889.5</v>
      </c>
      <c r="AI44" s="49" t="s">
        <v>1827</v>
      </c>
      <c r="AJ44" s="46">
        <v>7654</v>
      </c>
      <c r="AK44" s="39">
        <v>-4889.5</v>
      </c>
    </row>
    <row r="45" spans="2:37" x14ac:dyDescent="0.35">
      <c r="B45" s="49" t="s">
        <v>1821</v>
      </c>
      <c r="C45" s="42">
        <v>10269</v>
      </c>
      <c r="I45" s="49" t="s">
        <v>73</v>
      </c>
      <c r="J45" s="46">
        <v>10858</v>
      </c>
      <c r="K45" s="39">
        <v>21</v>
      </c>
      <c r="L45" s="39"/>
      <c r="M45" s="53"/>
      <c r="W45" s="49" t="s">
        <v>1819</v>
      </c>
      <c r="X45" s="46">
        <v>9848</v>
      </c>
      <c r="Y45" s="39">
        <v>-7556.5</v>
      </c>
      <c r="AA45" s="49" t="s">
        <v>1819</v>
      </c>
      <c r="AB45" s="46">
        <v>9848</v>
      </c>
      <c r="AC45" s="39">
        <v>-7556.5</v>
      </c>
      <c r="AE45" s="49" t="s">
        <v>1819</v>
      </c>
      <c r="AF45" s="46">
        <v>9848</v>
      </c>
      <c r="AG45" s="39">
        <v>-7556.5</v>
      </c>
      <c r="AI45" s="49" t="s">
        <v>1819</v>
      </c>
      <c r="AJ45" s="46">
        <v>9848</v>
      </c>
      <c r="AK45" s="39">
        <v>-7556.5</v>
      </c>
    </row>
    <row r="46" spans="2:37" x14ac:dyDescent="0.35">
      <c r="B46" s="49" t="s">
        <v>1822</v>
      </c>
      <c r="C46" s="42">
        <v>105</v>
      </c>
      <c r="I46" s="49" t="s">
        <v>139</v>
      </c>
      <c r="J46" s="46">
        <v>4809</v>
      </c>
      <c r="K46" s="39">
        <v>11</v>
      </c>
      <c r="L46" s="39"/>
      <c r="M46" s="53"/>
      <c r="W46" s="49" t="s">
        <v>1820</v>
      </c>
      <c r="X46" s="46">
        <v>4140</v>
      </c>
      <c r="Y46" s="39">
        <v>-3111.5</v>
      </c>
      <c r="AA46" s="49" t="s">
        <v>1820</v>
      </c>
      <c r="AB46" s="46">
        <v>4140</v>
      </c>
      <c r="AC46" s="39">
        <v>-3111.5</v>
      </c>
      <c r="AE46" s="49" t="s">
        <v>1820</v>
      </c>
      <c r="AF46" s="46">
        <v>4140</v>
      </c>
      <c r="AG46" s="39">
        <v>-3111.5</v>
      </c>
      <c r="AI46" s="49" t="s">
        <v>1820</v>
      </c>
      <c r="AJ46" s="46">
        <v>4140</v>
      </c>
      <c r="AK46" s="39">
        <v>-3111.5</v>
      </c>
    </row>
    <row r="47" spans="2:37" x14ac:dyDescent="0.35">
      <c r="B47" s="32" t="s">
        <v>1811</v>
      </c>
      <c r="C47" s="43">
        <v>553235</v>
      </c>
      <c r="I47" s="49" t="s">
        <v>42</v>
      </c>
      <c r="J47" s="46">
        <v>6540</v>
      </c>
      <c r="K47" s="39">
        <v>11</v>
      </c>
      <c r="L47" s="39"/>
      <c r="M47" s="53"/>
      <c r="W47" s="49" t="s">
        <v>1821</v>
      </c>
      <c r="X47" s="46">
        <v>10269</v>
      </c>
      <c r="Y47" s="39">
        <v>-8890</v>
      </c>
      <c r="AA47" s="49" t="s">
        <v>1821</v>
      </c>
      <c r="AB47" s="46">
        <v>10269</v>
      </c>
      <c r="AC47" s="39">
        <v>-8890</v>
      </c>
      <c r="AE47" s="49" t="s">
        <v>1821</v>
      </c>
      <c r="AF47" s="46">
        <v>10269</v>
      </c>
      <c r="AG47" s="39">
        <v>-8890</v>
      </c>
      <c r="AI47" s="49" t="s">
        <v>1821</v>
      </c>
      <c r="AJ47" s="46">
        <v>10269</v>
      </c>
      <c r="AK47" s="39">
        <v>-8890</v>
      </c>
    </row>
    <row r="48" spans="2:37" x14ac:dyDescent="0.35">
      <c r="I48" s="49" t="s">
        <v>31</v>
      </c>
      <c r="J48" s="46">
        <v>6152</v>
      </c>
      <c r="K48" s="39">
        <v>10</v>
      </c>
      <c r="L48" s="39"/>
      <c r="M48" s="53"/>
      <c r="W48" s="49" t="s">
        <v>1822</v>
      </c>
      <c r="X48" s="46">
        <v>105</v>
      </c>
      <c r="Y48" s="39">
        <v>-444.5</v>
      </c>
      <c r="AA48" s="49" t="s">
        <v>1822</v>
      </c>
      <c r="AB48" s="46">
        <v>105</v>
      </c>
      <c r="AC48" s="39">
        <v>-444.5</v>
      </c>
      <c r="AE48" s="49" t="s">
        <v>1822</v>
      </c>
      <c r="AF48" s="46">
        <v>105</v>
      </c>
      <c r="AG48" s="39">
        <v>-444.5</v>
      </c>
      <c r="AI48" s="49" t="s">
        <v>1822</v>
      </c>
      <c r="AJ48" s="46">
        <v>105</v>
      </c>
      <c r="AK48" s="39">
        <v>-444.5</v>
      </c>
    </row>
    <row r="49" spans="9:37" x14ac:dyDescent="0.35">
      <c r="I49" s="30" t="s">
        <v>87</v>
      </c>
      <c r="J49" s="46">
        <v>32867</v>
      </c>
      <c r="K49" s="39">
        <v>55</v>
      </c>
      <c r="L49" s="39"/>
      <c r="M49" s="53"/>
      <c r="W49" s="32" t="s">
        <v>1811</v>
      </c>
      <c r="X49" s="47">
        <v>553235</v>
      </c>
      <c r="Y49" s="40">
        <v>-444500</v>
      </c>
      <c r="AA49" s="32" t="s">
        <v>1811</v>
      </c>
      <c r="AB49" s="47">
        <v>553235</v>
      </c>
      <c r="AC49" s="40">
        <v>-444500</v>
      </c>
      <c r="AE49" s="32" t="s">
        <v>1811</v>
      </c>
      <c r="AF49" s="47">
        <v>553235</v>
      </c>
      <c r="AG49" s="40">
        <v>-444500</v>
      </c>
      <c r="AI49" s="32" t="s">
        <v>1811</v>
      </c>
      <c r="AJ49" s="47">
        <v>553235</v>
      </c>
      <c r="AK49" s="40">
        <v>-444500</v>
      </c>
    </row>
    <row r="50" spans="9:37" x14ac:dyDescent="0.35">
      <c r="I50" s="49" t="s">
        <v>73</v>
      </c>
      <c r="J50" s="46">
        <v>11484</v>
      </c>
      <c r="K50" s="39">
        <v>18</v>
      </c>
      <c r="L50" s="39"/>
      <c r="M50" s="53"/>
    </row>
    <row r="51" spans="9:37" x14ac:dyDescent="0.35">
      <c r="I51" s="49" t="s">
        <v>139</v>
      </c>
      <c r="J51" s="46">
        <v>7828</v>
      </c>
      <c r="K51" s="39">
        <v>13</v>
      </c>
      <c r="L51" s="39"/>
      <c r="M51" s="53"/>
    </row>
    <row r="52" spans="9:37" x14ac:dyDescent="0.35">
      <c r="I52" s="49" t="s">
        <v>42</v>
      </c>
      <c r="J52" s="46">
        <v>4290</v>
      </c>
      <c r="K52" s="39">
        <v>8</v>
      </c>
      <c r="L52" s="39"/>
      <c r="M52" s="53"/>
    </row>
    <row r="53" spans="9:37" x14ac:dyDescent="0.35">
      <c r="I53" s="49" t="s">
        <v>31</v>
      </c>
      <c r="J53" s="46">
        <v>9265</v>
      </c>
      <c r="K53" s="39">
        <v>16</v>
      </c>
      <c r="L53" s="39"/>
      <c r="M53" s="53"/>
    </row>
    <row r="54" spans="9:37" x14ac:dyDescent="0.35">
      <c r="I54" s="30" t="s">
        <v>238</v>
      </c>
      <c r="J54" s="46">
        <v>24202</v>
      </c>
      <c r="K54" s="39">
        <v>41</v>
      </c>
      <c r="L54" s="39"/>
      <c r="M54" s="53"/>
    </row>
    <row r="55" spans="9:37" x14ac:dyDescent="0.35">
      <c r="I55" s="49" t="s">
        <v>73</v>
      </c>
      <c r="J55" s="46">
        <v>7784</v>
      </c>
      <c r="K55" s="39">
        <v>12</v>
      </c>
      <c r="L55" s="39"/>
      <c r="M55" s="53"/>
    </row>
    <row r="56" spans="9:37" x14ac:dyDescent="0.35">
      <c r="I56" s="49" t="s">
        <v>139</v>
      </c>
      <c r="J56" s="46">
        <v>8288</v>
      </c>
      <c r="K56" s="39">
        <v>13</v>
      </c>
      <c r="L56" s="39"/>
      <c r="M56" s="53"/>
    </row>
    <row r="57" spans="9:37" x14ac:dyDescent="0.35">
      <c r="I57" s="49" t="s">
        <v>42</v>
      </c>
      <c r="J57" s="46">
        <v>3677</v>
      </c>
      <c r="K57" s="39">
        <v>7</v>
      </c>
      <c r="L57" s="39"/>
      <c r="M57" s="53"/>
    </row>
    <row r="58" spans="9:37" x14ac:dyDescent="0.35">
      <c r="I58" s="49" t="s">
        <v>31</v>
      </c>
      <c r="J58" s="46">
        <v>4453</v>
      </c>
      <c r="K58" s="39">
        <v>9</v>
      </c>
      <c r="L58" s="39"/>
      <c r="M58" s="53"/>
    </row>
    <row r="59" spans="9:37" x14ac:dyDescent="0.35">
      <c r="I59" s="30" t="s">
        <v>142</v>
      </c>
      <c r="J59" s="46">
        <v>32474</v>
      </c>
      <c r="K59" s="39">
        <v>48</v>
      </c>
      <c r="L59" s="39"/>
      <c r="M59" s="53"/>
    </row>
    <row r="60" spans="9:37" x14ac:dyDescent="0.35">
      <c r="I60" s="49" t="s">
        <v>73</v>
      </c>
      <c r="J60" s="46">
        <v>8050</v>
      </c>
      <c r="K60" s="39">
        <v>11</v>
      </c>
      <c r="L60" s="39"/>
      <c r="M60" s="53"/>
    </row>
    <row r="61" spans="9:37" x14ac:dyDescent="0.35">
      <c r="I61" s="49" t="s">
        <v>139</v>
      </c>
      <c r="J61" s="46">
        <v>7462</v>
      </c>
      <c r="K61" s="39">
        <v>10</v>
      </c>
      <c r="L61" s="39"/>
      <c r="M61" s="53"/>
    </row>
    <row r="62" spans="9:37" x14ac:dyDescent="0.35">
      <c r="I62" s="49" t="s">
        <v>42</v>
      </c>
      <c r="J62" s="46">
        <v>9602</v>
      </c>
      <c r="K62" s="39">
        <v>15</v>
      </c>
      <c r="L62" s="39"/>
      <c r="M62" s="53"/>
    </row>
    <row r="63" spans="9:37" x14ac:dyDescent="0.35">
      <c r="I63" s="49" t="s">
        <v>31</v>
      </c>
      <c r="J63" s="46">
        <v>7360</v>
      </c>
      <c r="K63" s="39">
        <v>12</v>
      </c>
      <c r="L63" s="39"/>
      <c r="M63" s="53"/>
    </row>
    <row r="64" spans="9:37" x14ac:dyDescent="0.35">
      <c r="I64" s="30" t="s">
        <v>136</v>
      </c>
      <c r="J64" s="46">
        <v>31423</v>
      </c>
      <c r="K64" s="39">
        <v>55</v>
      </c>
      <c r="L64" s="39"/>
      <c r="M64" s="53"/>
    </row>
    <row r="65" spans="9:13" x14ac:dyDescent="0.35">
      <c r="I65" s="49" t="s">
        <v>73</v>
      </c>
      <c r="J65" s="46">
        <v>5682</v>
      </c>
      <c r="K65" s="39">
        <v>8</v>
      </c>
      <c r="L65" s="39"/>
      <c r="M65" s="53"/>
    </row>
    <row r="66" spans="9:13" x14ac:dyDescent="0.35">
      <c r="I66" s="49" t="s">
        <v>139</v>
      </c>
      <c r="J66" s="46">
        <v>8656</v>
      </c>
      <c r="K66" s="39">
        <v>15</v>
      </c>
      <c r="L66" s="39"/>
      <c r="M66" s="53"/>
    </row>
    <row r="67" spans="9:13" x14ac:dyDescent="0.35">
      <c r="I67" s="49" t="s">
        <v>42</v>
      </c>
      <c r="J67" s="46">
        <v>7844</v>
      </c>
      <c r="K67" s="39">
        <v>15</v>
      </c>
      <c r="L67" s="39"/>
      <c r="M67" s="53"/>
    </row>
    <row r="68" spans="9:13" x14ac:dyDescent="0.35">
      <c r="I68" s="49" t="s">
        <v>31</v>
      </c>
      <c r="J68" s="46">
        <v>9241</v>
      </c>
      <c r="K68" s="39">
        <v>17</v>
      </c>
      <c r="L68" s="39"/>
      <c r="M68" s="53"/>
    </row>
    <row r="69" spans="9:13" x14ac:dyDescent="0.35">
      <c r="I69" s="30" t="s">
        <v>53</v>
      </c>
      <c r="J69" s="46">
        <v>33104</v>
      </c>
      <c r="K69" s="39">
        <v>63</v>
      </c>
      <c r="L69" s="39"/>
      <c r="M69" s="53"/>
    </row>
    <row r="70" spans="9:13" x14ac:dyDescent="0.35">
      <c r="I70" s="49" t="s">
        <v>73</v>
      </c>
      <c r="J70" s="46">
        <v>6802</v>
      </c>
      <c r="K70" s="39">
        <v>13</v>
      </c>
      <c r="L70" s="39"/>
      <c r="M70" s="53"/>
    </row>
    <row r="71" spans="9:13" x14ac:dyDescent="0.35">
      <c r="I71" s="49" t="s">
        <v>139</v>
      </c>
      <c r="J71" s="46">
        <v>8181</v>
      </c>
      <c r="K71" s="39">
        <v>15</v>
      </c>
      <c r="L71" s="39"/>
      <c r="M71" s="53"/>
    </row>
    <row r="72" spans="9:13" x14ac:dyDescent="0.35">
      <c r="I72" s="49" t="s">
        <v>42</v>
      </c>
      <c r="J72" s="46">
        <v>9477</v>
      </c>
      <c r="K72" s="39">
        <v>19</v>
      </c>
      <c r="L72" s="39"/>
      <c r="M72" s="53"/>
    </row>
    <row r="73" spans="9:13" x14ac:dyDescent="0.35">
      <c r="I73" s="49" t="s">
        <v>31</v>
      </c>
      <c r="J73" s="46">
        <v>8644</v>
      </c>
      <c r="K73" s="39">
        <v>16</v>
      </c>
      <c r="L73" s="39"/>
      <c r="M73" s="53"/>
    </row>
    <row r="74" spans="9:13" x14ac:dyDescent="0.35">
      <c r="I74" s="30" t="s">
        <v>163</v>
      </c>
      <c r="J74" s="46">
        <v>30556</v>
      </c>
      <c r="K74" s="39">
        <v>52</v>
      </c>
      <c r="L74" s="39"/>
      <c r="M74" s="53"/>
    </row>
    <row r="75" spans="9:13" x14ac:dyDescent="0.35">
      <c r="I75" s="49" t="s">
        <v>73</v>
      </c>
      <c r="J75" s="46">
        <v>10155</v>
      </c>
      <c r="K75" s="39">
        <v>16</v>
      </c>
      <c r="L75" s="39"/>
      <c r="M75" s="53"/>
    </row>
    <row r="76" spans="9:13" x14ac:dyDescent="0.35">
      <c r="I76" s="49" t="s">
        <v>139</v>
      </c>
      <c r="J76" s="46">
        <v>4381</v>
      </c>
      <c r="K76" s="39">
        <v>8</v>
      </c>
      <c r="L76" s="39"/>
      <c r="M76" s="53"/>
    </row>
    <row r="77" spans="9:13" x14ac:dyDescent="0.35">
      <c r="I77" s="49" t="s">
        <v>42</v>
      </c>
      <c r="J77" s="46">
        <v>9572</v>
      </c>
      <c r="K77" s="39">
        <v>16</v>
      </c>
      <c r="L77" s="39"/>
      <c r="M77" s="53"/>
    </row>
    <row r="78" spans="9:13" x14ac:dyDescent="0.35">
      <c r="I78" s="49" t="s">
        <v>31</v>
      </c>
      <c r="J78" s="46">
        <v>6448</v>
      </c>
      <c r="K78" s="39">
        <v>12</v>
      </c>
      <c r="L78" s="39"/>
      <c r="M78" s="53"/>
    </row>
    <row r="79" spans="9:13" x14ac:dyDescent="0.35">
      <c r="I79" s="30" t="s">
        <v>255</v>
      </c>
      <c r="J79" s="46">
        <v>23789</v>
      </c>
      <c r="K79" s="39">
        <v>43</v>
      </c>
      <c r="L79" s="39"/>
      <c r="M79" s="53"/>
    </row>
    <row r="80" spans="9:13" x14ac:dyDescent="0.35">
      <c r="I80" s="49" t="s">
        <v>73</v>
      </c>
      <c r="J80" s="46">
        <v>3859</v>
      </c>
      <c r="K80" s="39">
        <v>7</v>
      </c>
      <c r="L80" s="39"/>
      <c r="M80" s="53"/>
    </row>
    <row r="81" spans="9:13" x14ac:dyDescent="0.35">
      <c r="I81" s="49" t="s">
        <v>139</v>
      </c>
      <c r="J81" s="46">
        <v>5900</v>
      </c>
      <c r="K81" s="39">
        <v>12</v>
      </c>
      <c r="L81" s="39"/>
      <c r="M81" s="53"/>
    </row>
    <row r="82" spans="9:13" x14ac:dyDescent="0.35">
      <c r="I82" s="49" t="s">
        <v>42</v>
      </c>
      <c r="J82" s="46">
        <v>8192</v>
      </c>
      <c r="K82" s="39">
        <v>15</v>
      </c>
      <c r="L82" s="39"/>
      <c r="M82" s="53"/>
    </row>
    <row r="83" spans="9:13" x14ac:dyDescent="0.35">
      <c r="I83" s="49" t="s">
        <v>31</v>
      </c>
      <c r="J83" s="46">
        <v>5838</v>
      </c>
      <c r="K83" s="39">
        <v>9</v>
      </c>
      <c r="L83" s="39"/>
      <c r="M83" s="53"/>
    </row>
    <row r="84" spans="9:13" x14ac:dyDescent="0.35">
      <c r="I84" s="30" t="s">
        <v>68</v>
      </c>
      <c r="J84" s="46">
        <v>26021</v>
      </c>
      <c r="K84" s="39">
        <v>50</v>
      </c>
      <c r="L84" s="39"/>
      <c r="M84" s="53"/>
    </row>
    <row r="85" spans="9:13" x14ac:dyDescent="0.35">
      <c r="I85" s="49" t="s">
        <v>73</v>
      </c>
      <c r="J85" s="46">
        <v>4128</v>
      </c>
      <c r="K85" s="39">
        <v>9</v>
      </c>
      <c r="L85" s="39"/>
      <c r="M85" s="53"/>
    </row>
    <row r="86" spans="9:13" x14ac:dyDescent="0.35">
      <c r="I86" s="49" t="s">
        <v>139</v>
      </c>
      <c r="J86" s="46">
        <v>8401</v>
      </c>
      <c r="K86" s="39">
        <v>18</v>
      </c>
      <c r="L86" s="39"/>
      <c r="M86" s="53"/>
    </row>
    <row r="87" spans="9:13" x14ac:dyDescent="0.35">
      <c r="I87" s="49" t="s">
        <v>42</v>
      </c>
      <c r="J87" s="46">
        <v>8055</v>
      </c>
      <c r="K87" s="39">
        <v>13</v>
      </c>
      <c r="L87" s="39"/>
      <c r="M87" s="53"/>
    </row>
    <row r="88" spans="9:13" x14ac:dyDescent="0.35">
      <c r="I88" s="49" t="s">
        <v>31</v>
      </c>
      <c r="J88" s="46">
        <v>5437</v>
      </c>
      <c r="K88" s="39">
        <v>10</v>
      </c>
      <c r="L88" s="39"/>
      <c r="M88" s="53"/>
    </row>
    <row r="89" spans="9:13" x14ac:dyDescent="0.35">
      <c r="I89" s="30" t="s">
        <v>35</v>
      </c>
      <c r="J89" s="46">
        <v>24610</v>
      </c>
      <c r="K89" s="39">
        <v>49</v>
      </c>
      <c r="L89" s="39"/>
      <c r="M89" s="53"/>
    </row>
    <row r="90" spans="9:13" x14ac:dyDescent="0.35">
      <c r="I90" s="49" t="s">
        <v>73</v>
      </c>
      <c r="J90" s="46">
        <v>6566</v>
      </c>
      <c r="K90" s="39">
        <v>12</v>
      </c>
      <c r="L90" s="39"/>
      <c r="M90" s="53"/>
    </row>
    <row r="91" spans="9:13" x14ac:dyDescent="0.35">
      <c r="I91" s="49" t="s">
        <v>139</v>
      </c>
      <c r="J91" s="46">
        <v>6229</v>
      </c>
      <c r="K91" s="39">
        <v>14</v>
      </c>
      <c r="L91" s="39"/>
      <c r="M91" s="53"/>
    </row>
    <row r="92" spans="9:13" x14ac:dyDescent="0.35">
      <c r="I92" s="49" t="s">
        <v>42</v>
      </c>
      <c r="J92" s="46">
        <v>5011</v>
      </c>
      <c r="K92" s="39">
        <v>12</v>
      </c>
      <c r="L92" s="39"/>
      <c r="M92" s="53"/>
    </row>
    <row r="93" spans="9:13" x14ac:dyDescent="0.35">
      <c r="I93" s="49" t="s">
        <v>31</v>
      </c>
      <c r="J93" s="46">
        <v>6804</v>
      </c>
      <c r="K93" s="39">
        <v>11</v>
      </c>
      <c r="L93" s="39"/>
      <c r="M93" s="53"/>
    </row>
    <row r="94" spans="9:13" x14ac:dyDescent="0.35">
      <c r="I94" s="30" t="s">
        <v>148</v>
      </c>
      <c r="J94" s="46">
        <v>23016</v>
      </c>
      <c r="K94" s="39">
        <v>44</v>
      </c>
      <c r="L94" s="39"/>
      <c r="M94" s="53"/>
    </row>
    <row r="95" spans="9:13" x14ac:dyDescent="0.35">
      <c r="I95" s="49" t="s">
        <v>73</v>
      </c>
      <c r="J95" s="46">
        <v>7342</v>
      </c>
      <c r="K95" s="39">
        <v>14</v>
      </c>
      <c r="L95" s="39"/>
      <c r="M95" s="53"/>
    </row>
    <row r="96" spans="9:13" x14ac:dyDescent="0.35">
      <c r="I96" s="49" t="s">
        <v>139</v>
      </c>
      <c r="J96" s="46">
        <v>7981</v>
      </c>
      <c r="K96" s="39">
        <v>15</v>
      </c>
      <c r="L96" s="39"/>
      <c r="M96" s="53"/>
    </row>
    <row r="97" spans="9:13" x14ac:dyDescent="0.35">
      <c r="I97" s="49" t="s">
        <v>42</v>
      </c>
      <c r="J97" s="46">
        <v>2881</v>
      </c>
      <c r="K97" s="39">
        <v>6</v>
      </c>
      <c r="L97" s="39"/>
      <c r="M97" s="53"/>
    </row>
    <row r="98" spans="9:13" x14ac:dyDescent="0.35">
      <c r="I98" s="49" t="s">
        <v>31</v>
      </c>
      <c r="J98" s="46">
        <v>4812</v>
      </c>
      <c r="K98" s="39">
        <v>9</v>
      </c>
      <c r="L98" s="39"/>
      <c r="M98" s="53"/>
    </row>
    <row r="99" spans="9:13" x14ac:dyDescent="0.35">
      <c r="I99" s="30" t="s">
        <v>76</v>
      </c>
      <c r="J99" s="46">
        <v>26542</v>
      </c>
      <c r="K99" s="39">
        <v>48</v>
      </c>
      <c r="L99" s="39"/>
      <c r="M99" s="53"/>
    </row>
    <row r="100" spans="9:13" x14ac:dyDescent="0.35">
      <c r="I100" s="49" t="s">
        <v>73</v>
      </c>
      <c r="J100" s="46">
        <v>6349</v>
      </c>
      <c r="K100" s="39">
        <v>12</v>
      </c>
      <c r="L100" s="39"/>
      <c r="M100" s="53"/>
    </row>
    <row r="101" spans="9:13" x14ac:dyDescent="0.35">
      <c r="I101" s="49" t="s">
        <v>139</v>
      </c>
      <c r="J101" s="46">
        <v>7659</v>
      </c>
      <c r="K101" s="39">
        <v>13</v>
      </c>
      <c r="L101" s="39"/>
      <c r="M101" s="53"/>
    </row>
    <row r="102" spans="9:13" x14ac:dyDescent="0.35">
      <c r="I102" s="49" t="s">
        <v>42</v>
      </c>
      <c r="J102" s="46">
        <v>6510</v>
      </c>
      <c r="K102" s="39">
        <v>12</v>
      </c>
      <c r="L102" s="39"/>
      <c r="M102" s="53"/>
    </row>
    <row r="103" spans="9:13" x14ac:dyDescent="0.35">
      <c r="I103" s="49" t="s">
        <v>31</v>
      </c>
      <c r="J103" s="46">
        <v>6024</v>
      </c>
      <c r="K103" s="39">
        <v>11</v>
      </c>
      <c r="L103" s="39"/>
      <c r="M103" s="53"/>
    </row>
    <row r="104" spans="9:13" x14ac:dyDescent="0.35">
      <c r="I104" s="30" t="s">
        <v>1833</v>
      </c>
      <c r="J104" s="46"/>
      <c r="K104" s="39"/>
      <c r="L104" s="39"/>
    </row>
    <row r="105" spans="9:13" x14ac:dyDescent="0.35">
      <c r="I105" s="49" t="s">
        <v>1833</v>
      </c>
      <c r="J105" s="46"/>
      <c r="K105" s="39"/>
      <c r="L105" s="39"/>
    </row>
    <row r="106" spans="9:13" x14ac:dyDescent="0.35">
      <c r="I106" s="32" t="s">
        <v>1811</v>
      </c>
      <c r="J106" s="47">
        <v>553235</v>
      </c>
      <c r="K106" s="40">
        <v>1000</v>
      </c>
      <c r="L106" s="39"/>
    </row>
    <row r="107" spans="9:13" x14ac:dyDescent="0.35">
      <c r="K107" s="36"/>
      <c r="L107" s="39"/>
    </row>
    <row r="108" spans="9:13" x14ac:dyDescent="0.35">
      <c r="K108" s="36"/>
      <c r="L108" s="39"/>
    </row>
    <row r="109" spans="9:13" x14ac:dyDescent="0.35">
      <c r="K109" s="36"/>
      <c r="L109" s="39"/>
    </row>
    <row r="110" spans="9:13" x14ac:dyDescent="0.35">
      <c r="K110" s="36"/>
      <c r="L110" s="39"/>
    </row>
    <row r="111" spans="9:13" x14ac:dyDescent="0.35">
      <c r="K111" s="36"/>
      <c r="L111" s="39"/>
    </row>
    <row r="112" spans="9:13" x14ac:dyDescent="0.35">
      <c r="K112" s="36"/>
      <c r="L112" s="39"/>
    </row>
    <row r="113" spans="11:12" x14ac:dyDescent="0.35">
      <c r="K113" s="36"/>
      <c r="L113" s="39"/>
    </row>
    <row r="114" spans="11:12" x14ac:dyDescent="0.35">
      <c r="K114" s="36"/>
      <c r="L114" s="39"/>
    </row>
    <row r="115" spans="11:12" x14ac:dyDescent="0.35">
      <c r="K115" s="36"/>
      <c r="L115" s="39"/>
    </row>
    <row r="116" spans="11:12" x14ac:dyDescent="0.35">
      <c r="K116" s="36"/>
      <c r="L116" s="39"/>
    </row>
    <row r="117" spans="11:12" x14ac:dyDescent="0.35">
      <c r="K117" s="36"/>
      <c r="L117" s="39"/>
    </row>
    <row r="118" spans="11:12" x14ac:dyDescent="0.35">
      <c r="K118" s="36"/>
      <c r="L118" s="39"/>
    </row>
    <row r="119" spans="11:12" x14ac:dyDescent="0.35">
      <c r="K119" s="36"/>
      <c r="L119" s="39"/>
    </row>
    <row r="120" spans="11:12" x14ac:dyDescent="0.35">
      <c r="K120" s="36"/>
      <c r="L120" s="39"/>
    </row>
    <row r="121" spans="11:12" x14ac:dyDescent="0.35">
      <c r="K121" s="36"/>
      <c r="L121" s="39"/>
    </row>
    <row r="122" spans="11:12" x14ac:dyDescent="0.35">
      <c r="K122" s="36"/>
      <c r="L122" s="39"/>
    </row>
    <row r="123" spans="11:12" x14ac:dyDescent="0.35">
      <c r="K123" s="36"/>
      <c r="L123" s="39"/>
    </row>
    <row r="124" spans="11:12" x14ac:dyDescent="0.35">
      <c r="K124" s="36"/>
      <c r="L124" s="39"/>
    </row>
    <row r="125" spans="11:12" x14ac:dyDescent="0.35">
      <c r="K125" s="36"/>
      <c r="L125" s="39"/>
    </row>
    <row r="126" spans="11:12" x14ac:dyDescent="0.35">
      <c r="K126" s="36"/>
      <c r="L126" s="39"/>
    </row>
    <row r="127" spans="11:12" x14ac:dyDescent="0.35">
      <c r="K127" s="36"/>
      <c r="L127" s="39"/>
    </row>
    <row r="128" spans="11:12" x14ac:dyDescent="0.35">
      <c r="K128" s="36"/>
      <c r="L128" s="39"/>
    </row>
    <row r="129" spans="11:12" x14ac:dyDescent="0.35">
      <c r="K129" s="36"/>
      <c r="L129" s="39"/>
    </row>
    <row r="130" spans="11:12" x14ac:dyDescent="0.35">
      <c r="K130" s="36"/>
      <c r="L130" s="39"/>
    </row>
    <row r="131" spans="11:12" x14ac:dyDescent="0.35">
      <c r="K131" s="36"/>
      <c r="L131" s="39"/>
    </row>
    <row r="132" spans="11:12" x14ac:dyDescent="0.35">
      <c r="K132" s="36"/>
      <c r="L132" s="39"/>
    </row>
    <row r="133" spans="11:12" x14ac:dyDescent="0.35">
      <c r="K133" s="36"/>
      <c r="L133" s="39"/>
    </row>
    <row r="134" spans="11:12" x14ac:dyDescent="0.35">
      <c r="K134" s="36"/>
      <c r="L134" s="39"/>
    </row>
    <row r="135" spans="11:12" x14ac:dyDescent="0.35">
      <c r="K135" s="36"/>
      <c r="L135" s="39"/>
    </row>
    <row r="136" spans="11:12" x14ac:dyDescent="0.35">
      <c r="K136" s="36"/>
      <c r="L136" s="39"/>
    </row>
    <row r="137" spans="11:12" x14ac:dyDescent="0.35">
      <c r="K137" s="36"/>
      <c r="L137" s="39"/>
    </row>
    <row r="138" spans="11:12" x14ac:dyDescent="0.35">
      <c r="K138" s="36"/>
      <c r="L138" s="39"/>
    </row>
    <row r="139" spans="11:12" x14ac:dyDescent="0.35">
      <c r="K139" s="36"/>
      <c r="L139" s="39"/>
    </row>
    <row r="140" spans="11:12" x14ac:dyDescent="0.35">
      <c r="K140" s="36"/>
      <c r="L140" s="39"/>
    </row>
    <row r="141" spans="11:12" x14ac:dyDescent="0.35">
      <c r="K141" s="36"/>
      <c r="L141" s="39"/>
    </row>
    <row r="142" spans="11:12" x14ac:dyDescent="0.35">
      <c r="K142" s="36"/>
      <c r="L142" s="39"/>
    </row>
    <row r="143" spans="11:12" x14ac:dyDescent="0.35">
      <c r="K143" s="36"/>
      <c r="L143" s="39"/>
    </row>
    <row r="144" spans="11:12" x14ac:dyDescent="0.35">
      <c r="K144" s="36"/>
      <c r="L144" s="39"/>
    </row>
    <row r="145" spans="11:12" x14ac:dyDescent="0.35">
      <c r="K145" s="36"/>
      <c r="L145" s="39"/>
    </row>
    <row r="146" spans="11:12" x14ac:dyDescent="0.35">
      <c r="K146" s="36"/>
      <c r="L146" s="39"/>
    </row>
    <row r="147" spans="11:12" x14ac:dyDescent="0.35">
      <c r="K147" s="36"/>
      <c r="L147" s="39"/>
    </row>
    <row r="148" spans="11:12" x14ac:dyDescent="0.35">
      <c r="K148" s="36"/>
      <c r="L148" s="39"/>
    </row>
    <row r="149" spans="11:12" x14ac:dyDescent="0.35">
      <c r="K149" s="36"/>
      <c r="L149" s="39"/>
    </row>
    <row r="150" spans="11:12" x14ac:dyDescent="0.35">
      <c r="K150" s="36"/>
      <c r="L150" s="39"/>
    </row>
    <row r="151" spans="11:12" x14ac:dyDescent="0.35">
      <c r="K151" s="36"/>
      <c r="L151" s="39"/>
    </row>
    <row r="152" spans="11:12" x14ac:dyDescent="0.35">
      <c r="K152" s="36"/>
      <c r="L152" s="39"/>
    </row>
    <row r="153" spans="11:12" x14ac:dyDescent="0.35">
      <c r="K153" s="36"/>
      <c r="L153" s="39"/>
    </row>
    <row r="154" spans="11:12" x14ac:dyDescent="0.35">
      <c r="K154" s="36"/>
      <c r="L154" s="39"/>
    </row>
    <row r="155" spans="11:12" x14ac:dyDescent="0.35">
      <c r="K155" s="36"/>
      <c r="L155" s="39"/>
    </row>
    <row r="156" spans="11:12" x14ac:dyDescent="0.35">
      <c r="K156" s="36"/>
      <c r="L156" s="39"/>
    </row>
    <row r="157" spans="11:12" x14ac:dyDescent="0.35">
      <c r="K157" s="36"/>
      <c r="L157" s="39"/>
    </row>
    <row r="158" spans="11:12" x14ac:dyDescent="0.35">
      <c r="K158" s="36"/>
      <c r="L158" s="39"/>
    </row>
    <row r="159" spans="11:12" x14ac:dyDescent="0.35">
      <c r="K159" s="36"/>
      <c r="L159" s="39"/>
    </row>
    <row r="160" spans="11:12" x14ac:dyDescent="0.35">
      <c r="K160" s="36"/>
      <c r="L160" s="39"/>
    </row>
    <row r="161" spans="11:12" x14ac:dyDescent="0.35">
      <c r="K161" s="36"/>
      <c r="L161" s="39"/>
    </row>
    <row r="162" spans="11:12" x14ac:dyDescent="0.35">
      <c r="K162" s="36"/>
      <c r="L162" s="39"/>
    </row>
    <row r="163" spans="11:12" x14ac:dyDescent="0.35">
      <c r="K163" s="36"/>
      <c r="L163" s="39"/>
    </row>
    <row r="164" spans="11:12" x14ac:dyDescent="0.35">
      <c r="K164" s="36"/>
      <c r="L164" s="39"/>
    </row>
    <row r="165" spans="11:12" x14ac:dyDescent="0.35">
      <c r="K165" s="36"/>
      <c r="L165" s="39"/>
    </row>
    <row r="166" spans="11:12" x14ac:dyDescent="0.35">
      <c r="K166" s="36"/>
      <c r="L166" s="39"/>
    </row>
    <row r="167" spans="11:12" x14ac:dyDescent="0.35">
      <c r="K167" s="36"/>
      <c r="L167" s="39"/>
    </row>
    <row r="168" spans="11:12" x14ac:dyDescent="0.35">
      <c r="K168" s="36"/>
      <c r="L168" s="39"/>
    </row>
    <row r="169" spans="11:12" x14ac:dyDescent="0.35">
      <c r="K169" s="36"/>
      <c r="L169" s="39"/>
    </row>
    <row r="170" spans="11:12" x14ac:dyDescent="0.35">
      <c r="K170" s="36"/>
      <c r="L170" s="39"/>
    </row>
    <row r="171" spans="11:12" x14ac:dyDescent="0.35">
      <c r="K171" s="36"/>
      <c r="L171" s="39"/>
    </row>
    <row r="172" spans="11:12" x14ac:dyDescent="0.35">
      <c r="K172" s="36"/>
      <c r="L172" s="39"/>
    </row>
    <row r="173" spans="11:12" x14ac:dyDescent="0.35">
      <c r="K173" s="36"/>
      <c r="L173" s="39"/>
    </row>
    <row r="174" spans="11:12" x14ac:dyDescent="0.35">
      <c r="K174" s="36"/>
      <c r="L174" s="39"/>
    </row>
    <row r="175" spans="11:12" x14ac:dyDescent="0.35">
      <c r="K175" s="36"/>
      <c r="L175" s="39"/>
    </row>
    <row r="176" spans="11:12" x14ac:dyDescent="0.35">
      <c r="K176" s="36"/>
      <c r="L176" s="39"/>
    </row>
    <row r="177" spans="11:12" x14ac:dyDescent="0.35">
      <c r="K177" s="36"/>
      <c r="L177" s="39"/>
    </row>
    <row r="178" spans="11:12" x14ac:dyDescent="0.35">
      <c r="K178" s="36"/>
      <c r="L178" s="39"/>
    </row>
    <row r="179" spans="11:12" x14ac:dyDescent="0.35">
      <c r="K179" s="36"/>
      <c r="L179" s="39"/>
    </row>
    <row r="180" spans="11:12" x14ac:dyDescent="0.35">
      <c r="K180" s="36"/>
      <c r="L180" s="39"/>
    </row>
    <row r="181" spans="11:12" x14ac:dyDescent="0.35">
      <c r="K181" s="36"/>
      <c r="L181" s="39"/>
    </row>
    <row r="182" spans="11:12" x14ac:dyDescent="0.35">
      <c r="K182" s="36"/>
      <c r="L182" s="39"/>
    </row>
    <row r="183" spans="11:12" x14ac:dyDescent="0.35">
      <c r="K183" s="36"/>
      <c r="L183" s="39"/>
    </row>
    <row r="184" spans="11:12" x14ac:dyDescent="0.35">
      <c r="K184" s="36"/>
      <c r="L184" s="39"/>
    </row>
    <row r="185" spans="11:12" x14ac:dyDescent="0.35">
      <c r="K185" s="36"/>
      <c r="L185" s="39"/>
    </row>
    <row r="186" spans="11:12" x14ac:dyDescent="0.35">
      <c r="K186" s="36"/>
      <c r="L186" s="39"/>
    </row>
    <row r="187" spans="11:12" x14ac:dyDescent="0.35">
      <c r="K187" s="36"/>
      <c r="L187" s="39"/>
    </row>
    <row r="188" spans="11:12" x14ac:dyDescent="0.35">
      <c r="K188" s="36"/>
      <c r="L188" s="39"/>
    </row>
    <row r="189" spans="11:12" x14ac:dyDescent="0.35">
      <c r="K189" s="36"/>
      <c r="L189" s="39"/>
    </row>
    <row r="190" spans="11:12" x14ac:dyDescent="0.35">
      <c r="K190" s="36"/>
      <c r="L190" s="39"/>
    </row>
    <row r="191" spans="11:12" x14ac:dyDescent="0.35">
      <c r="K191" s="36"/>
      <c r="L191" s="39"/>
    </row>
    <row r="192" spans="11:12" x14ac:dyDescent="0.35">
      <c r="K192" s="36"/>
      <c r="L192" s="39"/>
    </row>
    <row r="193" spans="11:12" x14ac:dyDescent="0.35">
      <c r="K193" s="36"/>
      <c r="L193" s="39"/>
    </row>
    <row r="194" spans="11:12" x14ac:dyDescent="0.35">
      <c r="K194" s="36"/>
      <c r="L194" s="39"/>
    </row>
    <row r="195" spans="11:12" x14ac:dyDescent="0.35">
      <c r="K195" s="36"/>
      <c r="L195" s="39"/>
    </row>
    <row r="196" spans="11:12" x14ac:dyDescent="0.35">
      <c r="K196" s="36"/>
      <c r="L196" s="39"/>
    </row>
    <row r="197" spans="11:12" x14ac:dyDescent="0.35">
      <c r="K197" s="36"/>
      <c r="L197" s="39"/>
    </row>
    <row r="198" spans="11:12" x14ac:dyDescent="0.35">
      <c r="K198" s="36"/>
      <c r="L198" s="39"/>
    </row>
    <row r="199" spans="11:12" x14ac:dyDescent="0.35">
      <c r="K199" s="36"/>
      <c r="L199" s="39"/>
    </row>
    <row r="200" spans="11:12" x14ac:dyDescent="0.35">
      <c r="K200" s="36"/>
      <c r="L200" s="39"/>
    </row>
    <row r="201" spans="11:12" x14ac:dyDescent="0.35">
      <c r="K201" s="36"/>
      <c r="L201" s="39"/>
    </row>
    <row r="202" spans="11:12" x14ac:dyDescent="0.35">
      <c r="K202" s="36"/>
      <c r="L202" s="39"/>
    </row>
    <row r="203" spans="11:12" x14ac:dyDescent="0.35">
      <c r="K203" s="36"/>
      <c r="L203" s="39"/>
    </row>
    <row r="204" spans="11:12" x14ac:dyDescent="0.35">
      <c r="K204" s="36"/>
      <c r="L204" s="39"/>
    </row>
    <row r="205" spans="11:12" x14ac:dyDescent="0.35">
      <c r="K205" s="36"/>
      <c r="L205" s="39"/>
    </row>
    <row r="206" spans="11:12" x14ac:dyDescent="0.35">
      <c r="K206" s="36"/>
      <c r="L206" s="39"/>
    </row>
    <row r="207" spans="11:12" x14ac:dyDescent="0.35">
      <c r="K207" s="36"/>
      <c r="L207" s="39"/>
    </row>
    <row r="208" spans="11:12" x14ac:dyDescent="0.35">
      <c r="K208" s="36"/>
      <c r="L208" s="39"/>
    </row>
    <row r="209" spans="11:12" x14ac:dyDescent="0.35">
      <c r="K209" s="36"/>
      <c r="L209" s="39"/>
    </row>
    <row r="210" spans="11:12" x14ac:dyDescent="0.35">
      <c r="K210" s="36"/>
      <c r="L210" s="39"/>
    </row>
    <row r="211" spans="11:12" x14ac:dyDescent="0.35">
      <c r="K211" s="36"/>
      <c r="L211" s="39"/>
    </row>
    <row r="212" spans="11:12" x14ac:dyDescent="0.35">
      <c r="K212" s="36"/>
      <c r="L212" s="39"/>
    </row>
    <row r="213" spans="11:12" x14ac:dyDescent="0.35">
      <c r="K213" s="36"/>
      <c r="L213" s="39"/>
    </row>
    <row r="214" spans="11:12" x14ac:dyDescent="0.35">
      <c r="K214" s="36"/>
      <c r="L214" s="39"/>
    </row>
    <row r="215" spans="11:12" x14ac:dyDescent="0.35">
      <c r="K215" s="36"/>
      <c r="L215" s="39"/>
    </row>
    <row r="216" spans="11:12" x14ac:dyDescent="0.35">
      <c r="K216" s="36"/>
      <c r="L216" s="39"/>
    </row>
    <row r="217" spans="11:12" x14ac:dyDescent="0.35">
      <c r="K217" s="36"/>
      <c r="L217" s="39"/>
    </row>
    <row r="218" spans="11:12" x14ac:dyDescent="0.35">
      <c r="K218" s="36"/>
      <c r="L218" s="39"/>
    </row>
    <row r="219" spans="11:12" x14ac:dyDescent="0.35">
      <c r="K219" s="36"/>
      <c r="L219" s="39"/>
    </row>
    <row r="220" spans="11:12" x14ac:dyDescent="0.35">
      <c r="K220" s="36"/>
      <c r="L220" s="39"/>
    </row>
    <row r="221" spans="11:12" x14ac:dyDescent="0.35">
      <c r="K221" s="36"/>
      <c r="L221" s="39"/>
    </row>
    <row r="222" spans="11:12" x14ac:dyDescent="0.35">
      <c r="K222" s="36"/>
      <c r="L222" s="39"/>
    </row>
    <row r="223" spans="11:12" x14ac:dyDescent="0.35">
      <c r="K223" s="36"/>
      <c r="L223" s="39"/>
    </row>
    <row r="224" spans="11:12" x14ac:dyDescent="0.35">
      <c r="K224" s="36"/>
      <c r="L224" s="39"/>
    </row>
    <row r="225" spans="11:12" x14ac:dyDescent="0.35">
      <c r="K225" s="36"/>
      <c r="L225" s="39"/>
    </row>
    <row r="226" spans="11:12" x14ac:dyDescent="0.35">
      <c r="K226" s="36"/>
      <c r="L226" s="39"/>
    </row>
    <row r="227" spans="11:12" x14ac:dyDescent="0.35">
      <c r="K227" s="36"/>
      <c r="L227" s="39"/>
    </row>
    <row r="228" spans="11:12" x14ac:dyDescent="0.35">
      <c r="K228" s="36"/>
      <c r="L228" s="39"/>
    </row>
    <row r="229" spans="11:12" x14ac:dyDescent="0.35">
      <c r="K229" s="36"/>
      <c r="L229" s="39"/>
    </row>
    <row r="230" spans="11:12" x14ac:dyDescent="0.35">
      <c r="K230" s="36"/>
      <c r="L230" s="39"/>
    </row>
    <row r="231" spans="11:12" x14ac:dyDescent="0.35">
      <c r="K231" s="36"/>
      <c r="L231" s="39"/>
    </row>
    <row r="232" spans="11:12" x14ac:dyDescent="0.35">
      <c r="K232" s="36"/>
      <c r="L232" s="39"/>
    </row>
    <row r="233" spans="11:12" x14ac:dyDescent="0.35">
      <c r="K233" s="36"/>
      <c r="L233" s="39"/>
    </row>
    <row r="234" spans="11:12" x14ac:dyDescent="0.35">
      <c r="K234" s="36"/>
      <c r="L234" s="39"/>
    </row>
    <row r="235" spans="11:12" x14ac:dyDescent="0.35">
      <c r="K235" s="36"/>
      <c r="L235" s="39"/>
    </row>
    <row r="236" spans="11:12" x14ac:dyDescent="0.35">
      <c r="K236" s="36"/>
      <c r="L236" s="39"/>
    </row>
    <row r="237" spans="11:12" x14ac:dyDescent="0.35">
      <c r="K237" s="36"/>
      <c r="L237" s="39"/>
    </row>
    <row r="238" spans="11:12" x14ac:dyDescent="0.35">
      <c r="K238" s="36"/>
      <c r="L238" s="39"/>
    </row>
    <row r="239" spans="11:12" x14ac:dyDescent="0.35">
      <c r="K239" s="36"/>
      <c r="L239" s="39"/>
    </row>
    <row r="240" spans="11:12" x14ac:dyDescent="0.35">
      <c r="K240" s="36"/>
      <c r="L240" s="39"/>
    </row>
    <row r="241" spans="11:12" x14ac:dyDescent="0.35">
      <c r="K241" s="36"/>
      <c r="L241" s="39"/>
    </row>
    <row r="242" spans="11:12" x14ac:dyDescent="0.35">
      <c r="K242" s="36"/>
      <c r="L242" s="39"/>
    </row>
    <row r="243" spans="11:12" x14ac:dyDescent="0.35">
      <c r="K243" s="36"/>
      <c r="L243" s="39"/>
    </row>
    <row r="244" spans="11:12" x14ac:dyDescent="0.35">
      <c r="K244" s="36"/>
      <c r="L244" s="39"/>
    </row>
    <row r="245" spans="11:12" x14ac:dyDescent="0.35">
      <c r="K245" s="36"/>
      <c r="L245" s="39"/>
    </row>
    <row r="246" spans="11:12" x14ac:dyDescent="0.35">
      <c r="K246" s="36"/>
      <c r="L246" s="39"/>
    </row>
    <row r="247" spans="11:12" x14ac:dyDescent="0.35">
      <c r="K247" s="36"/>
      <c r="L247" s="39"/>
    </row>
    <row r="248" spans="11:12" x14ac:dyDescent="0.35">
      <c r="K248" s="36"/>
      <c r="L248" s="39"/>
    </row>
    <row r="249" spans="11:12" x14ac:dyDescent="0.35">
      <c r="K249" s="36"/>
      <c r="L249" s="39"/>
    </row>
    <row r="250" spans="11:12" x14ac:dyDescent="0.35">
      <c r="K250" s="36"/>
      <c r="L250" s="39"/>
    </row>
    <row r="251" spans="11:12" x14ac:dyDescent="0.35">
      <c r="K251" s="36"/>
      <c r="L251" s="39"/>
    </row>
    <row r="252" spans="11:12" x14ac:dyDescent="0.35">
      <c r="K252" s="36"/>
      <c r="L252" s="39"/>
    </row>
    <row r="253" spans="11:12" x14ac:dyDescent="0.35">
      <c r="K253" s="36"/>
      <c r="L253" s="39"/>
    </row>
    <row r="254" spans="11:12" x14ac:dyDescent="0.35">
      <c r="K254" s="36"/>
      <c r="L254" s="39"/>
    </row>
    <row r="255" spans="11:12" x14ac:dyDescent="0.35">
      <c r="K255" s="36"/>
      <c r="L255" s="39"/>
    </row>
    <row r="256" spans="11:12" x14ac:dyDescent="0.35">
      <c r="K256" s="36"/>
      <c r="L256" s="39"/>
    </row>
    <row r="257" spans="11:12" x14ac:dyDescent="0.35">
      <c r="K257" s="36"/>
      <c r="L257" s="39"/>
    </row>
    <row r="258" spans="11:12" x14ac:dyDescent="0.35">
      <c r="K258" s="36"/>
      <c r="L258" s="39"/>
    </row>
    <row r="259" spans="11:12" x14ac:dyDescent="0.35">
      <c r="K259" s="36"/>
      <c r="L259" s="39"/>
    </row>
    <row r="260" spans="11:12" x14ac:dyDescent="0.35">
      <c r="K260" s="36"/>
      <c r="L260" s="39"/>
    </row>
    <row r="261" spans="11:12" x14ac:dyDescent="0.35">
      <c r="K261" s="36"/>
      <c r="L261" s="39"/>
    </row>
    <row r="262" spans="11:12" x14ac:dyDescent="0.35">
      <c r="K262" s="36"/>
      <c r="L262" s="39"/>
    </row>
    <row r="263" spans="11:12" x14ac:dyDescent="0.35">
      <c r="K263" s="36"/>
      <c r="L263" s="39"/>
    </row>
    <row r="264" spans="11:12" x14ac:dyDescent="0.35">
      <c r="K264" s="36"/>
      <c r="L264" s="39"/>
    </row>
    <row r="265" spans="11:12" x14ac:dyDescent="0.35">
      <c r="K265" s="36"/>
      <c r="L265" s="39"/>
    </row>
    <row r="266" spans="11:12" x14ac:dyDescent="0.35">
      <c r="K266" s="36"/>
      <c r="L266" s="39"/>
    </row>
    <row r="267" spans="11:12" x14ac:dyDescent="0.35">
      <c r="K267" s="36"/>
      <c r="L267" s="39"/>
    </row>
    <row r="268" spans="11:12" x14ac:dyDescent="0.35">
      <c r="K268" s="36"/>
      <c r="L268" s="39"/>
    </row>
    <row r="269" spans="11:12" x14ac:dyDescent="0.35">
      <c r="K269" s="36"/>
      <c r="L269" s="39"/>
    </row>
    <row r="270" spans="11:12" x14ac:dyDescent="0.35">
      <c r="K270" s="36"/>
      <c r="L270" s="39"/>
    </row>
    <row r="271" spans="11:12" x14ac:dyDescent="0.35">
      <c r="K271" s="36"/>
      <c r="L271" s="39"/>
    </row>
    <row r="272" spans="11:12" x14ac:dyDescent="0.35">
      <c r="K272" s="36"/>
      <c r="L272" s="39"/>
    </row>
    <row r="273" spans="11:12" x14ac:dyDescent="0.35">
      <c r="K273" s="36"/>
      <c r="L273" s="39"/>
    </row>
    <row r="274" spans="11:12" x14ac:dyDescent="0.35">
      <c r="K274" s="36"/>
      <c r="L274" s="39"/>
    </row>
    <row r="275" spans="11:12" x14ac:dyDescent="0.35">
      <c r="K275" s="36"/>
      <c r="L275" s="39"/>
    </row>
    <row r="276" spans="11:12" x14ac:dyDescent="0.35">
      <c r="K276" s="36"/>
      <c r="L276" s="39"/>
    </row>
    <row r="277" spans="11:12" x14ac:dyDescent="0.35">
      <c r="K277" s="36"/>
      <c r="L277" s="39"/>
    </row>
    <row r="278" spans="11:12" x14ac:dyDescent="0.35">
      <c r="K278" s="36"/>
      <c r="L278" s="39"/>
    </row>
    <row r="279" spans="11:12" x14ac:dyDescent="0.35">
      <c r="K279" s="36"/>
      <c r="L279" s="39"/>
    </row>
    <row r="280" spans="11:12" x14ac:dyDescent="0.35">
      <c r="K280" s="36"/>
      <c r="L280" s="39"/>
    </row>
    <row r="281" spans="11:12" x14ac:dyDescent="0.35">
      <c r="K281" s="36"/>
      <c r="L281" s="39"/>
    </row>
    <row r="282" spans="11:12" x14ac:dyDescent="0.35">
      <c r="K282" s="36"/>
      <c r="L282" s="39"/>
    </row>
    <row r="283" spans="11:12" x14ac:dyDescent="0.35">
      <c r="K283" s="36"/>
      <c r="L283" s="39"/>
    </row>
    <row r="284" spans="11:12" x14ac:dyDescent="0.35">
      <c r="K284" s="36"/>
      <c r="L284" s="39"/>
    </row>
    <row r="285" spans="11:12" x14ac:dyDescent="0.35">
      <c r="K285" s="36"/>
      <c r="L285" s="39"/>
    </row>
    <row r="286" spans="11:12" x14ac:dyDescent="0.35">
      <c r="K286" s="36"/>
      <c r="L286" s="39"/>
    </row>
    <row r="287" spans="11:12" x14ac:dyDescent="0.35">
      <c r="K287" s="36"/>
      <c r="L287" s="39"/>
    </row>
    <row r="288" spans="11:12" x14ac:dyDescent="0.35">
      <c r="K288" s="36"/>
      <c r="L288" s="39"/>
    </row>
    <row r="289" spans="11:12" x14ac:dyDescent="0.35">
      <c r="K289" s="36"/>
      <c r="L289" s="39"/>
    </row>
    <row r="290" spans="11:12" x14ac:dyDescent="0.35">
      <c r="K290" s="36"/>
      <c r="L290" s="39"/>
    </row>
    <row r="291" spans="11:12" x14ac:dyDescent="0.35">
      <c r="K291" s="36"/>
      <c r="L291" s="39"/>
    </row>
    <row r="292" spans="11:12" x14ac:dyDescent="0.35">
      <c r="K292" s="36"/>
      <c r="L292" s="39"/>
    </row>
    <row r="293" spans="11:12" x14ac:dyDescent="0.35">
      <c r="K293" s="36"/>
      <c r="L293" s="39"/>
    </row>
    <row r="294" spans="11:12" x14ac:dyDescent="0.35">
      <c r="K294" s="36"/>
      <c r="L294" s="39"/>
    </row>
    <row r="295" spans="11:12" x14ac:dyDescent="0.35">
      <c r="K295" s="36"/>
      <c r="L295" s="39"/>
    </row>
    <row r="296" spans="11:12" x14ac:dyDescent="0.35">
      <c r="K296" s="36"/>
      <c r="L296" s="39"/>
    </row>
    <row r="297" spans="11:12" x14ac:dyDescent="0.35">
      <c r="K297" s="36"/>
      <c r="L297" s="39"/>
    </row>
    <row r="298" spans="11:12" x14ac:dyDescent="0.35">
      <c r="K298" s="36"/>
      <c r="L298" s="39"/>
    </row>
    <row r="299" spans="11:12" x14ac:dyDescent="0.35">
      <c r="K299" s="36"/>
      <c r="L299" s="39"/>
    </row>
    <row r="300" spans="11:12" x14ac:dyDescent="0.35">
      <c r="K300" s="36"/>
      <c r="L300" s="39"/>
    </row>
    <row r="301" spans="11:12" x14ac:dyDescent="0.35">
      <c r="K301" s="36"/>
      <c r="L301" s="39"/>
    </row>
    <row r="302" spans="11:12" x14ac:dyDescent="0.35">
      <c r="K302" s="36"/>
      <c r="L302" s="39"/>
    </row>
    <row r="303" spans="11:12" x14ac:dyDescent="0.35">
      <c r="K303" s="36"/>
      <c r="L303" s="39"/>
    </row>
    <row r="304" spans="11:12" x14ac:dyDescent="0.35">
      <c r="K304" s="36"/>
      <c r="L304" s="39"/>
    </row>
    <row r="305" spans="11:12" x14ac:dyDescent="0.35">
      <c r="K305" s="36"/>
      <c r="L305" s="39"/>
    </row>
    <row r="306" spans="11:12" x14ac:dyDescent="0.35">
      <c r="K306" s="36"/>
      <c r="L306" s="39"/>
    </row>
    <row r="307" spans="11:12" x14ac:dyDescent="0.35">
      <c r="K307" s="36"/>
      <c r="L307" s="39"/>
    </row>
    <row r="308" spans="11:12" x14ac:dyDescent="0.35">
      <c r="K308" s="36"/>
      <c r="L308" s="39"/>
    </row>
    <row r="309" spans="11:12" x14ac:dyDescent="0.35">
      <c r="K309" s="36"/>
      <c r="L309" s="39"/>
    </row>
    <row r="310" spans="11:12" x14ac:dyDescent="0.35">
      <c r="K310" s="36"/>
      <c r="L310" s="39"/>
    </row>
    <row r="311" spans="11:12" x14ac:dyDescent="0.35">
      <c r="K311" s="36"/>
      <c r="L311" s="39"/>
    </row>
    <row r="312" spans="11:12" x14ac:dyDescent="0.35">
      <c r="K312" s="36"/>
      <c r="L312" s="39"/>
    </row>
    <row r="313" spans="11:12" x14ac:dyDescent="0.35">
      <c r="K313" s="36"/>
      <c r="L313" s="39"/>
    </row>
    <row r="314" spans="11:12" x14ac:dyDescent="0.35">
      <c r="K314" s="36"/>
      <c r="L314" s="39"/>
    </row>
    <row r="315" spans="11:12" x14ac:dyDescent="0.35">
      <c r="K315" s="36"/>
      <c r="L315" s="39"/>
    </row>
    <row r="316" spans="11:12" x14ac:dyDescent="0.35">
      <c r="K316" s="36"/>
      <c r="L316" s="39"/>
    </row>
    <row r="317" spans="11:12" x14ac:dyDescent="0.35">
      <c r="K317" s="36"/>
      <c r="L317" s="39"/>
    </row>
    <row r="318" spans="11:12" x14ac:dyDescent="0.35">
      <c r="K318" s="36"/>
      <c r="L318" s="39"/>
    </row>
    <row r="319" spans="11:12" x14ac:dyDescent="0.35">
      <c r="K319" s="36"/>
      <c r="L319" s="39"/>
    </row>
    <row r="320" spans="11:12" x14ac:dyDescent="0.35">
      <c r="K320" s="36"/>
      <c r="L320" s="39"/>
    </row>
    <row r="321" spans="11:12" x14ac:dyDescent="0.35">
      <c r="K321" s="36"/>
      <c r="L321" s="39"/>
    </row>
    <row r="322" spans="11:12" x14ac:dyDescent="0.35">
      <c r="K322" s="36"/>
      <c r="L322" s="39"/>
    </row>
    <row r="323" spans="11:12" x14ac:dyDescent="0.35">
      <c r="K323" s="36"/>
      <c r="L323" s="39"/>
    </row>
    <row r="324" spans="11:12" x14ac:dyDescent="0.35">
      <c r="K324" s="36"/>
      <c r="L324" s="39"/>
    </row>
    <row r="325" spans="11:12" x14ac:dyDescent="0.35">
      <c r="K325" s="36"/>
      <c r="L325" s="39"/>
    </row>
    <row r="326" spans="11:12" x14ac:dyDescent="0.35">
      <c r="K326" s="36"/>
      <c r="L326" s="39"/>
    </row>
    <row r="327" spans="11:12" x14ac:dyDescent="0.35">
      <c r="K327" s="36"/>
      <c r="L327" s="39"/>
    </row>
    <row r="328" spans="11:12" x14ac:dyDescent="0.35">
      <c r="K328" s="36"/>
      <c r="L328" s="39"/>
    </row>
    <row r="329" spans="11:12" x14ac:dyDescent="0.35">
      <c r="K329" s="36"/>
      <c r="L329" s="39"/>
    </row>
    <row r="330" spans="11:12" x14ac:dyDescent="0.35">
      <c r="K330" s="36"/>
      <c r="L330" s="39"/>
    </row>
    <row r="331" spans="11:12" x14ac:dyDescent="0.35">
      <c r="K331" s="36"/>
      <c r="L331" s="39"/>
    </row>
    <row r="332" spans="11:12" x14ac:dyDescent="0.35">
      <c r="K332" s="36"/>
      <c r="L332" s="39"/>
    </row>
    <row r="333" spans="11:12" x14ac:dyDescent="0.35">
      <c r="K333" s="36"/>
      <c r="L333" s="39"/>
    </row>
    <row r="334" spans="11:12" x14ac:dyDescent="0.35">
      <c r="K334" s="36"/>
      <c r="L334" s="39"/>
    </row>
    <row r="335" spans="11:12" x14ac:dyDescent="0.35">
      <c r="K335" s="36"/>
      <c r="L335" s="39"/>
    </row>
    <row r="336" spans="11:12" x14ac:dyDescent="0.35">
      <c r="K336" s="36"/>
      <c r="L336" s="39"/>
    </row>
    <row r="337" spans="11:12" x14ac:dyDescent="0.35">
      <c r="K337" s="36"/>
      <c r="L337" s="39"/>
    </row>
    <row r="338" spans="11:12" x14ac:dyDescent="0.35">
      <c r="K338" s="36"/>
      <c r="L338" s="39"/>
    </row>
    <row r="339" spans="11:12" x14ac:dyDescent="0.35">
      <c r="K339" s="36"/>
      <c r="L339" s="39"/>
    </row>
    <row r="340" spans="11:12" x14ac:dyDescent="0.35">
      <c r="K340" s="36"/>
      <c r="L340" s="39"/>
    </row>
    <row r="341" spans="11:12" x14ac:dyDescent="0.35">
      <c r="K341" s="36"/>
      <c r="L341" s="39"/>
    </row>
    <row r="342" spans="11:12" x14ac:dyDescent="0.35">
      <c r="K342" s="36"/>
      <c r="L342" s="39"/>
    </row>
    <row r="343" spans="11:12" x14ac:dyDescent="0.35">
      <c r="K343" s="36"/>
      <c r="L343" s="39"/>
    </row>
    <row r="344" spans="11:12" x14ac:dyDescent="0.35">
      <c r="K344" s="36"/>
      <c r="L344" s="39"/>
    </row>
    <row r="345" spans="11:12" x14ac:dyDescent="0.35">
      <c r="K345" s="36"/>
      <c r="L345" s="39"/>
    </row>
    <row r="346" spans="11:12" x14ac:dyDescent="0.35">
      <c r="K346" s="36"/>
      <c r="L346" s="39"/>
    </row>
    <row r="347" spans="11:12" x14ac:dyDescent="0.35">
      <c r="K347" s="36"/>
      <c r="L347" s="39"/>
    </row>
    <row r="348" spans="11:12" x14ac:dyDescent="0.35">
      <c r="K348" s="36"/>
      <c r="L348" s="39"/>
    </row>
    <row r="349" spans="11:12" x14ac:dyDescent="0.35">
      <c r="K349" s="36"/>
      <c r="L349" s="39"/>
    </row>
    <row r="350" spans="11:12" x14ac:dyDescent="0.35">
      <c r="K350" s="36"/>
      <c r="L350" s="39"/>
    </row>
    <row r="351" spans="11:12" x14ac:dyDescent="0.35">
      <c r="K351" s="36"/>
      <c r="L351" s="39"/>
    </row>
    <row r="352" spans="11:12" x14ac:dyDescent="0.35">
      <c r="K352" s="36"/>
      <c r="L352" s="39"/>
    </row>
    <row r="353" spans="11:12" x14ac:dyDescent="0.35">
      <c r="K353" s="36"/>
      <c r="L353" s="39"/>
    </row>
    <row r="354" spans="11:12" x14ac:dyDescent="0.35">
      <c r="K354" s="36"/>
      <c r="L354" s="39"/>
    </row>
    <row r="355" spans="11:12" x14ac:dyDescent="0.35">
      <c r="K355" s="36"/>
      <c r="L355" s="39"/>
    </row>
    <row r="356" spans="11:12" x14ac:dyDescent="0.35">
      <c r="K356" s="36"/>
      <c r="L356" s="39"/>
    </row>
    <row r="357" spans="11:12" x14ac:dyDescent="0.35">
      <c r="K357" s="36"/>
      <c r="L357" s="39"/>
    </row>
    <row r="358" spans="11:12" x14ac:dyDescent="0.35">
      <c r="K358" s="36"/>
      <c r="L358" s="39"/>
    </row>
    <row r="359" spans="11:12" x14ac:dyDescent="0.35">
      <c r="K359" s="36"/>
      <c r="L359" s="39"/>
    </row>
    <row r="360" spans="11:12" x14ac:dyDescent="0.35">
      <c r="K360" s="36"/>
      <c r="L360" s="39"/>
    </row>
    <row r="361" spans="11:12" x14ac:dyDescent="0.35">
      <c r="K361" s="36"/>
      <c r="L361" s="39"/>
    </row>
    <row r="362" spans="11:12" x14ac:dyDescent="0.35">
      <c r="K362" s="36"/>
      <c r="L362" s="39"/>
    </row>
    <row r="363" spans="11:12" x14ac:dyDescent="0.35">
      <c r="K363" s="36"/>
      <c r="L363" s="39"/>
    </row>
    <row r="364" spans="11:12" x14ac:dyDescent="0.35">
      <c r="K364" s="36"/>
      <c r="L364" s="39"/>
    </row>
    <row r="365" spans="11:12" x14ac:dyDescent="0.35">
      <c r="K365" s="36"/>
      <c r="L365" s="39"/>
    </row>
    <row r="366" spans="11:12" x14ac:dyDescent="0.35">
      <c r="K366" s="36"/>
      <c r="L366" s="39"/>
    </row>
    <row r="367" spans="11:12" x14ac:dyDescent="0.35">
      <c r="K367" s="36"/>
      <c r="L367" s="39"/>
    </row>
    <row r="368" spans="11:12" x14ac:dyDescent="0.35">
      <c r="K368" s="36"/>
      <c r="L368" s="39"/>
    </row>
    <row r="369" spans="11:12" x14ac:dyDescent="0.35">
      <c r="K369" s="36"/>
      <c r="L369" s="39"/>
    </row>
    <row r="370" spans="11:12" x14ac:dyDescent="0.35">
      <c r="K370" s="36"/>
      <c r="L370" s="39"/>
    </row>
    <row r="371" spans="11:12" x14ac:dyDescent="0.35">
      <c r="K371" s="36"/>
      <c r="L371" s="39"/>
    </row>
    <row r="372" spans="11:12" x14ac:dyDescent="0.35">
      <c r="K372" s="36"/>
      <c r="L372" s="39"/>
    </row>
    <row r="373" spans="11:12" x14ac:dyDescent="0.35">
      <c r="K373" s="36"/>
      <c r="L373" s="39"/>
    </row>
    <row r="374" spans="11:12" x14ac:dyDescent="0.35">
      <c r="K374" s="36"/>
      <c r="L374" s="39"/>
    </row>
    <row r="375" spans="11:12" x14ac:dyDescent="0.35">
      <c r="K375" s="36"/>
      <c r="L375" s="39"/>
    </row>
    <row r="376" spans="11:12" x14ac:dyDescent="0.35">
      <c r="K376" s="36"/>
      <c r="L376" s="39"/>
    </row>
    <row r="377" spans="11:12" x14ac:dyDescent="0.35">
      <c r="K377" s="36"/>
      <c r="L377" s="39"/>
    </row>
    <row r="378" spans="11:12" x14ac:dyDescent="0.35">
      <c r="K378" s="36"/>
      <c r="L378" s="39"/>
    </row>
    <row r="379" spans="11:12" x14ac:dyDescent="0.35">
      <c r="K379" s="36"/>
      <c r="L379" s="39"/>
    </row>
    <row r="380" spans="11:12" x14ac:dyDescent="0.35">
      <c r="K380" s="36"/>
      <c r="L380" s="39"/>
    </row>
    <row r="381" spans="11:12" x14ac:dyDescent="0.35">
      <c r="K381" s="36"/>
      <c r="L381" s="39"/>
    </row>
    <row r="382" spans="11:12" x14ac:dyDescent="0.35">
      <c r="K382" s="36"/>
      <c r="L382" s="39"/>
    </row>
    <row r="383" spans="11:12" x14ac:dyDescent="0.35">
      <c r="K383" s="36"/>
      <c r="L383" s="39"/>
    </row>
    <row r="384" spans="11:12" x14ac:dyDescent="0.35">
      <c r="K384" s="36"/>
      <c r="L384" s="39"/>
    </row>
    <row r="385" spans="11:12" x14ac:dyDescent="0.35">
      <c r="K385" s="36"/>
      <c r="L385" s="39"/>
    </row>
    <row r="386" spans="11:12" x14ac:dyDescent="0.35">
      <c r="K386" s="36"/>
      <c r="L386" s="39"/>
    </row>
    <row r="387" spans="11:12" x14ac:dyDescent="0.35">
      <c r="K387" s="36"/>
      <c r="L387" s="39"/>
    </row>
    <row r="388" spans="11:12" x14ac:dyDescent="0.35">
      <c r="K388" s="36"/>
      <c r="L388" s="39"/>
    </row>
    <row r="389" spans="11:12" x14ac:dyDescent="0.35">
      <c r="K389" s="36"/>
      <c r="L389" s="39"/>
    </row>
    <row r="390" spans="11:12" x14ac:dyDescent="0.35">
      <c r="K390" s="36"/>
      <c r="L390" s="39"/>
    </row>
    <row r="391" spans="11:12" x14ac:dyDescent="0.35">
      <c r="K391" s="36"/>
      <c r="L391" s="39"/>
    </row>
    <row r="392" spans="11:12" x14ac:dyDescent="0.35">
      <c r="K392" s="36"/>
      <c r="L392" s="39"/>
    </row>
    <row r="393" spans="11:12" x14ac:dyDescent="0.35">
      <c r="K393" s="36"/>
      <c r="L393" s="39"/>
    </row>
    <row r="394" spans="11:12" x14ac:dyDescent="0.35">
      <c r="K394" s="36"/>
      <c r="L394" s="39"/>
    </row>
    <row r="395" spans="11:12" x14ac:dyDescent="0.35">
      <c r="K395" s="36"/>
      <c r="L395" s="39"/>
    </row>
    <row r="396" spans="11:12" x14ac:dyDescent="0.35">
      <c r="K396" s="36"/>
      <c r="L396" s="39"/>
    </row>
    <row r="397" spans="11:12" x14ac:dyDescent="0.35">
      <c r="K397" s="36"/>
      <c r="L397" s="39"/>
    </row>
    <row r="398" spans="11:12" x14ac:dyDescent="0.35">
      <c r="K398" s="36"/>
      <c r="L398" s="39"/>
    </row>
    <row r="399" spans="11:12" x14ac:dyDescent="0.35">
      <c r="K399" s="36"/>
      <c r="L399" s="39"/>
    </row>
    <row r="400" spans="11:12" x14ac:dyDescent="0.35">
      <c r="K400" s="36"/>
      <c r="L400" s="39"/>
    </row>
    <row r="401" spans="11:12" x14ac:dyDescent="0.35">
      <c r="K401" s="36"/>
      <c r="L401" s="39"/>
    </row>
    <row r="402" spans="11:12" x14ac:dyDescent="0.35">
      <c r="K402" s="36"/>
      <c r="L402" s="39"/>
    </row>
    <row r="403" spans="11:12" x14ac:dyDescent="0.35">
      <c r="K403" s="36"/>
      <c r="L403" s="39"/>
    </row>
    <row r="404" spans="11:12" x14ac:dyDescent="0.35">
      <c r="K404" s="36"/>
      <c r="L404" s="39"/>
    </row>
    <row r="405" spans="11:12" x14ac:dyDescent="0.35">
      <c r="K405" s="36"/>
      <c r="L405" s="39"/>
    </row>
    <row r="406" spans="11:12" x14ac:dyDescent="0.35">
      <c r="K406" s="36"/>
      <c r="L406" s="39"/>
    </row>
    <row r="407" spans="11:12" x14ac:dyDescent="0.35">
      <c r="K407" s="36"/>
      <c r="L407" s="39"/>
    </row>
    <row r="408" spans="11:12" x14ac:dyDescent="0.35">
      <c r="K408" s="36"/>
      <c r="L408" s="39"/>
    </row>
    <row r="409" spans="11:12" x14ac:dyDescent="0.35">
      <c r="K409" s="36"/>
      <c r="L409" s="39"/>
    </row>
    <row r="410" spans="11:12" x14ac:dyDescent="0.35">
      <c r="K410" s="36"/>
      <c r="L410" s="39"/>
    </row>
    <row r="411" spans="11:12" x14ac:dyDescent="0.35">
      <c r="K411" s="36"/>
      <c r="L411" s="39"/>
    </row>
    <row r="412" spans="11:12" x14ac:dyDescent="0.35">
      <c r="K412" s="36"/>
      <c r="L412" s="39"/>
    </row>
    <row r="413" spans="11:12" x14ac:dyDescent="0.35">
      <c r="K413" s="36"/>
      <c r="L413" s="39"/>
    </row>
    <row r="414" spans="11:12" x14ac:dyDescent="0.35">
      <c r="K414" s="36"/>
      <c r="L414" s="39"/>
    </row>
    <row r="415" spans="11:12" x14ac:dyDescent="0.35">
      <c r="K415" s="36"/>
      <c r="L415" s="39"/>
    </row>
    <row r="416" spans="11:12" x14ac:dyDescent="0.35">
      <c r="K416" s="36"/>
      <c r="L416" s="39"/>
    </row>
    <row r="417" spans="11:12" x14ac:dyDescent="0.35">
      <c r="K417" s="36"/>
      <c r="L417" s="39"/>
    </row>
    <row r="418" spans="11:12" x14ac:dyDescent="0.35">
      <c r="K418" s="36"/>
      <c r="L418" s="39"/>
    </row>
    <row r="419" spans="11:12" x14ac:dyDescent="0.35">
      <c r="K419" s="36"/>
      <c r="L419" s="39"/>
    </row>
    <row r="420" spans="11:12" x14ac:dyDescent="0.35">
      <c r="K420" s="36"/>
      <c r="L420" s="39"/>
    </row>
    <row r="421" spans="11:12" x14ac:dyDescent="0.35">
      <c r="K421" s="36"/>
      <c r="L421" s="39"/>
    </row>
    <row r="422" spans="11:12" x14ac:dyDescent="0.35">
      <c r="K422" s="36"/>
      <c r="L422" s="39"/>
    </row>
    <row r="423" spans="11:12" x14ac:dyDescent="0.35">
      <c r="K423" s="36"/>
      <c r="L423" s="39"/>
    </row>
    <row r="424" spans="11:12" x14ac:dyDescent="0.35">
      <c r="K424" s="36"/>
      <c r="L424" s="39"/>
    </row>
    <row r="425" spans="11:12" x14ac:dyDescent="0.35">
      <c r="K425" s="36"/>
      <c r="L425" s="39"/>
    </row>
    <row r="426" spans="11:12" x14ac:dyDescent="0.35">
      <c r="K426" s="36"/>
      <c r="L426" s="39"/>
    </row>
    <row r="427" spans="11:12" x14ac:dyDescent="0.35">
      <c r="K427" s="36"/>
      <c r="L427" s="39"/>
    </row>
    <row r="428" spans="11:12" x14ac:dyDescent="0.35">
      <c r="K428" s="36"/>
      <c r="L428" s="39"/>
    </row>
    <row r="429" spans="11:12" x14ac:dyDescent="0.35">
      <c r="K429" s="36"/>
      <c r="L429" s="39"/>
    </row>
    <row r="430" spans="11:12" x14ac:dyDescent="0.35">
      <c r="K430" s="36"/>
      <c r="L430" s="39"/>
    </row>
    <row r="431" spans="11:12" x14ac:dyDescent="0.35">
      <c r="K431" s="36"/>
      <c r="L431" s="39"/>
    </row>
    <row r="432" spans="11:12" x14ac:dyDescent="0.35">
      <c r="K432" s="36"/>
      <c r="L432" s="39"/>
    </row>
    <row r="433" spans="11:12" x14ac:dyDescent="0.35">
      <c r="K433" s="36"/>
      <c r="L433" s="39"/>
    </row>
    <row r="434" spans="11:12" x14ac:dyDescent="0.35">
      <c r="K434" s="36"/>
      <c r="L434" s="39"/>
    </row>
    <row r="435" spans="11:12" x14ac:dyDescent="0.35">
      <c r="K435" s="36"/>
      <c r="L435" s="39"/>
    </row>
    <row r="436" spans="11:12" x14ac:dyDescent="0.35">
      <c r="K436" s="36"/>
      <c r="L436" s="39"/>
    </row>
    <row r="437" spans="11:12" x14ac:dyDescent="0.35">
      <c r="K437" s="36"/>
      <c r="L437" s="39"/>
    </row>
    <row r="438" spans="11:12" x14ac:dyDescent="0.35">
      <c r="K438" s="36"/>
      <c r="L438" s="39"/>
    </row>
    <row r="439" spans="11:12" x14ac:dyDescent="0.35">
      <c r="K439" s="36"/>
      <c r="L439" s="39"/>
    </row>
    <row r="440" spans="11:12" x14ac:dyDescent="0.35">
      <c r="K440" s="36"/>
      <c r="L440" s="39"/>
    </row>
    <row r="441" spans="11:12" x14ac:dyDescent="0.35">
      <c r="K441" s="36"/>
      <c r="L441" s="39"/>
    </row>
    <row r="442" spans="11:12" x14ac:dyDescent="0.35">
      <c r="K442" s="36"/>
      <c r="L442" s="39"/>
    </row>
    <row r="443" spans="11:12" x14ac:dyDescent="0.35">
      <c r="K443" s="36"/>
      <c r="L443" s="39"/>
    </row>
    <row r="444" spans="11:12" x14ac:dyDescent="0.35">
      <c r="K444" s="36"/>
      <c r="L444" s="39"/>
    </row>
    <row r="445" spans="11:12" x14ac:dyDescent="0.35">
      <c r="K445" s="36"/>
      <c r="L445" s="39"/>
    </row>
    <row r="446" spans="11:12" x14ac:dyDescent="0.35">
      <c r="K446" s="36"/>
      <c r="L446" s="39"/>
    </row>
    <row r="447" spans="11:12" x14ac:dyDescent="0.35">
      <c r="K447" s="36"/>
      <c r="L447" s="39"/>
    </row>
    <row r="448" spans="11:12" x14ac:dyDescent="0.35">
      <c r="K448" s="36"/>
      <c r="L448" s="39"/>
    </row>
    <row r="449" spans="11:12" x14ac:dyDescent="0.35">
      <c r="K449" s="36"/>
      <c r="L449" s="39"/>
    </row>
    <row r="450" spans="11:12" x14ac:dyDescent="0.35">
      <c r="K450" s="36"/>
      <c r="L450" s="39"/>
    </row>
    <row r="451" spans="11:12" x14ac:dyDescent="0.35">
      <c r="K451" s="36"/>
      <c r="L451" s="39"/>
    </row>
    <row r="452" spans="11:12" x14ac:dyDescent="0.35">
      <c r="K452" s="36"/>
      <c r="L452" s="39"/>
    </row>
    <row r="453" spans="11:12" x14ac:dyDescent="0.35">
      <c r="K453" s="36"/>
      <c r="L453" s="39"/>
    </row>
    <row r="454" spans="11:12" x14ac:dyDescent="0.35">
      <c r="K454" s="36"/>
      <c r="L454" s="39"/>
    </row>
    <row r="455" spans="11:12" x14ac:dyDescent="0.35">
      <c r="K455" s="36"/>
      <c r="L455" s="39"/>
    </row>
    <row r="456" spans="11:12" x14ac:dyDescent="0.35">
      <c r="K456" s="36"/>
      <c r="L456" s="39"/>
    </row>
    <row r="457" spans="11:12" x14ac:dyDescent="0.35">
      <c r="K457" s="36"/>
      <c r="L457" s="39"/>
    </row>
    <row r="458" spans="11:12" x14ac:dyDescent="0.35">
      <c r="K458" s="36"/>
      <c r="L458" s="39"/>
    </row>
    <row r="459" spans="11:12" x14ac:dyDescent="0.35">
      <c r="K459" s="36"/>
      <c r="L459" s="39"/>
    </row>
    <row r="460" spans="11:12" x14ac:dyDescent="0.35">
      <c r="K460" s="36"/>
      <c r="L460" s="39"/>
    </row>
    <row r="461" spans="11:12" x14ac:dyDescent="0.35">
      <c r="K461" s="36"/>
      <c r="L461" s="39"/>
    </row>
    <row r="462" spans="11:12" x14ac:dyDescent="0.35">
      <c r="K462" s="36"/>
      <c r="L462" s="39"/>
    </row>
    <row r="463" spans="11:12" x14ac:dyDescent="0.35">
      <c r="K463" s="36"/>
      <c r="L463" s="39"/>
    </row>
    <row r="464" spans="11:12" x14ac:dyDescent="0.35">
      <c r="K464" s="36"/>
      <c r="L464" s="39"/>
    </row>
    <row r="465" spans="11:12" x14ac:dyDescent="0.35">
      <c r="K465" s="36"/>
      <c r="L465" s="39"/>
    </row>
    <row r="466" spans="11:12" x14ac:dyDescent="0.35">
      <c r="K466" s="36"/>
      <c r="L466" s="39"/>
    </row>
    <row r="467" spans="11:12" x14ac:dyDescent="0.35">
      <c r="K467" s="36"/>
      <c r="L467" s="39"/>
    </row>
    <row r="468" spans="11:12" x14ac:dyDescent="0.35">
      <c r="K468" s="36"/>
      <c r="L468" s="39"/>
    </row>
    <row r="469" spans="11:12" x14ac:dyDescent="0.35">
      <c r="K469" s="36"/>
      <c r="L469" s="39"/>
    </row>
    <row r="470" spans="11:12" x14ac:dyDescent="0.35">
      <c r="K470" s="36"/>
      <c r="L470" s="39"/>
    </row>
    <row r="471" spans="11:12" x14ac:dyDescent="0.35">
      <c r="K471" s="36"/>
      <c r="L471" s="39"/>
    </row>
    <row r="472" spans="11:12" x14ac:dyDescent="0.35">
      <c r="K472" s="36"/>
      <c r="L472" s="39"/>
    </row>
    <row r="473" spans="11:12" x14ac:dyDescent="0.35">
      <c r="K473" s="36"/>
      <c r="L473" s="39"/>
    </row>
    <row r="474" spans="11:12" x14ac:dyDescent="0.35">
      <c r="K474" s="36"/>
      <c r="L474" s="39"/>
    </row>
    <row r="475" spans="11:12" x14ac:dyDescent="0.35">
      <c r="K475" s="36"/>
      <c r="L475" s="39"/>
    </row>
    <row r="476" spans="11:12" x14ac:dyDescent="0.35">
      <c r="K476" s="36"/>
      <c r="L476" s="39"/>
    </row>
    <row r="477" spans="11:12" x14ac:dyDescent="0.35">
      <c r="K477" s="36"/>
      <c r="L477" s="39"/>
    </row>
    <row r="478" spans="11:12" x14ac:dyDescent="0.35">
      <c r="K478" s="36"/>
      <c r="L478" s="39"/>
    </row>
    <row r="479" spans="11:12" x14ac:dyDescent="0.35">
      <c r="K479" s="36"/>
      <c r="L479" s="39"/>
    </row>
    <row r="480" spans="11:12" x14ac:dyDescent="0.35">
      <c r="K480" s="36"/>
      <c r="L480" s="39"/>
    </row>
    <row r="481" spans="11:12" x14ac:dyDescent="0.35">
      <c r="K481" s="36"/>
      <c r="L481" s="39"/>
    </row>
    <row r="482" spans="11:12" x14ac:dyDescent="0.35">
      <c r="K482" s="36"/>
      <c r="L482" s="39"/>
    </row>
    <row r="483" spans="11:12" x14ac:dyDescent="0.35">
      <c r="K483" s="36"/>
      <c r="L483" s="39"/>
    </row>
    <row r="484" spans="11:12" x14ac:dyDescent="0.35">
      <c r="K484" s="36"/>
      <c r="L484" s="39"/>
    </row>
    <row r="485" spans="11:12" x14ac:dyDescent="0.35">
      <c r="K485" s="36"/>
      <c r="L485" s="39"/>
    </row>
    <row r="486" spans="11:12" x14ac:dyDescent="0.35">
      <c r="K486" s="36"/>
      <c r="L486" s="39"/>
    </row>
    <row r="487" spans="11:12" x14ac:dyDescent="0.35">
      <c r="K487" s="36"/>
      <c r="L487" s="39"/>
    </row>
    <row r="488" spans="11:12" x14ac:dyDescent="0.35">
      <c r="K488" s="36"/>
      <c r="L488" s="39"/>
    </row>
    <row r="489" spans="11:12" x14ac:dyDescent="0.35">
      <c r="K489" s="36"/>
      <c r="L489" s="39"/>
    </row>
    <row r="490" spans="11:12" x14ac:dyDescent="0.35">
      <c r="K490" s="36"/>
      <c r="L490" s="39"/>
    </row>
    <row r="491" spans="11:12" x14ac:dyDescent="0.35">
      <c r="K491" s="36"/>
      <c r="L491" s="39"/>
    </row>
    <row r="492" spans="11:12" x14ac:dyDescent="0.35">
      <c r="K492" s="36"/>
      <c r="L492" s="39"/>
    </row>
    <row r="493" spans="11:12" x14ac:dyDescent="0.35">
      <c r="K493" s="36"/>
      <c r="L493" s="39"/>
    </row>
    <row r="494" spans="11:12" x14ac:dyDescent="0.35">
      <c r="K494" s="36"/>
      <c r="L494" s="39"/>
    </row>
    <row r="495" spans="11:12" x14ac:dyDescent="0.35">
      <c r="K495" s="36"/>
      <c r="L495" s="39"/>
    </row>
    <row r="496" spans="11:12" x14ac:dyDescent="0.35">
      <c r="K496" s="36"/>
      <c r="L496" s="39"/>
    </row>
    <row r="497" spans="11:12" x14ac:dyDescent="0.35">
      <c r="K497" s="36"/>
      <c r="L497" s="39"/>
    </row>
    <row r="498" spans="11:12" x14ac:dyDescent="0.35">
      <c r="K498" s="36"/>
      <c r="L498" s="39"/>
    </row>
    <row r="499" spans="11:12" x14ac:dyDescent="0.35">
      <c r="K499" s="36"/>
      <c r="L499" s="39"/>
    </row>
    <row r="500" spans="11:12" x14ac:dyDescent="0.35">
      <c r="K500" s="36"/>
      <c r="L500" s="39"/>
    </row>
    <row r="501" spans="11:12" x14ac:dyDescent="0.35">
      <c r="K501" s="36"/>
      <c r="L501" s="39"/>
    </row>
    <row r="502" spans="11:12" x14ac:dyDescent="0.35">
      <c r="K502" s="36"/>
      <c r="L502" s="39"/>
    </row>
    <row r="503" spans="11:12" x14ac:dyDescent="0.35">
      <c r="K503" s="36"/>
      <c r="L503" s="39"/>
    </row>
    <row r="504" spans="11:12" x14ac:dyDescent="0.35">
      <c r="K504" s="36"/>
      <c r="L504" s="39"/>
    </row>
    <row r="505" spans="11:12" x14ac:dyDescent="0.35">
      <c r="K505" s="36"/>
      <c r="L505" s="39"/>
    </row>
    <row r="506" spans="11:12" x14ac:dyDescent="0.35">
      <c r="K506" s="36"/>
      <c r="L506" s="39"/>
    </row>
    <row r="507" spans="11:12" x14ac:dyDescent="0.35">
      <c r="K507" s="36"/>
      <c r="L507" s="39"/>
    </row>
    <row r="508" spans="11:12" x14ac:dyDescent="0.35">
      <c r="K508" s="36"/>
      <c r="L508" s="39"/>
    </row>
    <row r="509" spans="11:12" x14ac:dyDescent="0.35">
      <c r="K509" s="36"/>
      <c r="L509" s="39"/>
    </row>
    <row r="510" spans="11:12" x14ac:dyDescent="0.35">
      <c r="K510" s="36"/>
      <c r="L510" s="39"/>
    </row>
    <row r="511" spans="11:12" x14ac:dyDescent="0.35">
      <c r="K511" s="36"/>
      <c r="L511" s="39"/>
    </row>
    <row r="512" spans="11:12" x14ac:dyDescent="0.35">
      <c r="K512" s="36"/>
      <c r="L512" s="39"/>
    </row>
    <row r="513" spans="11:12" x14ac:dyDescent="0.35">
      <c r="K513" s="36"/>
      <c r="L513" s="39"/>
    </row>
    <row r="514" spans="11:12" x14ac:dyDescent="0.35">
      <c r="K514" s="36"/>
      <c r="L514" s="39"/>
    </row>
    <row r="515" spans="11:12" x14ac:dyDescent="0.35">
      <c r="K515" s="36"/>
      <c r="L515" s="39"/>
    </row>
    <row r="516" spans="11:12" x14ac:dyDescent="0.35">
      <c r="K516" s="36"/>
      <c r="L516" s="39"/>
    </row>
    <row r="517" spans="11:12" x14ac:dyDescent="0.35">
      <c r="K517" s="36"/>
      <c r="L517" s="39"/>
    </row>
    <row r="518" spans="11:12" x14ac:dyDescent="0.35">
      <c r="K518" s="36"/>
      <c r="L518" s="39"/>
    </row>
    <row r="519" spans="11:12" x14ac:dyDescent="0.35">
      <c r="K519" s="36"/>
      <c r="L519" s="39"/>
    </row>
    <row r="520" spans="11:12" x14ac:dyDescent="0.35">
      <c r="K520" s="36"/>
      <c r="L520" s="39"/>
    </row>
    <row r="521" spans="11:12" x14ac:dyDescent="0.35">
      <c r="K521" s="36"/>
      <c r="L521" s="39"/>
    </row>
    <row r="522" spans="11:12" x14ac:dyDescent="0.35">
      <c r="K522" s="36"/>
      <c r="L522" s="39"/>
    </row>
    <row r="523" spans="11:12" x14ac:dyDescent="0.35">
      <c r="K523" s="36"/>
      <c r="L523" s="39"/>
    </row>
    <row r="524" spans="11:12" x14ac:dyDescent="0.35">
      <c r="K524" s="36"/>
      <c r="L524" s="39"/>
    </row>
    <row r="525" spans="11:12" x14ac:dyDescent="0.35">
      <c r="K525" s="36"/>
      <c r="L525" s="39"/>
    </row>
    <row r="526" spans="11:12" x14ac:dyDescent="0.35">
      <c r="K526" s="36"/>
      <c r="L526" s="39"/>
    </row>
    <row r="527" spans="11:12" x14ac:dyDescent="0.35">
      <c r="K527" s="36"/>
      <c r="L527" s="39"/>
    </row>
    <row r="528" spans="11:12" x14ac:dyDescent="0.35">
      <c r="K528" s="36"/>
      <c r="L528" s="39"/>
    </row>
    <row r="529" spans="11:12" x14ac:dyDescent="0.35">
      <c r="K529" s="36"/>
      <c r="L529" s="39"/>
    </row>
    <row r="530" spans="11:12" x14ac:dyDescent="0.35">
      <c r="K530" s="36"/>
      <c r="L530" s="39"/>
    </row>
    <row r="531" spans="11:12" x14ac:dyDescent="0.35">
      <c r="K531" s="36"/>
      <c r="L531" s="39"/>
    </row>
    <row r="532" spans="11:12" x14ac:dyDescent="0.35">
      <c r="K532" s="36"/>
      <c r="L532" s="39"/>
    </row>
    <row r="533" spans="11:12" x14ac:dyDescent="0.35">
      <c r="K533" s="36"/>
      <c r="L533" s="39"/>
    </row>
    <row r="534" spans="11:12" x14ac:dyDescent="0.35">
      <c r="K534" s="36"/>
      <c r="L534" s="39"/>
    </row>
    <row r="535" spans="11:12" x14ac:dyDescent="0.35">
      <c r="K535" s="36"/>
      <c r="L535" s="39"/>
    </row>
    <row r="536" spans="11:12" x14ac:dyDescent="0.35">
      <c r="K536" s="36"/>
      <c r="L536" s="39"/>
    </row>
    <row r="537" spans="11:12" x14ac:dyDescent="0.35">
      <c r="K537" s="36"/>
      <c r="L537" s="39"/>
    </row>
    <row r="538" spans="11:12" x14ac:dyDescent="0.35">
      <c r="K538" s="36"/>
      <c r="L538" s="39"/>
    </row>
    <row r="539" spans="11:12" x14ac:dyDescent="0.35">
      <c r="K539" s="36"/>
      <c r="L539" s="39"/>
    </row>
    <row r="540" spans="11:12" x14ac:dyDescent="0.35">
      <c r="K540" s="36"/>
      <c r="L540" s="39"/>
    </row>
    <row r="541" spans="11:12" x14ac:dyDescent="0.35">
      <c r="K541" s="36"/>
      <c r="L541" s="39"/>
    </row>
    <row r="542" spans="11:12" x14ac:dyDescent="0.35">
      <c r="K542" s="36"/>
      <c r="L542" s="39"/>
    </row>
    <row r="543" spans="11:12" x14ac:dyDescent="0.35">
      <c r="K543" s="36"/>
      <c r="L543" s="39"/>
    </row>
    <row r="544" spans="11:12" x14ac:dyDescent="0.35">
      <c r="K544" s="36"/>
      <c r="L544" s="39"/>
    </row>
    <row r="545" spans="11:12" x14ac:dyDescent="0.35">
      <c r="K545" s="36"/>
      <c r="L545" s="39"/>
    </row>
    <row r="546" spans="11:12" x14ac:dyDescent="0.35">
      <c r="K546" s="36"/>
      <c r="L546" s="39"/>
    </row>
    <row r="547" spans="11:12" x14ac:dyDescent="0.35">
      <c r="K547" s="36"/>
      <c r="L547" s="39"/>
    </row>
    <row r="548" spans="11:12" x14ac:dyDescent="0.35">
      <c r="K548" s="36"/>
      <c r="L548" s="39"/>
    </row>
    <row r="549" spans="11:12" x14ac:dyDescent="0.35">
      <c r="K549" s="36"/>
      <c r="L549" s="39"/>
    </row>
    <row r="550" spans="11:12" x14ac:dyDescent="0.35">
      <c r="K550" s="36"/>
      <c r="L550" s="39"/>
    </row>
    <row r="551" spans="11:12" x14ac:dyDescent="0.35">
      <c r="K551" s="36"/>
      <c r="L551" s="39"/>
    </row>
    <row r="552" spans="11:12" x14ac:dyDescent="0.35">
      <c r="K552" s="36"/>
      <c r="L552" s="39"/>
    </row>
    <row r="553" spans="11:12" x14ac:dyDescent="0.35">
      <c r="K553" s="36"/>
      <c r="L553" s="39"/>
    </row>
    <row r="554" spans="11:12" x14ac:dyDescent="0.35">
      <c r="K554" s="36"/>
      <c r="L554" s="39"/>
    </row>
    <row r="555" spans="11:12" x14ac:dyDescent="0.35">
      <c r="K555" s="36"/>
      <c r="L555" s="39"/>
    </row>
    <row r="556" spans="11:12" x14ac:dyDescent="0.35">
      <c r="K556" s="36"/>
      <c r="L556" s="39"/>
    </row>
    <row r="557" spans="11:12" x14ac:dyDescent="0.35">
      <c r="K557" s="36"/>
      <c r="L557" s="39"/>
    </row>
    <row r="558" spans="11:12" x14ac:dyDescent="0.35">
      <c r="K558" s="36"/>
      <c r="L558" s="39"/>
    </row>
    <row r="559" spans="11:12" x14ac:dyDescent="0.35">
      <c r="K559" s="36"/>
      <c r="L559" s="39"/>
    </row>
    <row r="560" spans="11:12" x14ac:dyDescent="0.35">
      <c r="K560" s="36"/>
      <c r="L560" s="39"/>
    </row>
    <row r="561" spans="11:12" x14ac:dyDescent="0.35">
      <c r="K561" s="36"/>
      <c r="L561" s="39"/>
    </row>
    <row r="562" spans="11:12" x14ac:dyDescent="0.35">
      <c r="K562" s="36"/>
      <c r="L562" s="39"/>
    </row>
    <row r="563" spans="11:12" x14ac:dyDescent="0.35">
      <c r="K563" s="36"/>
      <c r="L563" s="39"/>
    </row>
    <row r="564" spans="11:12" x14ac:dyDescent="0.35">
      <c r="K564" s="36"/>
      <c r="L564" s="39"/>
    </row>
    <row r="565" spans="11:12" x14ac:dyDescent="0.35">
      <c r="K565" s="36"/>
      <c r="L565" s="39"/>
    </row>
    <row r="566" spans="11:12" x14ac:dyDescent="0.35">
      <c r="K566" s="36"/>
      <c r="L566" s="39"/>
    </row>
    <row r="567" spans="11:12" x14ac:dyDescent="0.35">
      <c r="K567" s="36"/>
      <c r="L567" s="39"/>
    </row>
    <row r="568" spans="11:12" x14ac:dyDescent="0.35">
      <c r="K568" s="36"/>
      <c r="L568" s="39"/>
    </row>
    <row r="569" spans="11:12" x14ac:dyDescent="0.35">
      <c r="K569" s="36"/>
      <c r="L569" s="39"/>
    </row>
    <row r="570" spans="11:12" x14ac:dyDescent="0.35">
      <c r="K570" s="36"/>
      <c r="L570" s="39"/>
    </row>
    <row r="571" spans="11:12" x14ac:dyDescent="0.35">
      <c r="K571" s="36"/>
      <c r="L571" s="39"/>
    </row>
    <row r="572" spans="11:12" x14ac:dyDescent="0.35">
      <c r="K572" s="36"/>
      <c r="L572" s="39"/>
    </row>
    <row r="573" spans="11:12" x14ac:dyDescent="0.35">
      <c r="K573" s="36"/>
      <c r="L573" s="39"/>
    </row>
    <row r="574" spans="11:12" x14ac:dyDescent="0.35">
      <c r="K574" s="36"/>
      <c r="L574" s="39"/>
    </row>
    <row r="575" spans="11:12" x14ac:dyDescent="0.35">
      <c r="K575" s="36"/>
      <c r="L575" s="39"/>
    </row>
    <row r="576" spans="11:12" x14ac:dyDescent="0.35">
      <c r="K576" s="36"/>
      <c r="L576" s="39"/>
    </row>
    <row r="577" spans="11:12" x14ac:dyDescent="0.35">
      <c r="K577" s="36"/>
      <c r="L577" s="39"/>
    </row>
    <row r="578" spans="11:12" x14ac:dyDescent="0.35">
      <c r="K578" s="36"/>
      <c r="L578" s="39"/>
    </row>
    <row r="579" spans="11:12" x14ac:dyDescent="0.35">
      <c r="K579" s="36"/>
      <c r="L579" s="39"/>
    </row>
    <row r="580" spans="11:12" x14ac:dyDescent="0.35">
      <c r="K580" s="36"/>
      <c r="L580" s="39"/>
    </row>
    <row r="581" spans="11:12" x14ac:dyDescent="0.35">
      <c r="K581" s="36"/>
      <c r="L581" s="39"/>
    </row>
    <row r="582" spans="11:12" x14ac:dyDescent="0.35">
      <c r="K582" s="36"/>
      <c r="L582" s="39"/>
    </row>
    <row r="583" spans="11:12" x14ac:dyDescent="0.35">
      <c r="K583" s="36"/>
      <c r="L583" s="39"/>
    </row>
    <row r="584" spans="11:12" x14ac:dyDescent="0.35">
      <c r="K584" s="36"/>
      <c r="L584" s="39"/>
    </row>
    <row r="585" spans="11:12" x14ac:dyDescent="0.35">
      <c r="K585" s="36"/>
      <c r="L585" s="39"/>
    </row>
    <row r="586" spans="11:12" x14ac:dyDescent="0.35">
      <c r="K586" s="36"/>
      <c r="L586" s="39"/>
    </row>
    <row r="587" spans="11:12" x14ac:dyDescent="0.35">
      <c r="K587" s="36"/>
      <c r="L587" s="39"/>
    </row>
    <row r="588" spans="11:12" x14ac:dyDescent="0.35">
      <c r="K588" s="36"/>
      <c r="L588" s="39"/>
    </row>
    <row r="589" spans="11:12" x14ac:dyDescent="0.35">
      <c r="K589" s="36"/>
      <c r="L589" s="39"/>
    </row>
    <row r="590" spans="11:12" x14ac:dyDescent="0.35">
      <c r="K590" s="36"/>
      <c r="L590" s="39"/>
    </row>
    <row r="591" spans="11:12" x14ac:dyDescent="0.35">
      <c r="K591" s="36"/>
      <c r="L591" s="39"/>
    </row>
    <row r="592" spans="11:12" x14ac:dyDescent="0.35">
      <c r="K592" s="36"/>
      <c r="L592" s="39"/>
    </row>
    <row r="593" spans="11:12" x14ac:dyDescent="0.35">
      <c r="K593" s="36"/>
      <c r="L593" s="39"/>
    </row>
    <row r="594" spans="11:12" x14ac:dyDescent="0.35">
      <c r="K594" s="36"/>
      <c r="L594" s="39"/>
    </row>
    <row r="595" spans="11:12" x14ac:dyDescent="0.35">
      <c r="K595" s="36"/>
      <c r="L595" s="39"/>
    </row>
    <row r="596" spans="11:12" x14ac:dyDescent="0.35">
      <c r="K596" s="36"/>
      <c r="L596" s="39"/>
    </row>
    <row r="597" spans="11:12" x14ac:dyDescent="0.35">
      <c r="K597" s="36"/>
      <c r="L597" s="39"/>
    </row>
    <row r="598" spans="11:12" x14ac:dyDescent="0.35">
      <c r="K598" s="36"/>
      <c r="L598" s="39"/>
    </row>
    <row r="599" spans="11:12" x14ac:dyDescent="0.35">
      <c r="K599" s="36"/>
      <c r="L599" s="39"/>
    </row>
    <row r="600" spans="11:12" x14ac:dyDescent="0.35">
      <c r="K600" s="36"/>
      <c r="L600" s="39"/>
    </row>
    <row r="601" spans="11:12" x14ac:dyDescent="0.35">
      <c r="K601" s="36"/>
      <c r="L601" s="39"/>
    </row>
    <row r="602" spans="11:12" x14ac:dyDescent="0.35">
      <c r="K602" s="36"/>
      <c r="L602" s="39"/>
    </row>
    <row r="603" spans="11:12" x14ac:dyDescent="0.35">
      <c r="K603" s="36"/>
      <c r="L603" s="39"/>
    </row>
    <row r="604" spans="11:12" x14ac:dyDescent="0.35">
      <c r="K604" s="36"/>
      <c r="L604" s="39"/>
    </row>
    <row r="605" spans="11:12" x14ac:dyDescent="0.35">
      <c r="K605" s="36"/>
      <c r="L605" s="39"/>
    </row>
    <row r="606" spans="11:12" x14ac:dyDescent="0.35">
      <c r="K606" s="36"/>
      <c r="L606" s="39"/>
    </row>
    <row r="607" spans="11:12" x14ac:dyDescent="0.35">
      <c r="K607" s="36"/>
      <c r="L607" s="39"/>
    </row>
    <row r="608" spans="11:12" x14ac:dyDescent="0.35">
      <c r="K608" s="36"/>
      <c r="L608" s="39"/>
    </row>
    <row r="609" spans="11:12" x14ac:dyDescent="0.35">
      <c r="K609" s="36"/>
      <c r="L609" s="39"/>
    </row>
    <row r="610" spans="11:12" x14ac:dyDescent="0.35">
      <c r="K610" s="36"/>
      <c r="L610" s="39"/>
    </row>
    <row r="611" spans="11:12" x14ac:dyDescent="0.35">
      <c r="K611" s="36"/>
      <c r="L611" s="39"/>
    </row>
    <row r="612" spans="11:12" x14ac:dyDescent="0.35">
      <c r="K612" s="36"/>
      <c r="L612" s="39"/>
    </row>
    <row r="613" spans="11:12" x14ac:dyDescent="0.35">
      <c r="K613" s="36"/>
      <c r="L613" s="39"/>
    </row>
    <row r="614" spans="11:12" x14ac:dyDescent="0.35">
      <c r="K614" s="36"/>
      <c r="L614" s="39"/>
    </row>
    <row r="615" spans="11:12" x14ac:dyDescent="0.35">
      <c r="K615" s="36"/>
      <c r="L615" s="39"/>
    </row>
    <row r="616" spans="11:12" x14ac:dyDescent="0.35">
      <c r="K616" s="36"/>
      <c r="L616" s="39"/>
    </row>
    <row r="617" spans="11:12" x14ac:dyDescent="0.35">
      <c r="K617" s="36"/>
      <c r="L617" s="39"/>
    </row>
    <row r="618" spans="11:12" x14ac:dyDescent="0.35">
      <c r="K618" s="36"/>
      <c r="L618" s="39"/>
    </row>
    <row r="619" spans="11:12" x14ac:dyDescent="0.35">
      <c r="K619" s="55"/>
      <c r="L619" s="52"/>
    </row>
  </sheetData>
  <conditionalFormatting pivot="1" sqref="K5:K8 K4 K9 K10:K13 K14 K15:K18 K19 K20:K23 K24 K25:K28 K29 K30:K33 K34 K35:K38 K39 K40:K43 K44 K45:K48 K49 K50:K53 K54 K55:K58 K59 K60:K63 K64 K65:K68 K69 K70:K73 K74 K75:K78 K79 K80:K83 K84 K85:K88 K89 K90:K93 K94 K95:K98 K99 K100:K103">
    <cfRule type="dataBar" priority="2">
      <dataBar>
        <cfvo type="min"/>
        <cfvo type="max"/>
        <color rgb="FF63C384"/>
      </dataBar>
      <extLst>
        <ext xmlns:x14="http://schemas.microsoft.com/office/spreadsheetml/2009/9/main" uri="{B025F937-C7B1-47D3-B67F-A62EFF666E3E}">
          <x14:id>{30363BFC-4C5B-4C8F-8AE6-4CC725D48DCC}</x14:id>
        </ext>
      </extLst>
    </cfRule>
  </conditionalFormatting>
  <conditionalFormatting pivot="1" sqref="K5:K8 K4 K9 K10:K13 K14 K15:K18 K19 K20:K23 K24 K25:K28 K29 K30:K33 K34 K35:K38 K39 K40:K43 K44 K45:K48 K49 K50:K53 K54 K55:K58 K59 K60:K63 K64 K65:K68 K69 K70:K73 K74 K75:K78 K79 K80:K83 K84 K85:K88 K89 K90:K93 K94 K95:K98 K99 K100:K103">
    <cfRule type="dataBar" priority="1">
      <dataBar>
        <cfvo type="min"/>
        <cfvo type="max"/>
        <color theme="9" tint="-0.249977111117893"/>
      </dataBar>
      <extLst>
        <ext xmlns:x14="http://schemas.microsoft.com/office/spreadsheetml/2009/9/main" uri="{B025F937-C7B1-47D3-B67F-A62EFF666E3E}">
          <x14:id>{E6E7ABFD-095C-4E06-819B-99F7F3586997}</x14:id>
        </ext>
      </extLst>
    </cfRule>
  </conditionalFormatting>
  <pageMargins left="0.7" right="0.7" top="0.75" bottom="0.75" header="0.3" footer="0.3"/>
  <pageSetup paperSize="9" orientation="portrait" r:id="rId11"/>
  <drawing r:id="rId12"/>
  <extLst>
    <ext xmlns:x14="http://schemas.microsoft.com/office/spreadsheetml/2009/9/main" uri="{78C0D931-6437-407d-A8EE-F0AAD7539E65}">
      <x14:conditionalFormattings>
        <x14:conditionalFormatting xmlns:xm="http://schemas.microsoft.com/office/excel/2006/main" pivot="1">
          <x14:cfRule type="dataBar" id="{30363BFC-4C5B-4C8F-8AE6-4CC725D48DCC}">
            <x14:dataBar minLength="0" maxLength="100" border="1" negativeBarBorderColorSameAsPositive="0">
              <x14:cfvo type="autoMin"/>
              <x14:cfvo type="autoMax"/>
              <x14:borderColor rgb="FF63C384"/>
              <x14:negativeFillColor rgb="FFFF0000"/>
              <x14:negativeBorderColor rgb="FFFF0000"/>
              <x14:axisColor rgb="FF000000"/>
            </x14:dataBar>
          </x14:cfRule>
          <xm:sqref>K5:K8 K4 K9 K10:K13 K14 K15:K18 K19 K20:K23 K24 K25:K28 K29 K30:K33 K34 K35:K38 K39 K40:K43 K44 K45:K48 K49 K50:K53 K54 K55:K58 K59 K60:K63 K64 K65:K68 K69 K70:K73 K74 K75:K78 K79 K80:K83 K84 K85:K88 K89 K90:K93 K94 K95:K98 K99 K100:K103</xm:sqref>
        </x14:conditionalFormatting>
        <x14:conditionalFormatting xmlns:xm="http://schemas.microsoft.com/office/excel/2006/main" pivot="1">
          <x14:cfRule type="dataBar" id="{E6E7ABFD-095C-4E06-819B-99F7F3586997}">
            <x14:dataBar minLength="0" maxLength="100" gradient="0">
              <x14:cfvo type="autoMin"/>
              <x14:cfvo type="autoMax"/>
              <x14:negativeFillColor rgb="FFFF0000"/>
              <x14:axisColor rgb="FF000000"/>
            </x14:dataBar>
          </x14:cfRule>
          <xm:sqref>K5:K8 K4 K9 K10:K13 K14 K15:K18 K19 K20:K23 K24 K25:K28 K29 K30:K33 K34 K35:K38 K39 K40:K43 K44 K45:K48 K49 K50:K53 K54 K55:K58 K59 K60:K63 K64 K65:K68 K69 K70:K73 K74 K75:K78 K79 K80:K83 K84 K85:K88 K89 K90:K93 K94 K95:K98 K99 K100:K103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Sheet1</vt:lpstr>
      <vt:lpstr>Sheet4</vt:lpstr>
      <vt:lpstr>Dashboard</vt:lpstr>
      <vt:lpstr>Raw 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Dawood Khan</dc:creator>
  <cp:lastModifiedBy>Dawood Khan</cp:lastModifiedBy>
  <dcterms:created xsi:type="dcterms:W3CDTF">2024-07-14T16:06:49Z</dcterms:created>
  <dcterms:modified xsi:type="dcterms:W3CDTF">2024-07-20T09:25:45Z</dcterms:modified>
</cp:coreProperties>
</file>