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3cxcutz/Documents/Work:Designs/dashboards/Excel/tik tok/"/>
    </mc:Choice>
  </mc:AlternateContent>
  <xr:revisionPtr revIDLastSave="0" documentId="13_ncr:1_{64EDD048-D89D-3A44-AC3E-11A00D099DC9}" xr6:coauthVersionLast="47" xr6:coauthVersionMax="47" xr10:uidLastSave="{00000000-0000-0000-0000-000000000000}"/>
  <bookViews>
    <workbookView xWindow="30000" yWindow="10820" windowWidth="37040" windowHeight="23680" xr2:uid="{EC2537FF-79D8-8241-B430-5BEC4CFBC4B7}"/>
  </bookViews>
  <sheets>
    <sheet name="Dash and Data" sheetId="1" r:id="rId1"/>
  </sheets>
  <definedNames>
    <definedName name="_xlchart.v1.0" hidden="1">'Dash and Data'!$M$9:$M$29</definedName>
    <definedName name="_xlchart.v1.1" hidden="1">'Dash and Data'!$N$9:$N$29</definedName>
    <definedName name="_xlchart.v1.10" hidden="1">'Dash and Data'!$P$9:$P$29</definedName>
    <definedName name="_xlchart.v1.11" hidden="1">'Dash and Data'!$Q$9:$Q$29</definedName>
    <definedName name="_xlchart.v1.12" hidden="1">'Dash and Data'!$N$3:$N$5</definedName>
    <definedName name="_xlchart.v1.2" hidden="1">'Dash and Data'!$O$9:$O$29</definedName>
    <definedName name="_xlchart.v1.3" hidden="1">'Dash and Data'!$P$9:$P$29</definedName>
    <definedName name="_xlchart.v1.4" hidden="1">'Dash and Data'!$Q$9:$Q$29</definedName>
    <definedName name="_xlchart.v1.5" hidden="1">'Dash and Data'!$P$9:$P$29</definedName>
    <definedName name="_xlchart.v1.6" hidden="1">'Dash and Data'!$Q$9:$Q$29</definedName>
    <definedName name="_xlchart.v1.7" hidden="1">'Dash and Data'!$M$9:$M$29</definedName>
    <definedName name="_xlchart.v1.8" hidden="1">'Dash and Data'!$N$9:$N$29</definedName>
    <definedName name="_xlchart.v1.9" hidden="1">'Dash and Data'!$O$9:$O$29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P4" i="1"/>
  <c r="Q4" i="1"/>
  <c r="N4" i="1"/>
  <c r="O6" i="1" a="1"/>
  <c r="O6" i="1" s="1"/>
  <c r="P6" i="1" a="1"/>
  <c r="P6" i="1" s="1"/>
  <c r="N6" i="1" a="1"/>
  <c r="N6" i="1" s="1"/>
  <c r="N5" i="1" a="1"/>
  <c r="N5" i="1" s="1"/>
  <c r="O5" i="1" a="1"/>
  <c r="O5" i="1" s="1"/>
  <c r="P5" i="1" a="1"/>
  <c r="P5" i="1" s="1"/>
  <c r="Q5" i="1" a="1"/>
  <c r="Q5" i="1" s="1"/>
  <c r="Q6" i="1" s="1" a="1"/>
  <c r="Q6" i="1" s="1"/>
  <c r="M5" i="1" a="1"/>
  <c r="M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<sst xmlns="http://schemas.openxmlformats.org/spreadsheetml/2006/main" count="9" uniqueCount="9">
  <si>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Date</t>
  </si>
  <si>
    <t>Metric 1</t>
  </si>
  <si>
    <t>Metric 2</t>
  </si>
  <si>
    <t>Metric 3</t>
  </si>
  <si>
    <t>Metric 4</t>
  </si>
  <si>
    <t>Most recent</t>
  </si>
  <si>
    <t>Month change</t>
  </si>
  <si>
    <t>Target</t>
  </si>
  <si>
    <t>Lifetime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</si>
</sst>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2" formatCode="_(&quot;$&quot;* #,##0_);_(&quot;$&quot;* \(#,##0\);_(&quot;$&quot;* &quot;-&quot;??_);_(@_)"/>
    <numFmt numFmtId="173" formatCode="mmm\ yyyy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  <xf numFmtId="0" fontId="2" fillId="2" borderId="0" xfId="0" applyFont="1" applyFill="1"/>
    <xf numFmtId="172" fontId="2" fillId="2" borderId="0" xfId="1" applyNumberFormat="1" applyFont="1" applyFill="1" applyAlignment="1">
      <alignment horizontal="left" indent="1"/>
    </xf>
    <xf numFmtId="173" fontId="2" fillId="2" borderId="0" xfId="0" applyNumberFormat="1" applyFont="1" applyFill="1"/>
    <xf numFmtId="37" fontId="2" fillId="2" borderId="0" xfId="1" applyNumberFormat="1" applyFont="1" applyFill="1" applyAlignment="1">
      <alignment horizontal="right" indent="1"/>
    </xf>
    <xf numFmtId="9" fontId="2" fillId="2" borderId="0" xfId="2" applyFont="1" applyFill="1"/>
    <xf numFmtId="0" fontId="2" fillId="2" borderId="0" xfId="0" applyFont="1" applyFill="1" applyAlignment="1">
      <alignment horizontal="right"/>
    </xf>
    <xf numFmtId="17" fontId="2" fillId="2" borderId="0" xfId="0" applyNumberFormat="1" applyFont="1" applyFill="1" applyAlignment="1">
      <alignment horizontal="left"/>
    </xf>
    <xf numFmtId="172" fontId="2" fillId="2" borderId="0" xfId="1" applyNumberFormat="1" applyFont="1" applyFill="1"/>
    <xf numFmtId="3" fontId="2" fillId="2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7"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3" formatCode="#,##0"/>
      <fill>
        <patternFill patternType="solid">
          <fgColor indexed="64"/>
          <bgColor theme="7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3" formatCode="#,##0"/>
      <fill>
        <patternFill patternType="solid">
          <fgColor indexed="64"/>
          <bgColor theme="7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172" formatCode="_(&quot;$&quot;* #,##0_);_(&quot;$&quot;* \(#,##0\);_(&quot;$&quot;* &quot;-&quot;??_);_(@_)"/>
      <fill>
        <patternFill patternType="solid">
          <fgColor indexed="64"/>
          <bgColor theme="7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172" formatCode="_(&quot;$&quot;* #,##0_);_(&quot;$&quot;* \(#,##0\);_(&quot;$&quot;* &quot;-&quot;??_);_(@_)"/>
      <fill>
        <patternFill patternType="solid">
          <fgColor indexed="64"/>
          <bgColor theme="7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22" formatCode="mmm\-yy"/>
      <fill>
        <patternFill patternType="solid">
          <fgColor indexed="64"/>
          <bgColor theme="7" tint="-0.49998474074526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A4D01"/>
      <color rgb="FF873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cat>
            <c:numRef>
              <c:f>'Dash and Data'!$M$9:$M$29</c:f>
              <c:numCache>
                <c:formatCode>mmm\-yy</c:formatCode>
                <c:ptCount val="2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'Dash and Data'!$N$9:$N$29</c:f>
              <c:numCache>
                <c:formatCode>_("$"* #,##0_);_("$"* \(#,##0\);_("$"* "-"??_);_(@_)</c:formatCode>
                <c:ptCount val="21"/>
                <c:pt idx="0">
                  <c:v>120000</c:v>
                </c:pt>
                <c:pt idx="1">
                  <c:v>140000</c:v>
                </c:pt>
                <c:pt idx="2">
                  <c:v>90000</c:v>
                </c:pt>
                <c:pt idx="3">
                  <c:v>150000</c:v>
                </c:pt>
                <c:pt idx="4">
                  <c:v>189000</c:v>
                </c:pt>
                <c:pt idx="5">
                  <c:v>200000</c:v>
                </c:pt>
                <c:pt idx="6">
                  <c:v>120000</c:v>
                </c:pt>
                <c:pt idx="7">
                  <c:v>175000</c:v>
                </c:pt>
                <c:pt idx="8">
                  <c:v>190000</c:v>
                </c:pt>
                <c:pt idx="9">
                  <c:v>210000</c:v>
                </c:pt>
                <c:pt idx="10">
                  <c:v>220000</c:v>
                </c:pt>
                <c:pt idx="11">
                  <c:v>225000</c:v>
                </c:pt>
                <c:pt idx="12">
                  <c:v>180000</c:v>
                </c:pt>
                <c:pt idx="13">
                  <c:v>175000</c:v>
                </c:pt>
                <c:pt idx="14">
                  <c:v>2220000</c:v>
                </c:pt>
                <c:pt idx="15">
                  <c:v>310000</c:v>
                </c:pt>
                <c:pt idx="16">
                  <c:v>280000</c:v>
                </c:pt>
                <c:pt idx="17">
                  <c:v>175000</c:v>
                </c:pt>
                <c:pt idx="18">
                  <c:v>180000</c:v>
                </c:pt>
                <c:pt idx="19">
                  <c:v>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8-2A4E-97A3-71152BD7A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984688"/>
        <c:axId val="1852986400"/>
      </c:lineChart>
      <c:dateAx>
        <c:axId val="18529846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86400"/>
        <c:crosses val="autoZero"/>
        <c:auto val="1"/>
        <c:lblOffset val="100"/>
        <c:baseTimeUnit val="months"/>
        <c:majorUnit val="1"/>
        <c:majorTimeUnit val="months"/>
      </c:dateAx>
      <c:valAx>
        <c:axId val="18529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4959"/>
                </a:schemeClr>
              </a:solidFill>
              <a:prstDash val="sysDash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84688"/>
        <c:crossesAt val="44927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'Dash and Data'!$P$8</c:f>
              <c:strCache>
                <c:ptCount val="1"/>
                <c:pt idx="0">
                  <c:v>Metric 3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75000"/>
                  </a:schemeClr>
                </a:gs>
                <a:gs pos="99000">
                  <a:schemeClr val="accent1">
                    <a:lumMod val="60000"/>
                    <a:lumOff val="40000"/>
                  </a:schemeClr>
                </a:gs>
              </a:gsLst>
              <a:lin ang="16200000" scaled="0"/>
            </a:gradFill>
            <a:ln w="9525">
              <a:solidFill>
                <a:schemeClr val="bg1"/>
              </a:solidFill>
            </a:ln>
            <a:effectLst/>
          </c:spPr>
          <c:cat>
            <c:numRef>
              <c:f>'Dash and Data'!$M$9:$M$29</c:f>
              <c:numCache>
                <c:formatCode>mmm\-yy</c:formatCode>
                <c:ptCount val="2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'Dash and Data'!$P$9:$P$29</c:f>
              <c:numCache>
                <c:formatCode>#,##0</c:formatCode>
                <c:ptCount val="21"/>
                <c:pt idx="0">
                  <c:v>72000</c:v>
                </c:pt>
                <c:pt idx="1">
                  <c:v>68000</c:v>
                </c:pt>
                <c:pt idx="2">
                  <c:v>66000</c:v>
                </c:pt>
                <c:pt idx="3">
                  <c:v>89000</c:v>
                </c:pt>
                <c:pt idx="4">
                  <c:v>95000</c:v>
                </c:pt>
                <c:pt idx="5">
                  <c:v>102000</c:v>
                </c:pt>
                <c:pt idx="6">
                  <c:v>68000</c:v>
                </c:pt>
                <c:pt idx="7">
                  <c:v>69000</c:v>
                </c:pt>
                <c:pt idx="8">
                  <c:v>80000</c:v>
                </c:pt>
                <c:pt idx="9">
                  <c:v>72000</c:v>
                </c:pt>
                <c:pt idx="10">
                  <c:v>98000</c:v>
                </c:pt>
                <c:pt idx="11">
                  <c:v>97000</c:v>
                </c:pt>
                <c:pt idx="12">
                  <c:v>101000</c:v>
                </c:pt>
                <c:pt idx="13">
                  <c:v>85000</c:v>
                </c:pt>
                <c:pt idx="14">
                  <c:v>102000</c:v>
                </c:pt>
                <c:pt idx="15">
                  <c:v>125000</c:v>
                </c:pt>
                <c:pt idx="16">
                  <c:v>128000</c:v>
                </c:pt>
                <c:pt idx="17">
                  <c:v>107000</c:v>
                </c:pt>
                <c:pt idx="18">
                  <c:v>85000</c:v>
                </c:pt>
                <c:pt idx="19">
                  <c:v>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E-4546-A458-1C92AE9E33D7}"/>
            </c:ext>
          </c:extLst>
        </c:ser>
        <c:ser>
          <c:idx val="1"/>
          <c:order val="1"/>
          <c:tx>
            <c:strRef>
              <c:f>'Dash and Data'!$Q$8</c:f>
              <c:strCache>
                <c:ptCount val="1"/>
                <c:pt idx="0">
                  <c:v>Metric 4</c:v>
                </c:pt>
              </c:strCache>
            </c:strRef>
          </c:tx>
          <c:spPr>
            <a:solidFill>
              <a:schemeClr val="accent1">
                <a:lumMod val="50000"/>
                <a:alpha val="71433"/>
              </a:schemeClr>
            </a:solidFill>
            <a:ln w="9525">
              <a:solidFill>
                <a:schemeClr val="bg1"/>
              </a:solidFill>
            </a:ln>
            <a:effectLst/>
          </c:spPr>
          <c:cat>
            <c:numRef>
              <c:f>'Dash and Data'!$M$9:$M$29</c:f>
              <c:numCache>
                <c:formatCode>mmm\-yy</c:formatCode>
                <c:ptCount val="2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'Dash and Data'!$Q$9:$Q$29</c:f>
              <c:numCache>
                <c:formatCode>#,##0</c:formatCode>
                <c:ptCount val="21"/>
                <c:pt idx="0">
                  <c:v>63000</c:v>
                </c:pt>
                <c:pt idx="1">
                  <c:v>62000</c:v>
                </c:pt>
                <c:pt idx="2">
                  <c:v>59000</c:v>
                </c:pt>
                <c:pt idx="3">
                  <c:v>75000</c:v>
                </c:pt>
                <c:pt idx="4">
                  <c:v>82000</c:v>
                </c:pt>
                <c:pt idx="5">
                  <c:v>88000</c:v>
                </c:pt>
                <c:pt idx="6">
                  <c:v>62000</c:v>
                </c:pt>
                <c:pt idx="7">
                  <c:v>64000</c:v>
                </c:pt>
                <c:pt idx="8">
                  <c:v>71000</c:v>
                </c:pt>
                <c:pt idx="9">
                  <c:v>66000</c:v>
                </c:pt>
                <c:pt idx="10">
                  <c:v>83000</c:v>
                </c:pt>
                <c:pt idx="11">
                  <c:v>82000</c:v>
                </c:pt>
                <c:pt idx="12">
                  <c:v>87000</c:v>
                </c:pt>
                <c:pt idx="13">
                  <c:v>74000</c:v>
                </c:pt>
                <c:pt idx="14">
                  <c:v>88000</c:v>
                </c:pt>
                <c:pt idx="15">
                  <c:v>105000</c:v>
                </c:pt>
                <c:pt idx="16">
                  <c:v>108000</c:v>
                </c:pt>
                <c:pt idx="17">
                  <c:v>93000</c:v>
                </c:pt>
                <c:pt idx="18">
                  <c:v>74000</c:v>
                </c:pt>
                <c:pt idx="19">
                  <c:v>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E-4546-A458-1C92AE9E3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900991"/>
        <c:axId val="458057152"/>
      </c:areaChart>
      <c:dateAx>
        <c:axId val="150290099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alpha val="49398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57152"/>
        <c:crosses val="autoZero"/>
        <c:auto val="1"/>
        <c:lblOffset val="100"/>
        <c:baseTimeUnit val="months"/>
      </c:dateAx>
      <c:valAx>
        <c:axId val="458057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  <a:alpha val="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prstDash val="sys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9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w="9525"/>
          </c:spPr>
          <c:dPt>
            <c:idx val="0"/>
            <c:bubble3D val="0"/>
            <c:spPr>
              <a:gradFill>
                <a:gsLst>
                  <a:gs pos="0">
                    <a:schemeClr val="accent1">
                      <a:lumMod val="75000"/>
                    </a:schemeClr>
                  </a:gs>
                  <a:gs pos="99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0"/>
              </a:gra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51B-934F-A24A-8FF2BE8AAD6E}"/>
              </c:ext>
            </c:extLst>
          </c:dPt>
          <c:dPt>
            <c:idx val="1"/>
            <c:bubble3D val="0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1B-934F-A24A-8FF2BE8AAD6E}"/>
              </c:ext>
            </c:extLst>
          </c:dPt>
          <c:cat>
            <c:strRef>
              <c:f>'Dash and Data'!$P$8:$Q$8</c:f>
              <c:strCache>
                <c:ptCount val="2"/>
                <c:pt idx="0">
                  <c:v>Metric 3</c:v>
                </c:pt>
                <c:pt idx="1">
                  <c:v>Metric 4</c:v>
                </c:pt>
              </c:strCache>
            </c:strRef>
          </c:cat>
          <c:val>
            <c:numRef>
              <c:f>'Dash and Data'!$P$5:$Q$5</c:f>
              <c:numCache>
                <c:formatCode>#,##0_);\(#,##0\)</c:formatCode>
                <c:ptCount val="2"/>
                <c:pt idx="0">
                  <c:v>87000</c:v>
                </c:pt>
                <c:pt idx="1">
                  <c:v>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B-934F-A24A-8FF2BE8AA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alpha val="32486"/>
              </a:schemeClr>
            </a:solidFill>
            <a:ln w="19050">
              <a:solidFill>
                <a:schemeClr val="bg1">
                  <a:alpha val="66976"/>
                </a:schemeClr>
              </a:solidFill>
              <a:prstDash val="sysDot"/>
            </a:ln>
            <a:effectLst/>
          </c:spPr>
          <c:invertIfNegative val="0"/>
          <c:val>
            <c:numRef>
              <c:f>'Dash and Data'!$N$3</c:f>
              <c:numCache>
                <c:formatCode>_("$"* #,##0_);_("$"* \(#,##0\);_("$"* "-"??_);_(@_)</c:formatCode>
                <c:ptCount val="1"/>
                <c:pt idx="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F-C34F-910C-172B42CF0A23}"/>
            </c:ext>
          </c:extLst>
        </c:ser>
        <c:ser>
          <c:idx val="1"/>
          <c:order val="1"/>
          <c:spPr>
            <a:gradFill>
              <a:gsLst>
                <a:gs pos="97000">
                  <a:schemeClr val="bg1">
                    <a:alpha val="0"/>
                  </a:schemeClr>
                </a:gs>
                <a:gs pos="99000">
                  <a:schemeClr val="bg1"/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97000">
                    <a:schemeClr val="bg1">
                      <a:alpha val="0"/>
                    </a:schemeClr>
                  </a:gs>
                  <a:gs pos="99000">
                    <a:schemeClr val="bg1"/>
                  </a:gs>
                </a:gsLst>
                <a:lin ang="0" scaled="0"/>
              </a:gradFill>
              <a:ln w="19050">
                <a:noFill/>
                <a:prstDash val="sysDash"/>
              </a:ln>
              <a:effectLst/>
            </c:spPr>
          </c:dPt>
          <c:val>
            <c:numRef>
              <c:f>'Dash and Data'!$N$4</c:f>
              <c:numCache>
                <c:formatCode>_("$"* #,##0_);_("$"* \(#,##0\);_("$"* "-"??_);_(@_)</c:formatCode>
                <c:ptCount val="1"/>
                <c:pt idx="0">
                  <c:v>285450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EF-C34F-910C-172B42CF0A23}"/>
            </c:ext>
          </c:extLst>
        </c:ser>
        <c:ser>
          <c:idx val="2"/>
          <c:order val="2"/>
          <c:spPr>
            <a:gradFill>
              <a:gsLst>
                <a:gs pos="0">
                  <a:schemeClr val="bg1">
                    <a:alpha val="0"/>
                  </a:schemeClr>
                </a:gs>
                <a:gs pos="96000">
                  <a:schemeClr val="bg1">
                    <a:alpha val="54863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'Dash and Data'!$N$5</c:f>
              <c:numCache>
                <c:formatCode>_("$"* #,##0_);_("$"* \(#,##0\);_("$"* "-"??_);_(@_)</c:formatCode>
                <c:ptCount val="1"/>
                <c:pt idx="0">
                  <c:v>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EF-C34F-910C-172B42CF0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9875104"/>
        <c:axId val="257374688"/>
      </c:barChart>
      <c:catAx>
        <c:axId val="459875104"/>
        <c:scaling>
          <c:orientation val="minMax"/>
        </c:scaling>
        <c:delete val="1"/>
        <c:axPos val="l"/>
        <c:majorTickMark val="none"/>
        <c:minorTickMark val="none"/>
        <c:tickLblPos val="nextTo"/>
        <c:crossAx val="257374688"/>
        <c:crosses val="autoZero"/>
        <c:auto val="1"/>
        <c:lblAlgn val="ctr"/>
        <c:lblOffset val="100"/>
        <c:noMultiLvlLbl val="0"/>
      </c:catAx>
      <c:valAx>
        <c:axId val="257374688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7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alpha val="32486"/>
              </a:schemeClr>
            </a:solidFill>
            <a:ln w="19050">
              <a:solidFill>
                <a:schemeClr val="bg1">
                  <a:alpha val="66976"/>
                </a:schemeClr>
              </a:solidFill>
              <a:prstDash val="sysDot"/>
            </a:ln>
            <a:effectLst/>
          </c:spPr>
          <c:invertIfNegative val="0"/>
          <c:val>
            <c:numRef>
              <c:f>'Dash and Data'!$O$3</c:f>
              <c:numCache>
                <c:formatCode>_("$"* #,##0_);_("$"* \(#,##0\);_("$"* "-"??_);_(@_)</c:formatCode>
                <c:ptCount val="1"/>
                <c:pt idx="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40-D34E-AE86-68149984561D}"/>
            </c:ext>
          </c:extLst>
        </c:ser>
        <c:ser>
          <c:idx val="1"/>
          <c:order val="1"/>
          <c:spPr>
            <a:gradFill>
              <a:gsLst>
                <a:gs pos="98000">
                  <a:schemeClr val="bg1">
                    <a:alpha val="0"/>
                  </a:schemeClr>
                </a:gs>
                <a:gs pos="99000">
                  <a:schemeClr val="bg1"/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98000">
                    <a:schemeClr val="bg1">
                      <a:alpha val="0"/>
                    </a:schemeClr>
                  </a:gs>
                  <a:gs pos="99000">
                    <a:schemeClr val="bg1"/>
                  </a:gs>
                </a:gsLst>
                <a:lin ang="0" scaled="0"/>
              </a:gradFill>
              <a:ln w="19050">
                <a:noFill/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9-F040-D34E-AE86-68149984561D}"/>
              </c:ext>
            </c:extLst>
          </c:dPt>
          <c:val>
            <c:numRef>
              <c:f>'Dash and Data'!$O$4</c:f>
              <c:numCache>
                <c:formatCode>_("$"* #,##0_);_("$"* \(#,##0\);_("$"* "-"??_);_(@_)</c:formatCode>
                <c:ptCount val="1"/>
                <c:pt idx="0">
                  <c:v>116250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40-D34E-AE86-68149984561D}"/>
            </c:ext>
          </c:extLst>
        </c:ser>
        <c:ser>
          <c:idx val="2"/>
          <c:order val="2"/>
          <c:spPr>
            <a:gradFill>
              <a:gsLst>
                <a:gs pos="0">
                  <a:schemeClr val="bg1">
                    <a:alpha val="0"/>
                  </a:schemeClr>
                </a:gs>
                <a:gs pos="96000">
                  <a:schemeClr val="accent1">
                    <a:lumMod val="20000"/>
                    <a:lumOff val="80000"/>
                    <a:alpha val="60000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'Dash and Data'!$O$5</c:f>
              <c:numCache>
                <c:formatCode>_("$"* #,##0_);_("$"* \(#,##0\);_("$"* "-"??_);_(@_)</c:formatCode>
                <c:ptCount val="1"/>
                <c:pt idx="0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40-D34E-AE86-681499845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9875104"/>
        <c:axId val="257374688"/>
      </c:barChart>
      <c:catAx>
        <c:axId val="459875104"/>
        <c:scaling>
          <c:orientation val="minMax"/>
        </c:scaling>
        <c:delete val="1"/>
        <c:axPos val="l"/>
        <c:majorTickMark val="none"/>
        <c:minorTickMark val="none"/>
        <c:tickLblPos val="nextTo"/>
        <c:crossAx val="257374688"/>
        <c:crosses val="autoZero"/>
        <c:auto val="1"/>
        <c:lblAlgn val="ctr"/>
        <c:lblOffset val="100"/>
        <c:noMultiLvlLbl val="0"/>
      </c:catAx>
      <c:valAx>
        <c:axId val="257374688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751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alpha val="32486"/>
              </a:schemeClr>
            </a:solidFill>
            <a:ln w="19050">
              <a:solidFill>
                <a:schemeClr val="bg1">
                  <a:alpha val="66976"/>
                </a:schemeClr>
              </a:solidFill>
              <a:prstDash val="sysDot"/>
            </a:ln>
            <a:effectLst/>
          </c:spPr>
          <c:invertIfNegative val="0"/>
          <c:val>
            <c:numRef>
              <c:f>'Dash and Data'!$P$3</c:f>
              <c:numCache>
                <c:formatCode>#,##0_);\(#,##0\)</c:formatCode>
                <c:ptCount val="1"/>
                <c:pt idx="0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C8-C842-9811-B2260C6AD5EE}"/>
            </c:ext>
          </c:extLst>
        </c:ser>
        <c:ser>
          <c:idx val="1"/>
          <c:order val="1"/>
          <c:spPr>
            <a:gradFill>
              <a:gsLst>
                <a:gs pos="98000">
                  <a:schemeClr val="bg1">
                    <a:alpha val="0"/>
                  </a:schemeClr>
                </a:gs>
                <a:gs pos="99000">
                  <a:schemeClr val="bg1"/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98000">
                    <a:schemeClr val="bg1">
                      <a:alpha val="0"/>
                    </a:schemeClr>
                  </a:gs>
                  <a:gs pos="99000">
                    <a:schemeClr val="bg1"/>
                  </a:gs>
                </a:gsLst>
                <a:lin ang="0" scaled="0"/>
              </a:gradFill>
              <a:ln w="19050">
                <a:noFill/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8-C842-9811-B2260C6AD5EE}"/>
              </c:ext>
            </c:extLst>
          </c:dPt>
          <c:val>
            <c:numRef>
              <c:f>'Dash and Data'!$P$4</c:f>
              <c:numCache>
                <c:formatCode>#,##0_);\(#,##0\)</c:formatCode>
                <c:ptCount val="1"/>
                <c:pt idx="0">
                  <c:v>89800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C8-C842-9811-B2260C6AD5EE}"/>
            </c:ext>
          </c:extLst>
        </c:ser>
        <c:ser>
          <c:idx val="2"/>
          <c:order val="2"/>
          <c:spPr>
            <a:gradFill>
              <a:gsLst>
                <a:gs pos="0">
                  <a:schemeClr val="bg1">
                    <a:alpha val="0"/>
                  </a:schemeClr>
                </a:gs>
                <a:gs pos="96000">
                  <a:schemeClr val="bg1">
                    <a:alpha val="54863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'Dash and Data'!$P$5</c:f>
              <c:numCache>
                <c:formatCode>#,##0_);\(#,##0\)</c:formatCode>
                <c:ptCount val="1"/>
                <c:pt idx="0">
                  <c:v>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C8-C842-9811-B2260C6AD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9875104"/>
        <c:axId val="257374688"/>
      </c:barChart>
      <c:catAx>
        <c:axId val="459875104"/>
        <c:scaling>
          <c:orientation val="minMax"/>
        </c:scaling>
        <c:delete val="1"/>
        <c:axPos val="l"/>
        <c:majorTickMark val="none"/>
        <c:minorTickMark val="none"/>
        <c:tickLblPos val="nextTo"/>
        <c:crossAx val="257374688"/>
        <c:crosses val="autoZero"/>
        <c:auto val="1"/>
        <c:lblAlgn val="ctr"/>
        <c:lblOffset val="100"/>
        <c:noMultiLvlLbl val="0"/>
      </c:catAx>
      <c:valAx>
        <c:axId val="257374688"/>
        <c:scaling>
          <c:orientation val="minMax"/>
        </c:scaling>
        <c:delete val="0"/>
        <c:axPos val="b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751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alpha val="32486"/>
              </a:schemeClr>
            </a:solidFill>
            <a:ln w="19050">
              <a:solidFill>
                <a:schemeClr val="bg1">
                  <a:alpha val="66976"/>
                </a:schemeClr>
              </a:solidFill>
              <a:prstDash val="sysDot"/>
            </a:ln>
            <a:effectLst/>
          </c:spPr>
          <c:invertIfNegative val="0"/>
          <c:val>
            <c:numRef>
              <c:f>'Dash and Data'!$Q$3</c:f>
              <c:numCache>
                <c:formatCode>#,##0_);\(#,##0\)</c:formatCode>
                <c:ptCount val="1"/>
                <c:pt idx="0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62-4E49-A83E-E4510FCE95E8}"/>
            </c:ext>
          </c:extLst>
        </c:ser>
        <c:ser>
          <c:idx val="1"/>
          <c:order val="1"/>
          <c:spPr>
            <a:gradFill>
              <a:gsLst>
                <a:gs pos="96000">
                  <a:schemeClr val="bg1">
                    <a:alpha val="0"/>
                  </a:schemeClr>
                </a:gs>
                <a:gs pos="99000">
                  <a:schemeClr val="bg1"/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96000">
                    <a:schemeClr val="bg1">
                      <a:alpha val="0"/>
                    </a:schemeClr>
                  </a:gs>
                  <a:gs pos="99000">
                    <a:schemeClr val="bg1"/>
                  </a:gs>
                </a:gsLst>
                <a:lin ang="0" scaled="0"/>
              </a:gradFill>
              <a:ln w="19050">
                <a:noFill/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62-4E49-A83E-E4510FCE95E8}"/>
              </c:ext>
            </c:extLst>
          </c:dPt>
          <c:val>
            <c:numRef>
              <c:f>'Dash and Data'!$Q$4</c:f>
              <c:numCache>
                <c:formatCode>#,##0_);\(#,##0\)</c:formatCode>
                <c:ptCount val="1"/>
                <c:pt idx="0">
                  <c:v>78100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62-4E49-A83E-E4510FCE95E8}"/>
            </c:ext>
          </c:extLst>
        </c:ser>
        <c:ser>
          <c:idx val="2"/>
          <c:order val="2"/>
          <c:spPr>
            <a:gradFill>
              <a:gsLst>
                <a:gs pos="0">
                  <a:schemeClr val="bg1">
                    <a:alpha val="0"/>
                  </a:schemeClr>
                </a:gs>
                <a:gs pos="96000">
                  <a:schemeClr val="accent1">
                    <a:lumMod val="20000"/>
                    <a:lumOff val="80000"/>
                    <a:alpha val="60000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'Dash and Data'!$Q$5</c:f>
              <c:numCache>
                <c:formatCode>#,##0_);\(#,##0\)</c:formatCode>
                <c:ptCount val="1"/>
                <c:pt idx="0">
                  <c:v>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62-4E49-A83E-E4510FCE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9875104"/>
        <c:axId val="257374688"/>
      </c:barChart>
      <c:catAx>
        <c:axId val="459875104"/>
        <c:scaling>
          <c:orientation val="minMax"/>
        </c:scaling>
        <c:delete val="1"/>
        <c:axPos val="l"/>
        <c:majorTickMark val="none"/>
        <c:minorTickMark val="none"/>
        <c:tickLblPos val="nextTo"/>
        <c:crossAx val="257374688"/>
        <c:crosses val="autoZero"/>
        <c:auto val="1"/>
        <c:lblAlgn val="ctr"/>
        <c:lblOffset val="100"/>
        <c:noMultiLvlLbl val="0"/>
      </c:catAx>
      <c:valAx>
        <c:axId val="257374688"/>
        <c:scaling>
          <c:orientation val="minMax"/>
        </c:scaling>
        <c:delete val="0"/>
        <c:axPos val="b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751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46567</xdr:rowOff>
    </xdr:from>
    <xdr:to>
      <xdr:col>10</xdr:col>
      <xdr:colOff>431800</xdr:colOff>
      <xdr:row>56</xdr:row>
      <xdr:rowOff>186267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965BAC2-2D4D-A462-4C91-73014A07D4AA}"/>
            </a:ext>
          </a:extLst>
        </xdr:cNvPr>
        <xdr:cNvSpPr/>
      </xdr:nvSpPr>
      <xdr:spPr>
        <a:xfrm>
          <a:off x="977900" y="859367"/>
          <a:ext cx="7708900" cy="10706100"/>
        </a:xfrm>
        <a:prstGeom prst="roundRect">
          <a:avLst>
            <a:gd name="adj" fmla="val 8303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661562" dist="192213" dir="8100000" algn="tr" rotWithShape="0">
            <a:schemeClr val="tx1">
              <a:alpha val="63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609600</xdr:colOff>
      <xdr:row>6</xdr:row>
      <xdr:rowOff>50800</xdr:rowOff>
    </xdr:from>
    <xdr:to>
      <xdr:col>6</xdr:col>
      <xdr:colOff>63500</xdr:colOff>
      <xdr:row>23</xdr:row>
      <xdr:rowOff>190500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57BE1534-E504-E74D-8762-DFBA6C1F9668}"/>
            </a:ext>
          </a:extLst>
        </xdr:cNvPr>
        <xdr:cNvSpPr/>
      </xdr:nvSpPr>
      <xdr:spPr>
        <a:xfrm>
          <a:off x="1435100" y="1066800"/>
          <a:ext cx="3581400" cy="3594100"/>
        </a:xfrm>
        <a:prstGeom prst="roundRect">
          <a:avLst>
            <a:gd name="adj" fmla="val 8303"/>
          </a:avLst>
        </a:prstGeom>
        <a:gradFill>
          <a:gsLst>
            <a:gs pos="0">
              <a:schemeClr val="accent2">
                <a:lumMod val="75000"/>
              </a:schemeClr>
            </a:gs>
            <a:gs pos="99000">
              <a:srgbClr val="FFC000"/>
            </a:gs>
          </a:gsLst>
          <a:lin ang="162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584200</xdr:colOff>
      <xdr:row>25</xdr:row>
      <xdr:rowOff>101600</xdr:rowOff>
    </xdr:from>
    <xdr:to>
      <xdr:col>10</xdr:col>
      <xdr:colOff>114300</xdr:colOff>
      <xdr:row>39</xdr:row>
      <xdr:rowOff>63500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E1BD5E3-921C-184D-80EE-ADA2B933E85F}"/>
            </a:ext>
          </a:extLst>
        </xdr:cNvPr>
        <xdr:cNvSpPr/>
      </xdr:nvSpPr>
      <xdr:spPr>
        <a:xfrm>
          <a:off x="1413933" y="5181600"/>
          <a:ext cx="6997700" cy="2806700"/>
        </a:xfrm>
        <a:prstGeom prst="roundRect">
          <a:avLst>
            <a:gd name="adj" fmla="val 9670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615245</xdr:colOff>
      <xdr:row>40</xdr:row>
      <xdr:rowOff>198966</xdr:rowOff>
    </xdr:from>
    <xdr:to>
      <xdr:col>5</xdr:col>
      <xdr:colOff>602545</xdr:colOff>
      <xdr:row>54</xdr:row>
      <xdr:rowOff>160866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BE33A37B-734F-5443-B46A-0DC3D3007795}"/>
            </a:ext>
          </a:extLst>
        </xdr:cNvPr>
        <xdr:cNvSpPr/>
      </xdr:nvSpPr>
      <xdr:spPr>
        <a:xfrm>
          <a:off x="1440745" y="8383410"/>
          <a:ext cx="3289300" cy="2826456"/>
        </a:xfrm>
        <a:prstGeom prst="roundRect">
          <a:avLst>
            <a:gd name="adj" fmla="val 1057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101600</xdr:colOff>
      <xdr:row>40</xdr:row>
      <xdr:rowOff>177800</xdr:rowOff>
    </xdr:from>
    <xdr:to>
      <xdr:col>10</xdr:col>
      <xdr:colOff>88900</xdr:colOff>
      <xdr:row>54</xdr:row>
      <xdr:rowOff>139700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9C213E3-38C2-3641-844E-580A13883AD5}"/>
            </a:ext>
          </a:extLst>
        </xdr:cNvPr>
        <xdr:cNvSpPr/>
      </xdr:nvSpPr>
      <xdr:spPr>
        <a:xfrm>
          <a:off x="5054600" y="8102600"/>
          <a:ext cx="3289300" cy="2806700"/>
        </a:xfrm>
        <a:prstGeom prst="roundRect">
          <a:avLst>
            <a:gd name="adj" fmla="val 1057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787401</xdr:colOff>
      <xdr:row>7</xdr:row>
      <xdr:rowOff>50800</xdr:rowOff>
    </xdr:from>
    <xdr:to>
      <xdr:col>4</xdr:col>
      <xdr:colOff>145816</xdr:colOff>
      <xdr:row>9</xdr:row>
      <xdr:rowOff>88900</xdr:rowOff>
    </xdr:to>
    <xdr:sp macro="" textlink="N8">
      <xdr:nvSpPr>
        <xdr:cNvPr id="8" name="TextBox 7">
          <a:extLst>
            <a:ext uri="{FF2B5EF4-FFF2-40B4-BE49-F238E27FC236}">
              <a16:creationId xmlns:a16="http://schemas.microsoft.com/office/drawing/2014/main" id="{319702DA-D401-A0E8-FCD3-271AB00566D4}"/>
            </a:ext>
          </a:extLst>
        </xdr:cNvPr>
        <xdr:cNvSpPr txBox="1"/>
      </xdr:nvSpPr>
      <xdr:spPr>
        <a:xfrm>
          <a:off x="1615253" y="1466615"/>
          <a:ext cx="1841970" cy="442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E3CD89-34E8-4648-A9BE-1BB19F149C27}" type="TxLink">
            <a:rPr lang="en-US" sz="2000" b="1" i="0" u="none" strike="noStrike">
              <a:solidFill>
                <a:schemeClr val="bg1"/>
              </a:solidFill>
              <a:latin typeface="Aptos Narrow"/>
            </a:rPr>
            <a:t>Metric 1</a:t>
          </a:fld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780814</xdr:colOff>
      <xdr:row>7</xdr:row>
      <xdr:rowOff>50800</xdr:rowOff>
    </xdr:from>
    <xdr:to>
      <xdr:col>5</xdr:col>
      <xdr:colOff>647700</xdr:colOff>
      <xdr:row>9</xdr:row>
      <xdr:rowOff>88900</xdr:rowOff>
    </xdr:to>
    <xdr:sp macro="" textlink="$M$5">
      <xdr:nvSpPr>
        <xdr:cNvPr id="9" name="TextBox 8">
          <a:extLst>
            <a:ext uri="{FF2B5EF4-FFF2-40B4-BE49-F238E27FC236}">
              <a16:creationId xmlns:a16="http://schemas.microsoft.com/office/drawing/2014/main" id="{4B4D9945-15FD-B94C-9D56-A7218644CA04}"/>
            </a:ext>
          </a:extLst>
        </xdr:cNvPr>
        <xdr:cNvSpPr txBox="1"/>
      </xdr:nvSpPr>
      <xdr:spPr>
        <a:xfrm>
          <a:off x="3264370" y="1466615"/>
          <a:ext cx="1522589" cy="442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CC57E7B8-24A2-5940-9ABE-31CF4AD6204D}" type="TxLink">
            <a:rPr lang="en-US" sz="1800" b="0" i="0" u="none" strike="noStrike">
              <a:solidFill>
                <a:srgbClr val="FFFF00"/>
              </a:solidFill>
              <a:latin typeface="Aptos Narrow"/>
            </a:rPr>
            <a:t>Aug 2024</a:t>
          </a:fld>
          <a:endParaRPr lang="en-US" sz="3200" b="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685800</xdr:colOff>
      <xdr:row>9</xdr:row>
      <xdr:rowOff>12698</xdr:rowOff>
    </xdr:from>
    <xdr:to>
      <xdr:col>5</xdr:col>
      <xdr:colOff>762000</xdr:colOff>
      <xdr:row>13</xdr:row>
      <xdr:rowOff>139698</xdr:rowOff>
    </xdr:to>
    <xdr:sp macro="" textlink="$N$5">
      <xdr:nvSpPr>
        <xdr:cNvPr id="10" name="TextBox 9">
          <a:extLst>
            <a:ext uri="{FF2B5EF4-FFF2-40B4-BE49-F238E27FC236}">
              <a16:creationId xmlns:a16="http://schemas.microsoft.com/office/drawing/2014/main" id="{EA708018-2CB9-9E44-BAC3-D3BF89F1644A}"/>
            </a:ext>
          </a:extLst>
        </xdr:cNvPr>
        <xdr:cNvSpPr txBox="1"/>
      </xdr:nvSpPr>
      <xdr:spPr>
        <a:xfrm>
          <a:off x="1515533" y="1841498"/>
          <a:ext cx="3395134" cy="939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C9236F4-AAEB-DA4B-B21F-3FC7C76F836C}" type="TxLink">
            <a:rPr lang="en-US" sz="4800" b="1" i="0" u="none" strike="noStrike">
              <a:solidFill>
                <a:schemeClr val="bg1"/>
              </a:solidFill>
              <a:latin typeface="Aptos Narrow"/>
            </a:rPr>
            <a:t> $160,000 </a:t>
          </a:fld>
          <a:endParaRPr lang="en-US" sz="115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825501</xdr:colOff>
      <xdr:row>13</xdr:row>
      <xdr:rowOff>110067</xdr:rowOff>
    </xdr:from>
    <xdr:to>
      <xdr:col>5</xdr:col>
      <xdr:colOff>173567</xdr:colOff>
      <xdr:row>15</xdr:row>
      <xdr:rowOff>46567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6C6A08-FF89-FC44-A8A3-2DCC8724B818}"/>
            </a:ext>
          </a:extLst>
        </xdr:cNvPr>
        <xdr:cNvSpPr txBox="1"/>
      </xdr:nvSpPr>
      <xdr:spPr>
        <a:xfrm>
          <a:off x="2484968" y="2751667"/>
          <a:ext cx="183726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bg1"/>
              </a:solidFill>
              <a:latin typeface="+mn-lt"/>
            </a:rPr>
            <a:t>change since last month</a:t>
          </a:r>
        </a:p>
      </xdr:txBody>
    </xdr:sp>
    <xdr:clientData/>
  </xdr:twoCellAnchor>
  <xdr:twoCellAnchor>
    <xdr:from>
      <xdr:col>2</xdr:col>
      <xdr:colOff>50800</xdr:colOff>
      <xdr:row>13</xdr:row>
      <xdr:rowOff>84666</xdr:rowOff>
    </xdr:from>
    <xdr:to>
      <xdr:col>3</xdr:col>
      <xdr:colOff>8467</xdr:colOff>
      <xdr:row>15</xdr:row>
      <xdr:rowOff>25400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E935712A-ACDE-D44E-860C-66C31EE3A574}"/>
            </a:ext>
          </a:extLst>
        </xdr:cNvPr>
        <xdr:cNvSpPr/>
      </xdr:nvSpPr>
      <xdr:spPr>
        <a:xfrm>
          <a:off x="1710267" y="2726266"/>
          <a:ext cx="787400" cy="347134"/>
        </a:xfrm>
        <a:prstGeom prst="roundRect">
          <a:avLst>
            <a:gd name="adj" fmla="val 10575"/>
          </a:avLst>
        </a:prstGeom>
        <a:solidFill>
          <a:schemeClr val="tx1">
            <a:alpha val="33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757774</xdr:colOff>
      <xdr:row>13</xdr:row>
      <xdr:rowOff>93133</xdr:rowOff>
    </xdr:from>
    <xdr:to>
      <xdr:col>3</xdr:col>
      <xdr:colOff>127006</xdr:colOff>
      <xdr:row>14</xdr:row>
      <xdr:rowOff>186264</xdr:rowOff>
    </xdr:to>
    <xdr:sp macro="" textlink="$N$6">
      <xdr:nvSpPr>
        <xdr:cNvPr id="12" name="TextBox 11">
          <a:extLst>
            <a:ext uri="{FF2B5EF4-FFF2-40B4-BE49-F238E27FC236}">
              <a16:creationId xmlns:a16="http://schemas.microsoft.com/office/drawing/2014/main" id="{46EC0054-57F9-E644-90C2-897620409173}"/>
            </a:ext>
          </a:extLst>
        </xdr:cNvPr>
        <xdr:cNvSpPr txBox="1"/>
      </xdr:nvSpPr>
      <xdr:spPr>
        <a:xfrm>
          <a:off x="1587507" y="2734733"/>
          <a:ext cx="1028699" cy="2963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C32AE52-3633-5E4E-9919-B8ECEEC6CDB5}" type="TxLink">
            <a:rPr lang="en-US" sz="1600" b="0" i="0" u="none" strike="noStrike">
              <a:solidFill>
                <a:schemeClr val="bg1"/>
              </a:solidFill>
              <a:latin typeface="Aptos Narrow"/>
            </a:rPr>
            <a:pPr algn="ctr"/>
            <a:t>-13%</a:t>
          </a:fld>
          <a:endParaRPr lang="en-US" sz="1600" b="1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</xdr:col>
      <xdr:colOff>787400</xdr:colOff>
      <xdr:row>15</xdr:row>
      <xdr:rowOff>84667</xdr:rowOff>
    </xdr:from>
    <xdr:to>
      <xdr:col>5</xdr:col>
      <xdr:colOff>795866</xdr:colOff>
      <xdr:row>23</xdr:row>
      <xdr:rowOff>127000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8A74B21-B540-A227-B9B5-A000FC042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440120</xdr:colOff>
      <xdr:row>7</xdr:row>
      <xdr:rowOff>71089</xdr:rowOff>
    </xdr:from>
    <xdr:to>
      <xdr:col>9</xdr:col>
      <xdr:colOff>715287</xdr:colOff>
      <xdr:row>22</xdr:row>
      <xdr:rowOff>160573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DDE29C7-F17E-004F-870A-90F97126EEFD}"/>
            </a:ext>
          </a:extLst>
        </xdr:cNvPr>
        <xdr:cNvSpPr txBox="1"/>
      </xdr:nvSpPr>
      <xdr:spPr>
        <a:xfrm>
          <a:off x="5432534" y="1501664"/>
          <a:ext cx="2771374" cy="3155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 u="none" strike="noStrike">
              <a:solidFill>
                <a:schemeClr val="bg1"/>
              </a:solidFill>
              <a:latin typeface="+mn-lt"/>
            </a:rPr>
            <a:t>Leave</a:t>
          </a:r>
          <a:r>
            <a:rPr lang="en-US" sz="1800" b="1" i="0" u="none" strike="noStrike" baseline="0">
              <a:solidFill>
                <a:schemeClr val="bg1"/>
              </a:solidFill>
              <a:latin typeface="+mn-lt"/>
            </a:rPr>
            <a:t> room to give context</a:t>
          </a:r>
        </a:p>
        <a:p>
          <a:endParaRPr lang="en-US" sz="1800" b="0" i="0" u="none" strike="noStrike" baseline="0">
            <a:solidFill>
              <a:schemeClr val="bg1"/>
            </a:solidFill>
            <a:latin typeface="+mn-lt"/>
          </a:endParaRPr>
        </a:p>
        <a:p>
          <a:endParaRPr lang="en-US" sz="1800" b="0" i="0" u="none" strike="noStrike" baseline="0">
            <a:solidFill>
              <a:schemeClr val="bg1"/>
            </a:solidFill>
            <a:latin typeface="+mn-lt"/>
          </a:endParaRPr>
        </a:p>
        <a:p>
          <a:r>
            <a:rPr lang="en-US" sz="1600" b="0" i="0" u="none" strike="noStrike" baseline="0">
              <a:solidFill>
                <a:schemeClr val="bg1"/>
              </a:solidFill>
              <a:latin typeface="+mn-lt"/>
            </a:rPr>
            <a:t>As always I like to leave room to highlight any key insights and give any important context that might help my audience understand the data in front of them. </a:t>
          </a:r>
          <a:endParaRPr lang="en-US" sz="16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</xdr:col>
      <xdr:colOff>812800</xdr:colOff>
      <xdr:row>26</xdr:row>
      <xdr:rowOff>50800</xdr:rowOff>
    </xdr:from>
    <xdr:to>
      <xdr:col>9</xdr:col>
      <xdr:colOff>546100</xdr:colOff>
      <xdr:row>27</xdr:row>
      <xdr:rowOff>194733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395A92B-F9F4-AF45-9D67-17E5C7FBD4B3}"/>
            </a:ext>
          </a:extLst>
        </xdr:cNvPr>
        <xdr:cNvSpPr txBox="1"/>
      </xdr:nvSpPr>
      <xdr:spPr>
        <a:xfrm>
          <a:off x="1642533" y="5334000"/>
          <a:ext cx="6371167" cy="347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 u="none" strike="noStrike">
              <a:solidFill>
                <a:schemeClr val="bg1"/>
              </a:solidFill>
              <a:latin typeface="+mn-lt"/>
            </a:rPr>
            <a:t>Comparison</a:t>
          </a:r>
          <a:r>
            <a:rPr lang="en-US" sz="1800" b="1" i="0" u="none" strike="noStrike" baseline="0">
              <a:solidFill>
                <a:schemeClr val="bg1"/>
              </a:solidFill>
              <a:latin typeface="+mn-lt"/>
            </a:rPr>
            <a:t> across important categories</a:t>
          </a:r>
          <a:endParaRPr lang="en-US" sz="16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4</xdr:col>
      <xdr:colOff>186262</xdr:colOff>
      <xdr:row>28</xdr:row>
      <xdr:rowOff>8467</xdr:rowOff>
    </xdr:from>
    <xdr:to>
      <xdr:col>9</xdr:col>
      <xdr:colOff>711194</xdr:colOff>
      <xdr:row>39</xdr:row>
      <xdr:rowOff>84667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389E07D-E271-B861-CCA2-C3106FF88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634998</xdr:colOff>
      <xdr:row>27</xdr:row>
      <xdr:rowOff>135465</xdr:rowOff>
    </xdr:from>
    <xdr:to>
      <xdr:col>4</xdr:col>
      <xdr:colOff>821264</xdr:colOff>
      <xdr:row>39</xdr:row>
      <xdr:rowOff>59266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634D04A-BF8D-0C7C-64D8-6AB793AEF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476250</xdr:colOff>
      <xdr:row>33</xdr:row>
      <xdr:rowOff>105833</xdr:rowOff>
    </xdr:from>
    <xdr:to>
      <xdr:col>4</xdr:col>
      <xdr:colOff>148167</xdr:colOff>
      <xdr:row>33</xdr:row>
      <xdr:rowOff>105833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5CD9F11-57D3-72DA-D00C-72CDC970F24D}"/>
            </a:ext>
          </a:extLst>
        </xdr:cNvPr>
        <xdr:cNvCxnSpPr/>
      </xdr:nvCxnSpPr>
      <xdr:spPr>
        <a:xfrm>
          <a:off x="2127250" y="6741583"/>
          <a:ext cx="1322917" cy="0"/>
        </a:xfrm>
        <a:prstGeom prst="line">
          <a:avLst/>
        </a:prstGeom>
        <a:ln w="9525">
          <a:solidFill>
            <a:schemeClr val="accent1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41</xdr:row>
      <xdr:rowOff>119237</xdr:rowOff>
    </xdr:from>
    <xdr:to>
      <xdr:col>5</xdr:col>
      <xdr:colOff>349250</xdr:colOff>
      <xdr:row>43</xdr:row>
      <xdr:rowOff>62087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8E5C876-EA72-D742-8873-0889887D8096}"/>
            </a:ext>
          </a:extLst>
        </xdr:cNvPr>
        <xdr:cNvSpPr txBox="1"/>
      </xdr:nvSpPr>
      <xdr:spPr>
        <a:xfrm>
          <a:off x="1606550" y="8508293"/>
          <a:ext cx="2870200" cy="352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bg1"/>
              </a:solidFill>
              <a:latin typeface="+mn-lt"/>
            </a:rPr>
            <a:t>Actual vs Goal</a:t>
          </a:r>
        </a:p>
      </xdr:txBody>
    </xdr:sp>
    <xdr:clientData/>
  </xdr:twoCellAnchor>
  <xdr:twoCellAnchor>
    <xdr:from>
      <xdr:col>6</xdr:col>
      <xdr:colOff>287866</xdr:colOff>
      <xdr:row>41</xdr:row>
      <xdr:rowOff>134054</xdr:rowOff>
    </xdr:from>
    <xdr:to>
      <xdr:col>9</xdr:col>
      <xdr:colOff>681566</xdr:colOff>
      <xdr:row>43</xdr:row>
      <xdr:rowOff>76904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DAE4641-771C-8C4E-8791-18C24FC589E8}"/>
            </a:ext>
          </a:extLst>
        </xdr:cNvPr>
        <xdr:cNvSpPr txBox="1"/>
      </xdr:nvSpPr>
      <xdr:spPr>
        <a:xfrm>
          <a:off x="5240866" y="8523110"/>
          <a:ext cx="2870200" cy="352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bg1"/>
              </a:solidFill>
              <a:latin typeface="+mn-lt"/>
            </a:rPr>
            <a:t>Actual vs Goal</a:t>
          </a:r>
        </a:p>
      </xdr:txBody>
    </xdr:sp>
    <xdr:clientData/>
  </xdr:twoCellAnchor>
  <xdr:twoCellAnchor>
    <xdr:from>
      <xdr:col>1</xdr:col>
      <xdr:colOff>677332</xdr:colOff>
      <xdr:row>44</xdr:row>
      <xdr:rowOff>2468</xdr:rowOff>
    </xdr:from>
    <xdr:to>
      <xdr:col>5</xdr:col>
      <xdr:colOff>582083</xdr:colOff>
      <xdr:row>49</xdr:row>
      <xdr:rowOff>7054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1A92AF8-EA30-51D3-5D82-52B0C407D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791632</xdr:colOff>
      <xdr:row>43</xdr:row>
      <xdr:rowOff>122767</xdr:rowOff>
    </xdr:from>
    <xdr:to>
      <xdr:col>3</xdr:col>
      <xdr:colOff>615264</xdr:colOff>
      <xdr:row>44</xdr:row>
      <xdr:rowOff>164577</xdr:rowOff>
    </xdr:to>
    <xdr:sp macro="" textlink="N8">
      <xdr:nvSpPr>
        <xdr:cNvPr id="27" name="TextBox 10">
          <a:extLst>
            <a:ext uri="{FF2B5EF4-FFF2-40B4-BE49-F238E27FC236}">
              <a16:creationId xmlns:a16="http://schemas.microsoft.com/office/drawing/2014/main" id="{8BA1FDA3-7998-6CCB-B5F8-498C0493E28D}"/>
            </a:ext>
          </a:extLst>
        </xdr:cNvPr>
        <xdr:cNvSpPr txBox="1"/>
      </xdr:nvSpPr>
      <xdr:spPr>
        <a:xfrm>
          <a:off x="1617132" y="8769350"/>
          <a:ext cx="1474632" cy="242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fld id="{21745DCA-0BA9-4347-AA1B-C7C61705DC0D}" type="TxLink">
            <a:rPr lang="en-US" sz="1200" b="0" i="0" u="none" strike="noStrike">
              <a:solidFill>
                <a:srgbClr val="FFFFFF"/>
              </a:solidFill>
              <a:latin typeface="Aptos Narrow"/>
            </a:rPr>
            <a:t>Metric 1</a:t>
          </a:fld>
          <a:endParaRPr lang="en-US" sz="1200" b="0" i="0" u="none" strike="noStrike">
            <a:solidFill>
              <a:schemeClr val="accent1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814917</xdr:colOff>
      <xdr:row>44</xdr:row>
      <xdr:rowOff>10583</xdr:rowOff>
    </xdr:from>
    <xdr:to>
      <xdr:col>3</xdr:col>
      <xdr:colOff>275167</xdr:colOff>
      <xdr:row>44</xdr:row>
      <xdr:rowOff>127000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BCBE62A-5329-D76D-9AD8-71AE4F4E43FF}"/>
            </a:ext>
          </a:extLst>
        </xdr:cNvPr>
        <xdr:cNvSpPr/>
      </xdr:nvSpPr>
      <xdr:spPr>
        <a:xfrm>
          <a:off x="2465917" y="8858250"/>
          <a:ext cx="285750" cy="116417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96000">
              <a:schemeClr val="bg1">
                <a:alpha val="54863"/>
              </a:scheme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758478</xdr:colOff>
      <xdr:row>44</xdr:row>
      <xdr:rowOff>3528</xdr:rowOff>
    </xdr:from>
    <xdr:to>
      <xdr:col>4</xdr:col>
      <xdr:colOff>218728</xdr:colOff>
      <xdr:row>44</xdr:row>
      <xdr:rowOff>119945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6C7A384-549E-344D-BE10-9C0255941D60}"/>
            </a:ext>
          </a:extLst>
        </xdr:cNvPr>
        <xdr:cNvSpPr/>
      </xdr:nvSpPr>
      <xdr:spPr>
        <a:xfrm>
          <a:off x="3234978" y="9006417"/>
          <a:ext cx="285750" cy="116417"/>
        </a:xfrm>
        <a:prstGeom prst="rect">
          <a:avLst/>
        </a:prstGeom>
        <a:solidFill>
          <a:schemeClr val="accent1">
            <a:lumMod val="50000"/>
            <a:alpha val="56338"/>
          </a:schemeClr>
        </a:solidFill>
        <a:ln>
          <a:solidFill>
            <a:schemeClr val="bg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241298</xdr:colOff>
      <xdr:row>43</xdr:row>
      <xdr:rowOff>140406</xdr:rowOff>
    </xdr:from>
    <xdr:to>
      <xdr:col>3</xdr:col>
      <xdr:colOff>790222</xdr:colOff>
      <xdr:row>44</xdr:row>
      <xdr:rowOff>182216</xdr:rowOff>
    </xdr:to>
    <xdr:sp macro="" textlink="">
      <xdr:nvSpPr>
        <xdr:cNvPr id="31" name="TextBox 10">
          <a:extLst>
            <a:ext uri="{FF2B5EF4-FFF2-40B4-BE49-F238E27FC236}">
              <a16:creationId xmlns:a16="http://schemas.microsoft.com/office/drawing/2014/main" id="{BD465BD0-61B1-9C46-A3A8-7B3ED4BCD885}"/>
            </a:ext>
          </a:extLst>
        </xdr:cNvPr>
        <xdr:cNvSpPr txBox="1"/>
      </xdr:nvSpPr>
      <xdr:spPr>
        <a:xfrm>
          <a:off x="2717798" y="8938684"/>
          <a:ext cx="548924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 b="0" i="0" u="none" strike="noStrike">
              <a:solidFill>
                <a:schemeClr val="bg1"/>
              </a:solidFill>
              <a:latin typeface="Aptos Narrow"/>
            </a:rPr>
            <a:t>actual</a:t>
          </a:r>
          <a:endParaRPr lang="en-US" sz="10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4</xdr:col>
      <xdr:colOff>196143</xdr:colOff>
      <xdr:row>43</xdr:row>
      <xdr:rowOff>130528</xdr:rowOff>
    </xdr:from>
    <xdr:to>
      <xdr:col>4</xdr:col>
      <xdr:colOff>620889</xdr:colOff>
      <xdr:row>44</xdr:row>
      <xdr:rowOff>172338</xdr:rowOff>
    </xdr:to>
    <xdr:sp macro="" textlink="">
      <xdr:nvSpPr>
        <xdr:cNvPr id="32" name="TextBox 10">
          <a:extLst>
            <a:ext uri="{FF2B5EF4-FFF2-40B4-BE49-F238E27FC236}">
              <a16:creationId xmlns:a16="http://schemas.microsoft.com/office/drawing/2014/main" id="{B0866632-826B-5B4A-9421-53BA9468F033}"/>
            </a:ext>
          </a:extLst>
        </xdr:cNvPr>
        <xdr:cNvSpPr txBox="1"/>
      </xdr:nvSpPr>
      <xdr:spPr>
        <a:xfrm>
          <a:off x="3498143" y="8928806"/>
          <a:ext cx="424746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 b="0" i="0" u="none" strike="noStrike">
              <a:solidFill>
                <a:schemeClr val="bg1"/>
              </a:solidFill>
              <a:latin typeface="Aptos Narrow"/>
            </a:rPr>
            <a:t>goal</a:t>
          </a:r>
          <a:endParaRPr lang="en-US" sz="10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4</xdr:col>
      <xdr:colOff>388058</xdr:colOff>
      <xdr:row>44</xdr:row>
      <xdr:rowOff>7056</xdr:rowOff>
    </xdr:from>
    <xdr:to>
      <xdr:col>4</xdr:col>
      <xdr:colOff>695681</xdr:colOff>
      <xdr:row>44</xdr:row>
      <xdr:rowOff>98779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1F7C9FE-B2D7-124C-AE34-05F8EDE45A58}"/>
            </a:ext>
          </a:extLst>
        </xdr:cNvPr>
        <xdr:cNvSpPr/>
      </xdr:nvSpPr>
      <xdr:spPr>
        <a:xfrm>
          <a:off x="3690058" y="9009945"/>
          <a:ext cx="307623" cy="91723"/>
        </a:xfrm>
        <a:prstGeom prst="rect">
          <a:avLst/>
        </a:prstGeom>
        <a:gradFill>
          <a:gsLst>
            <a:gs pos="84000">
              <a:schemeClr val="bg1">
                <a:alpha val="0"/>
              </a:schemeClr>
            </a:gs>
            <a:gs pos="99000">
              <a:schemeClr val="bg1"/>
            </a:gs>
          </a:gsLst>
          <a:lin ang="0" scaled="0"/>
        </a:gradFill>
        <a:ln>
          <a:noFill/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671690</xdr:colOff>
      <xdr:row>43</xdr:row>
      <xdr:rowOff>119943</xdr:rowOff>
    </xdr:from>
    <xdr:to>
      <xdr:col>5</xdr:col>
      <xdr:colOff>395114</xdr:colOff>
      <xdr:row>44</xdr:row>
      <xdr:rowOff>161753</xdr:rowOff>
    </xdr:to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F1046100-EA2E-AD4C-A69B-0E464A490E81}"/>
            </a:ext>
          </a:extLst>
        </xdr:cNvPr>
        <xdr:cNvSpPr txBox="1"/>
      </xdr:nvSpPr>
      <xdr:spPr>
        <a:xfrm>
          <a:off x="6716890" y="8857543"/>
          <a:ext cx="548924" cy="245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 b="0" i="0" u="none" strike="noStrike">
              <a:solidFill>
                <a:schemeClr val="bg1"/>
              </a:solidFill>
              <a:latin typeface="Aptos Narrow"/>
            </a:rPr>
            <a:t>avg</a:t>
          </a:r>
          <a:endParaRPr lang="en-US" sz="10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</xdr:col>
      <xdr:colOff>599718</xdr:colOff>
      <xdr:row>49</xdr:row>
      <xdr:rowOff>76551</xdr:rowOff>
    </xdr:from>
    <xdr:to>
      <xdr:col>5</xdr:col>
      <xdr:colOff>504469</xdr:colOff>
      <xdr:row>54</xdr:row>
      <xdr:rowOff>81136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9A4D21D9-8472-184B-B486-F03BD0B5F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798690</xdr:colOff>
      <xdr:row>49</xdr:row>
      <xdr:rowOff>13407</xdr:rowOff>
    </xdr:from>
    <xdr:to>
      <xdr:col>3</xdr:col>
      <xdr:colOff>622322</xdr:colOff>
      <xdr:row>50</xdr:row>
      <xdr:rowOff>55216</xdr:rowOff>
    </xdr:to>
    <xdr:sp macro="" textlink="O8">
      <xdr:nvSpPr>
        <xdr:cNvPr id="35" name="TextBox 10">
          <a:extLst>
            <a:ext uri="{FF2B5EF4-FFF2-40B4-BE49-F238E27FC236}">
              <a16:creationId xmlns:a16="http://schemas.microsoft.com/office/drawing/2014/main" id="{CAE63D66-B63C-7C40-81E5-C51D7D7D9F92}"/>
            </a:ext>
          </a:extLst>
        </xdr:cNvPr>
        <xdr:cNvSpPr txBox="1"/>
      </xdr:nvSpPr>
      <xdr:spPr>
        <a:xfrm>
          <a:off x="1624190" y="10039351"/>
          <a:ext cx="1474632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fld id="{F84ADDDF-C399-2A45-8215-2FD8B9812555}" type="TxLink">
            <a:rPr lang="en-US" sz="1200" b="0" i="0" u="none" strike="noStrike">
              <a:solidFill>
                <a:srgbClr val="FFFFFF"/>
              </a:solidFill>
              <a:latin typeface="Aptos Narrow"/>
            </a:rPr>
            <a:t>Metric 2</a:t>
          </a:fld>
          <a:endParaRPr lang="en-US" sz="1200" b="0" i="0" u="none" strike="noStrike">
            <a:solidFill>
              <a:schemeClr val="accent1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1412</xdr:colOff>
      <xdr:row>49</xdr:row>
      <xdr:rowOff>1412</xdr:rowOff>
    </xdr:from>
    <xdr:to>
      <xdr:col>5</xdr:col>
      <xdr:colOff>437444</xdr:colOff>
      <xdr:row>49</xdr:row>
      <xdr:rowOff>1412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DB76141-63C8-7D4A-AAFB-F1810931A0D5}"/>
            </a:ext>
          </a:extLst>
        </xdr:cNvPr>
        <xdr:cNvCxnSpPr/>
      </xdr:nvCxnSpPr>
      <xdr:spPr>
        <a:xfrm>
          <a:off x="1652412" y="10027356"/>
          <a:ext cx="2912532" cy="0"/>
        </a:xfrm>
        <a:prstGeom prst="line">
          <a:avLst/>
        </a:prstGeom>
        <a:ln w="9525">
          <a:solidFill>
            <a:schemeClr val="bg1">
              <a:alpha val="4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5646</xdr:colOff>
      <xdr:row>43</xdr:row>
      <xdr:rowOff>90311</xdr:rowOff>
    </xdr:from>
    <xdr:to>
      <xdr:col>5</xdr:col>
      <xdr:colOff>441678</xdr:colOff>
      <xdr:row>43</xdr:row>
      <xdr:rowOff>90311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2DEF87A-7E6E-4F43-B57C-F1D2B57FBBEC}"/>
            </a:ext>
          </a:extLst>
        </xdr:cNvPr>
        <xdr:cNvCxnSpPr/>
      </xdr:nvCxnSpPr>
      <xdr:spPr>
        <a:xfrm>
          <a:off x="1656646" y="8888589"/>
          <a:ext cx="2912532" cy="0"/>
        </a:xfrm>
        <a:prstGeom prst="line">
          <a:avLst/>
        </a:prstGeom>
        <a:ln w="9525">
          <a:solidFill>
            <a:schemeClr val="bg1">
              <a:alpha val="4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179214</xdr:colOff>
      <xdr:row>44</xdr:row>
      <xdr:rowOff>13756</xdr:rowOff>
    </xdr:from>
    <xdr:to>
      <xdr:col>10</xdr:col>
      <xdr:colOff>83965</xdr:colOff>
      <xdr:row>49</xdr:row>
      <xdr:rowOff>18342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BA5668A9-A8CE-1A42-BF2C-499150855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293514</xdr:colOff>
      <xdr:row>43</xdr:row>
      <xdr:rowOff>134055</xdr:rowOff>
    </xdr:from>
    <xdr:to>
      <xdr:col>8</xdr:col>
      <xdr:colOff>117146</xdr:colOff>
      <xdr:row>44</xdr:row>
      <xdr:rowOff>175865</xdr:rowOff>
    </xdr:to>
    <xdr:sp macro="" textlink="P8">
      <xdr:nvSpPr>
        <xdr:cNvPr id="40" name="TextBox 10">
          <a:extLst>
            <a:ext uri="{FF2B5EF4-FFF2-40B4-BE49-F238E27FC236}">
              <a16:creationId xmlns:a16="http://schemas.microsoft.com/office/drawing/2014/main" id="{C06C4E5A-67C4-CB49-BA19-17F2F9B96A22}"/>
            </a:ext>
          </a:extLst>
        </xdr:cNvPr>
        <xdr:cNvSpPr txBox="1"/>
      </xdr:nvSpPr>
      <xdr:spPr>
        <a:xfrm>
          <a:off x="5246514" y="8932333"/>
          <a:ext cx="1474632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fld id="{065427B9-740C-E749-8745-8F8C0BF19EFD}" type="TxLink">
            <a:rPr lang="en-US" sz="1200" b="0" i="0" u="none" strike="noStrike">
              <a:solidFill>
                <a:srgbClr val="FFFFFF"/>
              </a:solidFill>
              <a:latin typeface="Aptos Narrow"/>
            </a:rPr>
            <a:t>Metric 3</a:t>
          </a:fld>
          <a:endParaRPr lang="en-US" sz="1200" b="0" i="0" u="none" strike="noStrike">
            <a:solidFill>
              <a:schemeClr val="accent1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twoCellAnchor>
  <xdr:twoCellAnchor>
    <xdr:from>
      <xdr:col>6</xdr:col>
      <xdr:colOff>122768</xdr:colOff>
      <xdr:row>49</xdr:row>
      <xdr:rowOff>87839</xdr:rowOff>
    </xdr:from>
    <xdr:to>
      <xdr:col>10</xdr:col>
      <xdr:colOff>27519</xdr:colOff>
      <xdr:row>54</xdr:row>
      <xdr:rowOff>92424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7A51BD56-C449-774F-A6F1-F29F91C9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321740</xdr:colOff>
      <xdr:row>49</xdr:row>
      <xdr:rowOff>24695</xdr:rowOff>
    </xdr:from>
    <xdr:to>
      <xdr:col>8</xdr:col>
      <xdr:colOff>145372</xdr:colOff>
      <xdr:row>50</xdr:row>
      <xdr:rowOff>66504</xdr:rowOff>
    </xdr:to>
    <xdr:sp macro="" textlink="Q8">
      <xdr:nvSpPr>
        <xdr:cNvPr id="42" name="TextBox 10">
          <a:extLst>
            <a:ext uri="{FF2B5EF4-FFF2-40B4-BE49-F238E27FC236}">
              <a16:creationId xmlns:a16="http://schemas.microsoft.com/office/drawing/2014/main" id="{E568331D-2784-3A4D-8B62-E7B696CC2ACA}"/>
            </a:ext>
          </a:extLst>
        </xdr:cNvPr>
        <xdr:cNvSpPr txBox="1"/>
      </xdr:nvSpPr>
      <xdr:spPr>
        <a:xfrm>
          <a:off x="5274740" y="10050639"/>
          <a:ext cx="1474632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fld id="{96163CB3-1498-2F41-9A14-6AAA9D55CFB9}" type="TxLink">
            <a:rPr lang="en-US" sz="1200" b="0" i="0" u="none" strike="noStrike">
              <a:solidFill>
                <a:srgbClr val="FFFFFF"/>
              </a:solidFill>
              <a:latin typeface="Aptos Narrow"/>
            </a:rPr>
            <a:t>Metric 4</a:t>
          </a:fld>
          <a:endParaRPr lang="en-US" sz="1200" b="0" i="0" u="none" strike="noStrike">
            <a:solidFill>
              <a:schemeClr val="accent1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twoCellAnchor>
  <xdr:twoCellAnchor>
    <xdr:from>
      <xdr:col>6</xdr:col>
      <xdr:colOff>333028</xdr:colOff>
      <xdr:row>43</xdr:row>
      <xdr:rowOff>101599</xdr:rowOff>
    </xdr:from>
    <xdr:to>
      <xdr:col>9</xdr:col>
      <xdr:colOff>769060</xdr:colOff>
      <xdr:row>43</xdr:row>
      <xdr:rowOff>101599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8860AB5-5A1A-B646-A3D6-BA274AD050FA}"/>
            </a:ext>
          </a:extLst>
        </xdr:cNvPr>
        <xdr:cNvCxnSpPr/>
      </xdr:nvCxnSpPr>
      <xdr:spPr>
        <a:xfrm>
          <a:off x="5286028" y="8899877"/>
          <a:ext cx="2912532" cy="0"/>
        </a:xfrm>
        <a:prstGeom prst="line">
          <a:avLst/>
        </a:prstGeom>
        <a:ln w="9525">
          <a:solidFill>
            <a:schemeClr val="bg1">
              <a:alpha val="4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309034</xdr:colOff>
      <xdr:row>49</xdr:row>
      <xdr:rowOff>5645</xdr:rowOff>
    </xdr:from>
    <xdr:to>
      <xdr:col>9</xdr:col>
      <xdr:colOff>745066</xdr:colOff>
      <xdr:row>49</xdr:row>
      <xdr:rowOff>5645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67EE3BA-38DC-504A-AD72-47F441522F49}"/>
            </a:ext>
          </a:extLst>
        </xdr:cNvPr>
        <xdr:cNvCxnSpPr/>
      </xdr:nvCxnSpPr>
      <xdr:spPr>
        <a:xfrm>
          <a:off x="5262034" y="10031589"/>
          <a:ext cx="2912532" cy="0"/>
        </a:xfrm>
        <a:prstGeom prst="line">
          <a:avLst/>
        </a:prstGeom>
        <a:ln w="9525">
          <a:solidFill>
            <a:schemeClr val="bg1">
              <a:alpha val="4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236362</xdr:colOff>
      <xdr:row>44</xdr:row>
      <xdr:rowOff>12701</xdr:rowOff>
    </xdr:from>
    <xdr:to>
      <xdr:col>7</xdr:col>
      <xdr:colOff>522112</xdr:colOff>
      <xdr:row>44</xdr:row>
      <xdr:rowOff>129118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06B932-C934-D146-974B-83615E55097C}"/>
            </a:ext>
          </a:extLst>
        </xdr:cNvPr>
        <xdr:cNvSpPr/>
      </xdr:nvSpPr>
      <xdr:spPr>
        <a:xfrm>
          <a:off x="6014862" y="9015590"/>
          <a:ext cx="285750" cy="116417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96000">
              <a:schemeClr val="bg1">
                <a:alpha val="54863"/>
              </a:scheme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179923</xdr:colOff>
      <xdr:row>44</xdr:row>
      <xdr:rowOff>5646</xdr:rowOff>
    </xdr:from>
    <xdr:to>
      <xdr:col>8</xdr:col>
      <xdr:colOff>465673</xdr:colOff>
      <xdr:row>44</xdr:row>
      <xdr:rowOff>122063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7906FA6-E6BC-124B-BB42-2BD9F7388C31}"/>
            </a:ext>
          </a:extLst>
        </xdr:cNvPr>
        <xdr:cNvSpPr/>
      </xdr:nvSpPr>
      <xdr:spPr>
        <a:xfrm>
          <a:off x="6783923" y="9008535"/>
          <a:ext cx="285750" cy="116417"/>
        </a:xfrm>
        <a:prstGeom prst="rect">
          <a:avLst/>
        </a:prstGeom>
        <a:solidFill>
          <a:schemeClr val="accent1">
            <a:lumMod val="50000"/>
            <a:alpha val="56338"/>
          </a:schemeClr>
        </a:solidFill>
        <a:ln>
          <a:solidFill>
            <a:schemeClr val="bg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488243</xdr:colOff>
      <xdr:row>43</xdr:row>
      <xdr:rowOff>142524</xdr:rowOff>
    </xdr:from>
    <xdr:to>
      <xdr:col>8</xdr:col>
      <xdr:colOff>211667</xdr:colOff>
      <xdr:row>44</xdr:row>
      <xdr:rowOff>184334</xdr:rowOff>
    </xdr:to>
    <xdr:sp macro="" textlink="">
      <xdr:nvSpPr>
        <xdr:cNvPr id="47" name="TextBox 10">
          <a:extLst>
            <a:ext uri="{FF2B5EF4-FFF2-40B4-BE49-F238E27FC236}">
              <a16:creationId xmlns:a16="http://schemas.microsoft.com/office/drawing/2014/main" id="{A5E4B990-3958-284A-99FB-EB0CAA3019A7}"/>
            </a:ext>
          </a:extLst>
        </xdr:cNvPr>
        <xdr:cNvSpPr txBox="1"/>
      </xdr:nvSpPr>
      <xdr:spPr>
        <a:xfrm>
          <a:off x="6266743" y="8940802"/>
          <a:ext cx="548924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 b="0" i="0" u="none" strike="noStrike">
              <a:solidFill>
                <a:schemeClr val="bg1"/>
              </a:solidFill>
              <a:latin typeface="Aptos Narrow"/>
            </a:rPr>
            <a:t>actual</a:t>
          </a:r>
          <a:endParaRPr lang="en-US" sz="10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8</xdr:col>
      <xdr:colOff>443088</xdr:colOff>
      <xdr:row>43</xdr:row>
      <xdr:rowOff>132646</xdr:rowOff>
    </xdr:from>
    <xdr:to>
      <xdr:col>9</xdr:col>
      <xdr:colOff>42334</xdr:colOff>
      <xdr:row>44</xdr:row>
      <xdr:rowOff>174456</xdr:rowOff>
    </xdr:to>
    <xdr:sp macro="" textlink="">
      <xdr:nvSpPr>
        <xdr:cNvPr id="48" name="TextBox 10">
          <a:extLst>
            <a:ext uri="{FF2B5EF4-FFF2-40B4-BE49-F238E27FC236}">
              <a16:creationId xmlns:a16="http://schemas.microsoft.com/office/drawing/2014/main" id="{FD4AEFD3-8FEE-E94A-984F-DA42B0FB689D}"/>
            </a:ext>
          </a:extLst>
        </xdr:cNvPr>
        <xdr:cNvSpPr txBox="1"/>
      </xdr:nvSpPr>
      <xdr:spPr>
        <a:xfrm>
          <a:off x="7047088" y="8930924"/>
          <a:ext cx="424746" cy="24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 b="0" i="0" u="none" strike="noStrike">
              <a:solidFill>
                <a:schemeClr val="bg1"/>
              </a:solidFill>
              <a:latin typeface="Aptos Narrow"/>
            </a:rPr>
            <a:t>goal</a:t>
          </a:r>
          <a:endParaRPr lang="en-US" sz="10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8</xdr:col>
      <xdr:colOff>635003</xdr:colOff>
      <xdr:row>44</xdr:row>
      <xdr:rowOff>9174</xdr:rowOff>
    </xdr:from>
    <xdr:to>
      <xdr:col>9</xdr:col>
      <xdr:colOff>117126</xdr:colOff>
      <xdr:row>44</xdr:row>
      <xdr:rowOff>100897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9B5F481-36BD-7C48-A654-9B618E0208C4}"/>
            </a:ext>
          </a:extLst>
        </xdr:cNvPr>
        <xdr:cNvSpPr/>
      </xdr:nvSpPr>
      <xdr:spPr>
        <a:xfrm>
          <a:off x="7239003" y="9012063"/>
          <a:ext cx="307623" cy="91723"/>
        </a:xfrm>
        <a:prstGeom prst="rect">
          <a:avLst/>
        </a:prstGeom>
        <a:gradFill>
          <a:gsLst>
            <a:gs pos="84000">
              <a:schemeClr val="bg1">
                <a:alpha val="0"/>
              </a:schemeClr>
            </a:gs>
            <a:gs pos="99000">
              <a:schemeClr val="bg1"/>
            </a:gs>
          </a:gsLst>
          <a:lin ang="0" scaled="0"/>
        </a:gradFill>
        <a:ln>
          <a:noFill/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93135</xdr:colOff>
      <xdr:row>43</xdr:row>
      <xdr:rowOff>122061</xdr:rowOff>
    </xdr:from>
    <xdr:to>
      <xdr:col>9</xdr:col>
      <xdr:colOff>642059</xdr:colOff>
      <xdr:row>44</xdr:row>
      <xdr:rowOff>163871</xdr:rowOff>
    </xdr:to>
    <xdr:sp macro="" textlink="">
      <xdr:nvSpPr>
        <xdr:cNvPr id="50" name="TextBox 10">
          <a:extLst>
            <a:ext uri="{FF2B5EF4-FFF2-40B4-BE49-F238E27FC236}">
              <a16:creationId xmlns:a16="http://schemas.microsoft.com/office/drawing/2014/main" id="{9757D366-0003-6A4D-91BD-24179DBA8B11}"/>
            </a:ext>
          </a:extLst>
        </xdr:cNvPr>
        <xdr:cNvSpPr txBox="1"/>
      </xdr:nvSpPr>
      <xdr:spPr>
        <a:xfrm>
          <a:off x="10265835" y="8859661"/>
          <a:ext cx="548924" cy="245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 b="0" i="0" u="none" strike="noStrike">
              <a:solidFill>
                <a:schemeClr val="bg1"/>
              </a:solidFill>
              <a:latin typeface="Aptos Narrow"/>
            </a:rPr>
            <a:t>avg</a:t>
          </a:r>
          <a:endParaRPr lang="en-US" sz="10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</xdr:col>
      <xdr:colOff>342900</xdr:colOff>
      <xdr:row>3</xdr:row>
      <xdr:rowOff>0</xdr:rowOff>
    </xdr:from>
    <xdr:to>
      <xdr:col>13</xdr:col>
      <xdr:colOff>723900</xdr:colOff>
      <xdr:row>7</xdr:row>
      <xdr:rowOff>12700</xdr:rowOff>
    </xdr:to>
    <xdr:sp macro="" textlink="">
      <xdr:nvSpPr>
        <xdr:cNvPr id="55" name="Freeform 54">
          <a:extLst>
            <a:ext uri="{FF2B5EF4-FFF2-40B4-BE49-F238E27FC236}">
              <a16:creationId xmlns:a16="http://schemas.microsoft.com/office/drawing/2014/main" id="{E170B536-9305-AD96-4A57-7913282776C7}"/>
            </a:ext>
          </a:extLst>
        </xdr:cNvPr>
        <xdr:cNvSpPr/>
      </xdr:nvSpPr>
      <xdr:spPr>
        <a:xfrm>
          <a:off x="1993900" y="609600"/>
          <a:ext cx="9461500" cy="825500"/>
        </a:xfrm>
        <a:custGeom>
          <a:avLst/>
          <a:gdLst>
            <a:gd name="connsiteX0" fmla="*/ 0 w 9461500"/>
            <a:gd name="connsiteY0" fmla="*/ 825500 h 825500"/>
            <a:gd name="connsiteX1" fmla="*/ 0 w 9461500"/>
            <a:gd name="connsiteY1" fmla="*/ 0 h 825500"/>
            <a:gd name="connsiteX2" fmla="*/ 6845300 w 9461500"/>
            <a:gd name="connsiteY2" fmla="*/ 0 h 825500"/>
            <a:gd name="connsiteX3" fmla="*/ 6845300 w 9461500"/>
            <a:gd name="connsiteY3" fmla="*/ 762000 h 825500"/>
            <a:gd name="connsiteX4" fmla="*/ 6972300 w 9461500"/>
            <a:gd name="connsiteY4" fmla="*/ 762000 h 825500"/>
            <a:gd name="connsiteX5" fmla="*/ 9461500 w 9461500"/>
            <a:gd name="connsiteY5" fmla="*/ 762000 h 82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461500" h="825500">
              <a:moveTo>
                <a:pt x="0" y="825500"/>
              </a:moveTo>
              <a:lnTo>
                <a:pt x="0" y="0"/>
              </a:lnTo>
              <a:lnTo>
                <a:pt x="6845300" y="0"/>
              </a:lnTo>
              <a:lnTo>
                <a:pt x="6845300" y="762000"/>
              </a:lnTo>
              <a:lnTo>
                <a:pt x="6972300" y="762000"/>
              </a:lnTo>
              <a:lnTo>
                <a:pt x="9461500" y="762000"/>
              </a:lnTo>
            </a:path>
          </a:pathLst>
        </a:custGeom>
        <a:noFill/>
        <a:ln>
          <a:solidFill>
            <a:schemeClr val="bg1"/>
          </a:solidFill>
          <a:headEnd type="oval"/>
          <a:tailEnd type="oval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</xdr:row>
      <xdr:rowOff>50800</xdr:rowOff>
    </xdr:from>
    <xdr:to>
      <xdr:col>11</xdr:col>
      <xdr:colOff>101600</xdr:colOff>
      <xdr:row>2</xdr:row>
      <xdr:rowOff>165100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7DBCA0C-430C-2F41-BA1A-F20D15F5B416}"/>
            </a:ext>
          </a:extLst>
        </xdr:cNvPr>
        <xdr:cNvSpPr txBox="1"/>
      </xdr:nvSpPr>
      <xdr:spPr>
        <a:xfrm>
          <a:off x="1841500" y="254000"/>
          <a:ext cx="73406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bg1"/>
              </a:solidFill>
              <a:latin typeface="+mn-lt"/>
            </a:rPr>
            <a:t>Text</a:t>
          </a:r>
          <a:r>
            <a:rPr lang="en-US" sz="1600" b="0" i="0" u="none" strike="noStrike" baseline="0">
              <a:solidFill>
                <a:schemeClr val="bg1"/>
              </a:solidFill>
              <a:latin typeface="+mn-lt"/>
            </a:rPr>
            <a:t> boxes are linked directly to cells, select the text then navigate to the formula bar</a:t>
          </a:r>
          <a:endParaRPr lang="en-US" sz="16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0</xdr:col>
      <xdr:colOff>711200</xdr:colOff>
      <xdr:row>8</xdr:row>
      <xdr:rowOff>12700</xdr:rowOff>
    </xdr:from>
    <xdr:to>
      <xdr:col>0</xdr:col>
      <xdr:colOff>3251200</xdr:colOff>
      <xdr:row>20</xdr:row>
      <xdr:rowOff>38100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8F1BBC8-5756-8245-BA55-09C1E493020C}"/>
            </a:ext>
          </a:extLst>
        </xdr:cNvPr>
        <xdr:cNvSpPr txBox="1"/>
      </xdr:nvSpPr>
      <xdr:spPr>
        <a:xfrm>
          <a:off x="711200" y="1638300"/>
          <a:ext cx="2540000" cy="2463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600" b="0" i="0" u="none" strike="noStrike">
              <a:solidFill>
                <a:schemeClr val="bg1"/>
              </a:solidFill>
              <a:latin typeface="+mn-lt"/>
            </a:rPr>
            <a:t>We pull the most recent month from our table using a</a:t>
          </a:r>
          <a:r>
            <a:rPr lang="en-US" sz="1600" b="0" i="0" u="none" strike="noStrike" baseline="0">
              <a:solidFill>
                <a:schemeClr val="bg1"/>
              </a:solidFill>
              <a:latin typeface="+mn-lt"/>
            </a:rPr>
            <a:t> LOOKUP function. You can find this in the row above our table labeled "Most recent"</a:t>
          </a:r>
          <a:endParaRPr lang="en-US" sz="16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0</xdr:col>
      <xdr:colOff>3302000</xdr:colOff>
      <xdr:row>11</xdr:row>
      <xdr:rowOff>114300</xdr:rowOff>
    </xdr:from>
    <xdr:to>
      <xdr:col>1</xdr:col>
      <xdr:colOff>495300</xdr:colOff>
      <xdr:row>11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F20F016D-5032-B2E0-64E6-026369715207}"/>
            </a:ext>
          </a:extLst>
        </xdr:cNvPr>
        <xdr:cNvCxnSpPr/>
      </xdr:nvCxnSpPr>
      <xdr:spPr>
        <a:xfrm>
          <a:off x="3302000" y="2349500"/>
          <a:ext cx="762000" cy="0"/>
        </a:xfrm>
        <a:prstGeom prst="line">
          <a:avLst/>
        </a:prstGeom>
        <a:ln>
          <a:solidFill>
            <a:schemeClr val="bg1"/>
          </a:solidFill>
          <a:headEnd type="oval"/>
          <a:tailEnd type="oval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29</xdr:row>
      <xdr:rowOff>152400</xdr:rowOff>
    </xdr:from>
    <xdr:to>
      <xdr:col>0</xdr:col>
      <xdr:colOff>3251200</xdr:colOff>
      <xdr:row>37</xdr:row>
      <xdr:rowOff>88900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685CFFF-D8FF-6849-B692-883D6C293845}"/>
            </a:ext>
          </a:extLst>
        </xdr:cNvPr>
        <xdr:cNvSpPr txBox="1"/>
      </xdr:nvSpPr>
      <xdr:spPr>
        <a:xfrm>
          <a:off x="711200" y="6045200"/>
          <a:ext cx="2540000" cy="156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600" b="0" i="0" u="none" strike="noStrike">
              <a:solidFill>
                <a:schemeClr val="bg1"/>
              </a:solidFill>
              <a:latin typeface="+mn-lt"/>
            </a:rPr>
            <a:t>We can</a:t>
          </a:r>
          <a:r>
            <a:rPr lang="en-US" sz="1600" b="0" i="0" u="none" strike="noStrike" baseline="0">
              <a:solidFill>
                <a:schemeClr val="bg1"/>
              </a:solidFill>
              <a:latin typeface="+mn-lt"/>
            </a:rPr>
            <a:t> combine our charts with textboxes linked to our table to provide additional insights or for labeling our data series</a:t>
          </a:r>
          <a:endParaRPr lang="en-US" sz="1600" b="0" i="0" u="none" strike="noStrike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0</xdr:col>
      <xdr:colOff>3302000</xdr:colOff>
      <xdr:row>33</xdr:row>
      <xdr:rowOff>50800</xdr:rowOff>
    </xdr:from>
    <xdr:to>
      <xdr:col>1</xdr:col>
      <xdr:colOff>495300</xdr:colOff>
      <xdr:row>33</xdr:row>
      <xdr:rowOff>50800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76FE78E-66D8-424A-9256-1B8CA1CCFFB7}"/>
            </a:ext>
          </a:extLst>
        </xdr:cNvPr>
        <xdr:cNvCxnSpPr/>
      </xdr:nvCxnSpPr>
      <xdr:spPr>
        <a:xfrm>
          <a:off x="3302000" y="6756400"/>
          <a:ext cx="762000" cy="0"/>
        </a:xfrm>
        <a:prstGeom prst="line">
          <a:avLst/>
        </a:prstGeom>
        <a:ln>
          <a:solidFill>
            <a:schemeClr val="bg1"/>
          </a:solidFill>
          <a:headEnd type="oval"/>
          <a:tailEnd type="oval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546100</xdr:colOff>
      <xdr:row>36</xdr:row>
      <xdr:rowOff>38100</xdr:rowOff>
    </xdr:from>
    <xdr:to>
      <xdr:col>15</xdr:col>
      <xdr:colOff>152400</xdr:colOff>
      <xdr:row>43</xdr:row>
      <xdr:rowOff>177800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66956FB-03D4-524B-AEC2-934E2217AAE6}"/>
            </a:ext>
          </a:extLst>
        </xdr:cNvPr>
        <xdr:cNvSpPr txBox="1"/>
      </xdr:nvSpPr>
      <xdr:spPr>
        <a:xfrm>
          <a:off x="13195300" y="7353300"/>
          <a:ext cx="2540000" cy="156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bg1"/>
              </a:solidFill>
              <a:latin typeface="+mn-lt"/>
            </a:rPr>
            <a:t>Try adding another row of data to the table and watch how it automatically updates the report</a:t>
          </a:r>
        </a:p>
      </xdr:txBody>
    </xdr:sp>
    <xdr:clientData/>
  </xdr:twoCellAnchor>
  <xdr:twoCellAnchor>
    <xdr:from>
      <xdr:col>13</xdr:col>
      <xdr:colOff>977900</xdr:colOff>
      <xdr:row>32</xdr:row>
      <xdr:rowOff>139700</xdr:rowOff>
    </xdr:from>
    <xdr:to>
      <xdr:col>13</xdr:col>
      <xdr:colOff>977900</xdr:colOff>
      <xdr:row>35</xdr:row>
      <xdr:rowOff>165100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981EA44-FEED-2A42-A4AF-6940D2CF79C6}"/>
            </a:ext>
          </a:extLst>
        </xdr:cNvPr>
        <xdr:cNvCxnSpPr/>
      </xdr:nvCxnSpPr>
      <xdr:spPr>
        <a:xfrm flipV="1">
          <a:off x="14452600" y="6642100"/>
          <a:ext cx="0" cy="635000"/>
        </a:xfrm>
        <a:prstGeom prst="line">
          <a:avLst/>
        </a:prstGeom>
        <a:ln>
          <a:solidFill>
            <a:schemeClr val="bg1"/>
          </a:solidFill>
          <a:headEnd type="oval"/>
          <a:tailEnd type="oval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0.21203</cdr:x>
      <cdr:y>0.26882</cdr:y>
    </cdr:from>
    <cdr:to>
      <cdr:x>0.76582</cdr:x>
      <cdr:y>0.37276</cdr:y>
    </cdr:to>
    <cdr:sp macro="" textlink="'Dash and Data'!$P$8">
      <cdr:nvSpPr>
        <cdr:cNvPr id="2" name="TextBox 10">
          <a:extLst xmlns:a="http://schemas.openxmlformats.org/drawingml/2006/main">
            <a:ext uri="{FF2B5EF4-FFF2-40B4-BE49-F238E27FC236}">
              <a16:creationId xmlns:a16="http://schemas.microsoft.com/office/drawing/2014/main" id="{766C6A08-FF89-FC44-A8A3-2DCC8724B818}"/>
            </a:ext>
          </a:extLst>
        </cdr:cNvPr>
        <cdr:cNvSpPr txBox="1"/>
      </cdr:nvSpPr>
      <cdr:spPr>
        <a:xfrm xmlns:a="http://schemas.openxmlformats.org/drawingml/2006/main">
          <a:off x="567266" y="635000"/>
          <a:ext cx="1481665" cy="2455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2EE24AA-75AF-8144-9E73-4B539D0789C7}" type="TxLink">
            <a:rPr lang="en-US" sz="1200" b="0" i="0" u="none" strike="noStrike">
              <a:solidFill>
                <a:schemeClr val="accent1">
                  <a:lumMod val="20000"/>
                  <a:lumOff val="80000"/>
                </a:schemeClr>
              </a:solidFill>
              <a:latin typeface="Aptos Narrow"/>
            </a:rPr>
            <a:t>Metric 3</a:t>
          </a:fld>
          <a:endParaRPr lang="en-US" sz="1200" b="0" i="0" u="none" strike="noStrike">
            <a:solidFill>
              <a:schemeClr val="accent1">
                <a:lumMod val="20000"/>
                <a:lumOff val="80000"/>
              </a:schemeClr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0.21835</cdr:x>
      <cdr:y>0.50821</cdr:y>
    </cdr:from>
    <cdr:to>
      <cdr:x>0.77215</cdr:x>
      <cdr:y>0.61215</cdr:y>
    </cdr:to>
    <cdr:sp macro="" textlink="'Dash and Data'!$Q$8">
      <cdr:nvSpPr>
        <cdr:cNvPr id="3" name="TextBox 10">
          <a:extLst xmlns:a="http://schemas.openxmlformats.org/drawingml/2006/main">
            <a:ext uri="{FF2B5EF4-FFF2-40B4-BE49-F238E27FC236}">
              <a16:creationId xmlns:a16="http://schemas.microsoft.com/office/drawing/2014/main" id="{E5335337-EF5D-E8D7-DC2B-76096B5CE034}"/>
            </a:ext>
          </a:extLst>
        </cdr:cNvPr>
        <cdr:cNvSpPr txBox="1"/>
      </cdr:nvSpPr>
      <cdr:spPr>
        <a:xfrm xmlns:a="http://schemas.openxmlformats.org/drawingml/2006/main">
          <a:off x="581427" y="1187587"/>
          <a:ext cx="1474632" cy="242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A33AD85-C874-2B44-BF5E-EFCD371E5F63}" type="TxLink">
            <a:rPr lang="en-US" sz="1200" b="0" i="0" u="none" strike="noStrike">
              <a:solidFill>
                <a:schemeClr val="accent1">
                  <a:lumMod val="20000"/>
                  <a:lumOff val="80000"/>
                </a:schemeClr>
              </a:solidFill>
              <a:latin typeface="Aptos Narrow"/>
            </a:rPr>
            <a:t>Metric 4</a:t>
          </a:fld>
          <a:endParaRPr lang="en-US" sz="1200" b="0" i="0" u="none" strike="noStrike">
            <a:solidFill>
              <a:schemeClr val="accent1">
                <a:lumMod val="20000"/>
                <a:lumOff val="80000"/>
              </a:schemeClr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0.21519</cdr:x>
      <cdr:y>0.37634</cdr:y>
    </cdr:from>
    <cdr:to>
      <cdr:x>0.76899</cdr:x>
      <cdr:y>0.48029</cdr:y>
    </cdr:to>
    <cdr:sp macro="" textlink="">
      <cdr:nvSpPr>
        <cdr:cNvPr id="4" name="TextBox 10">
          <a:extLst xmlns:a="http://schemas.openxmlformats.org/drawingml/2006/main">
            <a:ext uri="{FF2B5EF4-FFF2-40B4-BE49-F238E27FC236}">
              <a16:creationId xmlns:a16="http://schemas.microsoft.com/office/drawing/2014/main" id="{2A503B5C-58DD-C943-E33C-1DFCE7338B4F}"/>
            </a:ext>
          </a:extLst>
        </cdr:cNvPr>
        <cdr:cNvSpPr txBox="1"/>
      </cdr:nvSpPr>
      <cdr:spPr>
        <a:xfrm xmlns:a="http://schemas.openxmlformats.org/drawingml/2006/main">
          <a:off x="575733" y="889000"/>
          <a:ext cx="1481665" cy="2455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200" b="0" i="0" u="none" strike="noStrike">
            <a:solidFill>
              <a:schemeClr val="bg1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0.21835</cdr:x>
      <cdr:y>0.34767</cdr:y>
    </cdr:from>
    <cdr:to>
      <cdr:x>0.77215</cdr:x>
      <cdr:y>0.48029</cdr:y>
    </cdr:to>
    <cdr:sp macro="" textlink="'Dash and Data'!$P$5">
      <cdr:nvSpPr>
        <cdr:cNvPr id="5" name="TextBox 10">
          <a:extLst xmlns:a="http://schemas.openxmlformats.org/drawingml/2006/main">
            <a:ext uri="{FF2B5EF4-FFF2-40B4-BE49-F238E27FC236}">
              <a16:creationId xmlns:a16="http://schemas.microsoft.com/office/drawing/2014/main" id="{F7771D9A-AC6D-E0E4-8C30-254EFC615640}"/>
            </a:ext>
          </a:extLst>
        </cdr:cNvPr>
        <cdr:cNvSpPr txBox="1"/>
      </cdr:nvSpPr>
      <cdr:spPr>
        <a:xfrm xmlns:a="http://schemas.openxmlformats.org/drawingml/2006/main">
          <a:off x="584200" y="821267"/>
          <a:ext cx="1481665" cy="3132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E742F99-A9AF-BB4C-A92B-615EB4ED5B08}" type="TxLink">
            <a:rPr lang="en-US" sz="1800" b="1" i="0" u="none" strike="noStrike">
              <a:solidFill>
                <a:srgbClr val="FFFFFF"/>
              </a:solidFill>
              <a:latin typeface="Aptos Narrow"/>
            </a:rPr>
            <a:t>87,000 </a:t>
          </a:fld>
          <a:endParaRPr lang="en-US" sz="1800" b="1" i="0" u="none" strike="noStrike">
            <a:solidFill>
              <a:schemeClr val="bg1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0.22468</cdr:x>
      <cdr:y>0.58064</cdr:y>
    </cdr:from>
    <cdr:to>
      <cdr:x>0.77848</cdr:x>
      <cdr:y>0.71326</cdr:y>
    </cdr:to>
    <cdr:sp macro="" textlink="'Dash and Data'!$Q$5">
      <cdr:nvSpPr>
        <cdr:cNvPr id="6" name="TextBox 10">
          <a:extLst xmlns:a="http://schemas.openxmlformats.org/drawingml/2006/main">
            <a:ext uri="{FF2B5EF4-FFF2-40B4-BE49-F238E27FC236}">
              <a16:creationId xmlns:a16="http://schemas.microsoft.com/office/drawing/2014/main" id="{6A3CBB7E-75DE-0581-44BA-6430DC5DED60}"/>
            </a:ext>
          </a:extLst>
        </cdr:cNvPr>
        <cdr:cNvSpPr txBox="1"/>
      </cdr:nvSpPr>
      <cdr:spPr>
        <a:xfrm xmlns:a="http://schemas.openxmlformats.org/drawingml/2006/main">
          <a:off x="601133" y="1371600"/>
          <a:ext cx="1481665" cy="3132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AB4735-CA3C-114B-B95F-8034833CCCB9}" type="TxLink">
            <a:rPr lang="en-US" sz="1800" b="1" i="0" u="none" strike="noStrike">
              <a:solidFill>
                <a:srgbClr val="FFFFFF"/>
              </a:solidFill>
              <a:latin typeface="Aptos Narrow"/>
            </a:rPr>
            <a:t>76,000 </a:t>
          </a:fld>
          <a:endParaRPr lang="en-US" sz="2800" b="1" i="0" u="none" strike="noStrike">
            <a:solidFill>
              <a:schemeClr val="bg1"/>
            </a:solidFill>
            <a:latin typeface="+mn-lt"/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EE411-57B2-AF49-AACE-FEA42D16D0FD}" name="Table1" displayName="Table1" ref="M8:Q29" totalsRowShown="0" headerRowDxfId="1" dataDxfId="0">
  <autoFilter ref="M8:Q29" xr:uid="{60EEE411-57B2-AF49-AACE-FEA42D16D0F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2CE949-033F-A441-AD8B-48435D3EE875}" name="Date" dataDxfId="6"/>
    <tableColumn id="2" xr3:uid="{64B2704D-36E9-564A-973D-FF06FD56AFE7}" name="Metric 1" dataDxfId="5" dataCellStyle="Currency"/>
    <tableColumn id="3" xr3:uid="{2E41BD8E-6EB5-6444-9856-83C35CBAE3BC}" name="Metric 2" dataDxfId="4" dataCellStyle="Currency"/>
    <tableColumn id="4" xr3:uid="{3F48C508-ABB5-F84E-A134-6CBE5CE44315}" name="Metric 3" dataDxfId="3"/>
    <tableColumn id="5" xr3:uid="{9EA85246-FC0D-1B41-812F-DFEFC21FE2F3}" name="Metric 4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FCD3-A962-9547-85A1-F6C21F6B0268}">
  <dimension ref="L3:S43"/>
  <sheetViews>
    <sheetView tabSelected="1" zoomScaleNormal="100" workbookViewId="0">
      <selection activeCell="R19" sqref="R19"/>
    </sheetView>
  </sheetViews>
  <sheetFormatPr baseColWidth="10" defaultRowHeight="16" x14ac:dyDescent="0.2"/>
  <cols>
    <col min="1" max="1" width="46.83203125" style="1" customWidth="1"/>
    <col min="2" max="13" width="10.83203125" style="1"/>
    <col min="14" max="14" width="14" style="1" bestFit="1" customWidth="1"/>
    <col min="15" max="15" width="13.6640625" style="1" bestFit="1" customWidth="1"/>
    <col min="16" max="16" width="12.5" style="1" bestFit="1" customWidth="1"/>
    <col min="17" max="17" width="11.1640625" style="1" customWidth="1"/>
    <col min="18" max="16384" width="10.83203125" style="1"/>
  </cols>
  <sheetData>
    <row r="3" spans="12:19" x14ac:dyDescent="0.2">
      <c r="L3" s="4" t="s">
        <v>7</v>
      </c>
      <c r="N3" s="5">
        <v>200000</v>
      </c>
      <c r="O3" s="5">
        <v>100000</v>
      </c>
      <c r="P3" s="7">
        <v>90000</v>
      </c>
      <c r="Q3" s="7">
        <v>70000</v>
      </c>
    </row>
    <row r="4" spans="12:19" x14ac:dyDescent="0.2">
      <c r="L4" s="4" t="s">
        <v>8</v>
      </c>
      <c r="N4" s="5">
        <f>AVERAGE(Table1[Metric 1])</f>
        <v>285450</v>
      </c>
      <c r="O4" s="5">
        <f>AVERAGE(Table1[Metric 2])</f>
        <v>116250</v>
      </c>
      <c r="P4" s="7">
        <f>AVERAGE(Table1[Metric 3])</f>
        <v>89800</v>
      </c>
      <c r="Q4" s="7">
        <f>AVERAGE(Table1[Metric 4])</f>
        <v>78100</v>
      </c>
    </row>
    <row r="5" spans="12:19" x14ac:dyDescent="0.2">
      <c r="L5" s="4" t="s">
        <v>5</v>
      </c>
      <c r="M5" s="6" cm="1">
        <f t="array" ref="M5">LOOKUP(2,1/(M6:M1000&lt;&gt;""),M6:M1000)</f>
        <v>45505</v>
      </c>
      <c r="N5" s="5" cm="1">
        <f t="array" ref="N5">LOOKUP(2,1/(N6:N1000&lt;&gt;""),N6:N1000)</f>
        <v>160000</v>
      </c>
      <c r="O5" s="5" cm="1">
        <f t="array" ref="O5">LOOKUP(2,1/(O6:O1000&lt;&gt;""),O6:O1000)</f>
        <v>115000</v>
      </c>
      <c r="P5" s="7" cm="1">
        <f t="array" ref="P5">LOOKUP(2,1/(P6:P1000&lt;&gt;""),P6:P1000)</f>
        <v>87000</v>
      </c>
      <c r="Q5" s="7" cm="1">
        <f t="array" ref="Q5">LOOKUP(2,1/(Q6:Q1000&lt;&gt;""),Q6:Q1000)</f>
        <v>76000</v>
      </c>
    </row>
    <row r="6" spans="12:19" x14ac:dyDescent="0.2">
      <c r="L6" s="4" t="s">
        <v>6</v>
      </c>
      <c r="M6" s="4"/>
      <c r="N6" s="8" cm="1">
        <f t="array" ref="N6">(LOOKUP(2,1/(N6:N1000&lt;&gt;""),N6:N1000)-LOOKUP(3,1/(N7:N1001&lt;&gt;""),N6:N1000))/N5</f>
        <v>-0.125</v>
      </c>
      <c r="O6" s="8" cm="1">
        <f t="array" ref="O6">(LOOKUP(2,1/(O6:O1000&lt;&gt;""),O6:O1000)-LOOKUP(3,1/(O7:O1001&lt;&gt;""),O6:O1000))/O5</f>
        <v>4.3478260869565216E-2</v>
      </c>
      <c r="P6" s="8" cm="1">
        <f t="array" ref="P6">(LOOKUP(2,1/(P6:P1000&lt;&gt;""),P6:P1000)-LOOKUP(3,1/(P7:P1001&lt;&gt;""),P6:P1000))/P5</f>
        <v>2.2988505747126436E-2</v>
      </c>
      <c r="Q6" s="8" cm="1">
        <f t="array" ref="Q6">(LOOKUP(2,1/(Q6:Q1000&lt;&gt;""),Q6:Q1000)-LOOKUP(3,1/(Q7:Q1001&lt;&gt;""),Q6:Q1000))/Q5</f>
        <v>2.6315789473684209E-2</v>
      </c>
    </row>
    <row r="8" spans="12:19" x14ac:dyDescent="0.2">
      <c r="M8" s="4" t="s">
        <v>0</v>
      </c>
      <c r="N8" s="9" t="s">
        <v>1</v>
      </c>
      <c r="O8" s="9" t="s">
        <v>2</v>
      </c>
      <c r="P8" s="9" t="s">
        <v>3</v>
      </c>
      <c r="Q8" s="9" t="s">
        <v>4</v>
      </c>
      <c r="S8" s="3"/>
    </row>
    <row r="9" spans="12:19" x14ac:dyDescent="0.2">
      <c r="M9" s="10">
        <v>44927</v>
      </c>
      <c r="N9" s="11">
        <v>120000</v>
      </c>
      <c r="O9" s="11">
        <v>85000</v>
      </c>
      <c r="P9" s="12">
        <v>72000</v>
      </c>
      <c r="Q9" s="12">
        <v>63000</v>
      </c>
      <c r="S9" s="3"/>
    </row>
    <row r="10" spans="12:19" x14ac:dyDescent="0.2">
      <c r="M10" s="10">
        <v>44958</v>
      </c>
      <c r="N10" s="11">
        <v>140000</v>
      </c>
      <c r="O10" s="11">
        <v>90000</v>
      </c>
      <c r="P10" s="12">
        <v>68000</v>
      </c>
      <c r="Q10" s="12">
        <v>62000</v>
      </c>
      <c r="S10" s="3"/>
    </row>
    <row r="11" spans="12:19" x14ac:dyDescent="0.2">
      <c r="M11" s="10">
        <v>44986</v>
      </c>
      <c r="N11" s="11">
        <v>90000</v>
      </c>
      <c r="O11" s="11">
        <v>70000</v>
      </c>
      <c r="P11" s="12">
        <v>66000</v>
      </c>
      <c r="Q11" s="12">
        <v>59000</v>
      </c>
      <c r="S11" s="3"/>
    </row>
    <row r="12" spans="12:19" x14ac:dyDescent="0.2">
      <c r="M12" s="10">
        <v>45017</v>
      </c>
      <c r="N12" s="11">
        <v>150000</v>
      </c>
      <c r="O12" s="11">
        <v>110000</v>
      </c>
      <c r="P12" s="12">
        <v>89000</v>
      </c>
      <c r="Q12" s="12">
        <v>75000</v>
      </c>
      <c r="S12" s="3"/>
    </row>
    <row r="13" spans="12:19" x14ac:dyDescent="0.2">
      <c r="M13" s="10">
        <v>45047</v>
      </c>
      <c r="N13" s="11">
        <v>189000</v>
      </c>
      <c r="O13" s="11">
        <v>120000</v>
      </c>
      <c r="P13" s="12">
        <v>95000</v>
      </c>
      <c r="Q13" s="12">
        <v>82000</v>
      </c>
      <c r="S13" s="3"/>
    </row>
    <row r="14" spans="12:19" x14ac:dyDescent="0.2">
      <c r="M14" s="10">
        <v>45078</v>
      </c>
      <c r="N14" s="11">
        <v>200000</v>
      </c>
      <c r="O14" s="11">
        <v>135000</v>
      </c>
      <c r="P14" s="12">
        <v>102000</v>
      </c>
      <c r="Q14" s="12">
        <v>88000</v>
      </c>
      <c r="S14" s="3"/>
    </row>
    <row r="15" spans="12:19" x14ac:dyDescent="0.2">
      <c r="M15" s="10">
        <v>45108</v>
      </c>
      <c r="N15" s="11">
        <v>120000</v>
      </c>
      <c r="O15" s="11">
        <v>75000</v>
      </c>
      <c r="P15" s="12">
        <v>68000</v>
      </c>
      <c r="Q15" s="12">
        <v>62000</v>
      </c>
      <c r="S15" s="3"/>
    </row>
    <row r="16" spans="12:19" x14ac:dyDescent="0.2">
      <c r="M16" s="10">
        <v>45139</v>
      </c>
      <c r="N16" s="11">
        <v>175000</v>
      </c>
      <c r="O16" s="11">
        <v>80000</v>
      </c>
      <c r="P16" s="12">
        <v>69000</v>
      </c>
      <c r="Q16" s="12">
        <v>64000</v>
      </c>
      <c r="S16" s="3"/>
    </row>
    <row r="17" spans="12:19" x14ac:dyDescent="0.2">
      <c r="M17" s="10">
        <v>45170</v>
      </c>
      <c r="N17" s="11">
        <v>190000</v>
      </c>
      <c r="O17" s="11">
        <v>100000</v>
      </c>
      <c r="P17" s="12">
        <v>80000</v>
      </c>
      <c r="Q17" s="12">
        <v>71000</v>
      </c>
      <c r="S17" s="3"/>
    </row>
    <row r="18" spans="12:19" x14ac:dyDescent="0.2">
      <c r="M18" s="10">
        <v>45200</v>
      </c>
      <c r="N18" s="11">
        <v>210000</v>
      </c>
      <c r="O18" s="11">
        <v>85000</v>
      </c>
      <c r="P18" s="12">
        <v>72000</v>
      </c>
      <c r="Q18" s="12">
        <v>66000</v>
      </c>
      <c r="S18" s="3"/>
    </row>
    <row r="19" spans="12:19" x14ac:dyDescent="0.2">
      <c r="M19" s="10">
        <v>45231</v>
      </c>
      <c r="N19" s="11">
        <v>220000</v>
      </c>
      <c r="O19" s="11">
        <v>130000</v>
      </c>
      <c r="P19" s="12">
        <v>98000</v>
      </c>
      <c r="Q19" s="12">
        <v>83000</v>
      </c>
      <c r="S19" s="3"/>
    </row>
    <row r="20" spans="12:19" x14ac:dyDescent="0.2">
      <c r="M20" s="10">
        <v>45261</v>
      </c>
      <c r="N20" s="11">
        <v>225000</v>
      </c>
      <c r="O20" s="11">
        <v>125000</v>
      </c>
      <c r="P20" s="12">
        <v>97000</v>
      </c>
      <c r="Q20" s="12">
        <v>82000</v>
      </c>
      <c r="S20" s="3"/>
    </row>
    <row r="21" spans="12:19" x14ac:dyDescent="0.2">
      <c r="M21" s="10">
        <v>45292</v>
      </c>
      <c r="N21" s="11">
        <v>180000</v>
      </c>
      <c r="O21" s="11">
        <v>140000</v>
      </c>
      <c r="P21" s="12">
        <v>101000</v>
      </c>
      <c r="Q21" s="12">
        <v>87000</v>
      </c>
      <c r="S21" s="3"/>
    </row>
    <row r="22" spans="12:19" x14ac:dyDescent="0.2">
      <c r="M22" s="10">
        <v>45323</v>
      </c>
      <c r="N22" s="11">
        <v>175000</v>
      </c>
      <c r="O22" s="11">
        <v>110000</v>
      </c>
      <c r="P22" s="12">
        <v>85000</v>
      </c>
      <c r="Q22" s="12">
        <v>74000</v>
      </c>
      <c r="S22" s="3"/>
    </row>
    <row r="23" spans="12:19" x14ac:dyDescent="0.2">
      <c r="L23" s="2"/>
      <c r="M23" s="10">
        <v>45352</v>
      </c>
      <c r="N23" s="11">
        <v>2220000</v>
      </c>
      <c r="O23" s="11">
        <v>135000</v>
      </c>
      <c r="P23" s="12">
        <v>102000</v>
      </c>
      <c r="Q23" s="12">
        <v>88000</v>
      </c>
      <c r="S23" s="3"/>
    </row>
    <row r="24" spans="12:19" x14ac:dyDescent="0.2">
      <c r="L24" s="2"/>
      <c r="M24" s="10">
        <v>45383</v>
      </c>
      <c r="N24" s="11">
        <v>310000</v>
      </c>
      <c r="O24" s="11">
        <v>180000</v>
      </c>
      <c r="P24" s="12">
        <v>125000</v>
      </c>
      <c r="Q24" s="12">
        <v>105000</v>
      </c>
      <c r="S24" s="3"/>
    </row>
    <row r="25" spans="12:19" x14ac:dyDescent="0.2">
      <c r="L25" s="2"/>
      <c r="M25" s="10">
        <v>45413</v>
      </c>
      <c r="N25" s="11">
        <v>280000</v>
      </c>
      <c r="O25" s="11">
        <v>185000</v>
      </c>
      <c r="P25" s="12">
        <v>128000</v>
      </c>
      <c r="Q25" s="12">
        <v>108000</v>
      </c>
      <c r="S25" s="3"/>
    </row>
    <row r="26" spans="12:19" x14ac:dyDescent="0.2">
      <c r="L26" s="2"/>
      <c r="M26" s="10">
        <v>45444</v>
      </c>
      <c r="N26" s="11">
        <v>175000</v>
      </c>
      <c r="O26" s="11">
        <v>145000</v>
      </c>
      <c r="P26" s="12">
        <v>107000</v>
      </c>
      <c r="Q26" s="12">
        <v>93000</v>
      </c>
      <c r="S26" s="3"/>
    </row>
    <row r="27" spans="12:19" x14ac:dyDescent="0.2">
      <c r="L27" s="2"/>
      <c r="M27" s="10">
        <v>45474</v>
      </c>
      <c r="N27" s="11">
        <v>180000</v>
      </c>
      <c r="O27" s="11">
        <v>110000</v>
      </c>
      <c r="P27" s="12">
        <v>85000</v>
      </c>
      <c r="Q27" s="12">
        <v>74000</v>
      </c>
      <c r="S27" s="3"/>
    </row>
    <row r="28" spans="12:19" x14ac:dyDescent="0.2">
      <c r="L28" s="2"/>
      <c r="M28" s="10">
        <v>45505</v>
      </c>
      <c r="N28" s="11">
        <v>160000</v>
      </c>
      <c r="O28" s="11">
        <v>115000</v>
      </c>
      <c r="P28" s="12">
        <v>87000</v>
      </c>
      <c r="Q28" s="12">
        <v>76000</v>
      </c>
    </row>
    <row r="29" spans="12:19" x14ac:dyDescent="0.2">
      <c r="L29" s="2"/>
      <c r="M29" s="10"/>
      <c r="N29" s="11"/>
      <c r="O29" s="11"/>
      <c r="P29" s="12"/>
      <c r="Q29" s="12"/>
    </row>
    <row r="30" spans="12:19" x14ac:dyDescent="0.2">
      <c r="L30" s="2"/>
      <c r="M30" s="2"/>
    </row>
    <row r="31" spans="12:19" x14ac:dyDescent="0.2">
      <c r="L31" s="2"/>
      <c r="M31" s="2"/>
    </row>
    <row r="32" spans="12:19" x14ac:dyDescent="0.2">
      <c r="L32" s="2"/>
      <c r="M32" s="2"/>
    </row>
    <row r="33" spans="12:13" x14ac:dyDescent="0.2">
      <c r="L33" s="2"/>
      <c r="M33" s="2"/>
    </row>
    <row r="34" spans="12:13" x14ac:dyDescent="0.2">
      <c r="L34" s="2"/>
      <c r="M34" s="2"/>
    </row>
    <row r="35" spans="12:13" x14ac:dyDescent="0.2">
      <c r="L35" s="2"/>
      <c r="M35" s="2"/>
    </row>
    <row r="36" spans="12:13" x14ac:dyDescent="0.2">
      <c r="L36" s="2"/>
      <c r="M36" s="2"/>
    </row>
    <row r="37" spans="12:13" x14ac:dyDescent="0.2">
      <c r="L37" s="2"/>
      <c r="M37" s="2"/>
    </row>
    <row r="38" spans="12:13" x14ac:dyDescent="0.2">
      <c r="L38" s="2"/>
      <c r="M38" s="2"/>
    </row>
    <row r="39" spans="12:13" x14ac:dyDescent="0.2">
      <c r="M39" s="2"/>
    </row>
    <row r="40" spans="12:13" x14ac:dyDescent="0.2">
      <c r="M40" s="2"/>
    </row>
    <row r="41" spans="12:13" x14ac:dyDescent="0.2">
      <c r="M41" s="2"/>
    </row>
    <row r="42" spans="12:13" x14ac:dyDescent="0.2">
      <c r="M42" s="2"/>
    </row>
    <row r="43" spans="12:13" x14ac:dyDescent="0.2">
      <c r="M43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 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Cottrell-Schloemer</dc:creator>
  <cp:lastModifiedBy>Joshua Cottrell-Schloemer</cp:lastModifiedBy>
  <dcterms:created xsi:type="dcterms:W3CDTF">2024-08-12T19:44:00Z</dcterms:created>
  <dcterms:modified xsi:type="dcterms:W3CDTF">2024-08-12T22:01:55Z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2024-08-12T20:41:23Z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fdf6a79c-22ad-4fe5-bd8f-4d1415bdd619</vt:lpwstr>
  </property>
  <property fmtid="{D5CDD505-2E9C-101B-9397-08002B2CF9AE}" pid="7" name="MSIP_Label_defa4170-0d19-0005-0004-bc88714345d2_ActionId">
    <vt:lpwstr>6f68e277-23f0-48b7-bf72-cce638f0a184</vt:lpwstr>
  </property>
  <property fmtid="{D5CDD505-2E9C-101B-9397-08002B2CF9AE}" pid="8" name="MSIP_Label_defa4170-0d19-0005-0004-bc88714345d2_ContentBits">
    <vt:lpwstr>0</vt:lpwstr>
  </property>
</Properties>
</file>