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3cxcutz/Documents/Work:Designs/dashboards/Excel/tik tok/"/>
    </mc:Choice>
  </mc:AlternateContent>
  <xr:revisionPtr revIDLastSave="0" documentId="13_ncr:1_{69929024-D81D-5048-A478-7F011594D8D8}" xr6:coauthVersionLast="47" xr6:coauthVersionMax="47" xr10:uidLastSave="{00000000-0000-0000-0000-000000000000}"/>
  <bookViews>
    <workbookView xWindow="28340" yWindow="14160" windowWidth="36420" windowHeight="27400" xr2:uid="{0222D2C9-933C-3547-B979-6FCFB44DACFE}"/>
  </bookViews>
  <sheets>
    <sheet name="Dashboard" sheetId="1" r:id="rId1"/>
    <sheet name="Data" sheetId="3" r:id="rId2"/>
  </sheets>
  <calcPr calcId="191029" calcOnSave="0"/>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3" l="1"/>
  <c r="V4" i="3"/>
  <c r="V2" i="3"/>
  <c r="S4" i="3"/>
  <c r="S3" i="3"/>
  <c r="C2" i="3"/>
  <c r="D3" i="3" a="1"/>
  <c r="D3" i="3" s="1"/>
  <c r="C3" i="3"/>
  <c r="P3" i="3" l="1" a="1"/>
  <c r="P3" i="3" s="1"/>
  <c r="O3" i="3" a="1"/>
  <c r="O3" i="3" s="1"/>
  <c r="M3" i="3" a="1"/>
  <c r="M3" i="3" s="1"/>
  <c r="L3" i="3" a="1"/>
  <c r="L3" i="3" s="1"/>
  <c r="J3" i="3" a="1"/>
  <c r="J3" i="3" s="1"/>
  <c r="I3" i="3" a="1"/>
  <c r="I3" i="3" s="1"/>
  <c r="G3" i="3" a="1"/>
  <c r="G3" i="3" s="1"/>
  <c r="F3" i="3" a="1"/>
  <c r="F3" i="3" s="1"/>
  <c r="B3" i="3" a="1"/>
  <c r="B3" i="3" s="1"/>
  <c r="S11" i="3"/>
  <c r="S12" i="3" s="1"/>
  <c r="S13" i="3"/>
  <c r="R3"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<sst xmlns="http://schemas.openxmlformats.org/spreadsheetml/2006/main" count="73" uniqueCount="27">
  <si>
    <t>Region</t>
  </si>
  <si>
    <t>Q1 2024</t>
  </si>
  <si>
    <t>Q2 2024</t>
  </si>
  <si>
    <t>Q3 2024</t>
  </si>
  <si>
    <t>Q4 2024</t>
  </si>
  <si>
    <t>Sum of Sales ($)</t>
  </si>
  <si>
    <t>Row Labels</t>
  </si>
  <si>
    <t>Q1 2023</t>
  </si>
  <si>
    <t>Q2 2023</t>
  </si>
  <si>
    <t>Q3 2023</t>
  </si>
  <si>
    <t>Q4 2023</t>
  </si>
  <si>
    <t>Progress</t>
  </si>
  <si>
    <t>Goal</t>
  </si>
  <si>
    <t>Data for chart</t>
  </si>
  <si>
    <t>Segment 1</t>
  </si>
  <si>
    <t>Segment 2</t>
  </si>
  <si>
    <t>Percent</t>
  </si>
  <si>
    <t>Don't edit</t>
  </si>
  <si>
    <t>All Regions</t>
  </si>
  <si>
    <t>Second Value</t>
  </si>
  <si>
    <t>change from last period  ---&gt;</t>
  </si>
  <si>
    <t>Supplementary Metrics</t>
  </si>
  <si>
    <t>Left</t>
  </si>
  <si>
    <t>Middle</t>
  </si>
  <si>
    <t>Right</t>
  </si>
  <si>
    <t>these are for the region/topic sections</t>
  </si>
  <si>
    <t>here's the section the data is connected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</si>
</sst>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7" formatCode="[&gt;=1000000]\ &quot;$&quot;#,##0.0,,&quot;M&quot;;[&gt;0]\ &quot;$&quot;#,##0.0,&quot;K&quot;;General\ "/>
    <numFmt numFmtId="173" formatCode="\+&quot;$&quot;#,#00;\-\ &quot;$&quot;#,#00;#,#00"/>
  </numFmts>
  <fonts count="15" x14ac:knownFonts="1">
    <font>
      <sz val="12"/>
      <color theme="1"/>
      <name val="Aptos Narrow"/>
      <family val="2"/>
      <scheme val="minor"/>
    </font>
    <font>
      <sz val="12"/>
      <color theme="1"/>
      <name val="Aptos Narrow"/>
      <family val="2"/>
      <scheme val="minor"/>
    </font>
    <font>
      <sz val="8"/>
      <name val="Aptos Narrow"/>
      <family val="2"/>
      <scheme val="minor"/>
    </font>
    <font>
      <sz val="20"/>
      <color theme="0"/>
      <name val="Aptos Narrow"/>
      <scheme val="minor"/>
    </font>
    <font>
      <sz val="72"/>
      <color theme="0"/>
      <name val="Aptos Narrow"/>
      <scheme val="minor"/>
    </font>
    <font>
      <b/>
      <sz val="72"/>
      <color theme="0"/>
      <name val="Aptos Narrow"/>
      <scheme val="minor"/>
    </font>
    <font>
      <sz val="12"/>
      <color theme="0"/>
      <name val="Aptos Narrow"/>
      <scheme val="minor"/>
    </font>
    <font>
      <sz val="28"/>
      <color theme="0" tint="-0.14999847407452621"/>
      <name val="Aptos Narrow"/>
      <scheme val="minor"/>
    </font>
    <font>
      <sz val="12"/>
      <color theme="1"/>
      <name val="Aptos Narrow"/>
      <scheme val="minor"/>
    </font>
    <font>
      <sz val="14"/>
      <color theme="0"/>
      <name val="Aptos Narrow"/>
      <scheme val="minor"/>
    </font>
    <font>
      <sz val="10"/>
      <color theme="0"/>
      <name val="Aptos Narrow"/>
      <scheme val="minor"/>
    </font>
    <font>
      <b/>
      <sz val="12"/>
      <color theme="1"/>
      <name val="Aptos Narrow"/>
      <scheme val="minor"/>
    </font>
    <font>
      <b/>
      <sz val="14"/>
      <color theme="0"/>
      <name val="Aptos Narrow"/>
      <scheme val="minor"/>
    </font>
    <font>
      <b/>
      <sz val="14"/>
      <color theme="0" tint="-0.14999847407452621"/>
      <name val="Aptos Narrow"/>
      <scheme val="minor"/>
    </font>
    <font>
      <sz val="14"/>
      <color theme="0" tint="-0.14999847407452621"/>
      <name val="Aptos Narrow"/>
      <scheme val="minor"/>
    </font>
  </fonts>
  <fills count="5">
    <fill>
      <patternFill patternType="none"/>
    </fill>
    <fill>
      <patternFill patternType="gray125"/>
    </fill>
    <fill>
      <patternFill patternType="solid">
        <fgColor rgb="FF9EB4AA"/>
        <bgColor indexed="64"/>
      </patternFill>
    </fill>
    <fill>
      <patternFill patternType="solid">
        <fgColor theme="1"/>
        <bgColor indexed="64"/>
      </patternFill>
    </fill>
    <fill>
      <patternFill patternType="solid">
        <fgColor theme="6" tint="0.79998168889431442"/>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0" fontId="0" fillId="2" borderId="0" xfId="0" applyFill="1"/>
    <xf numFmtId="0" fontId="0" fillId="0" borderId="0" xfId="0" applyAlignment="1">
      <alignment horizontal="left"/>
    </xf>
    <xf numFmtId="164" fontId="0" fillId="0" borderId="0" xfId="0" applyNumberFormat="1"/>
    <xf numFmtId="9" fontId="0" fillId="0" borderId="0" xfId="2" applyFont="1"/>
    <xf numFmtId="164" fontId="0" fillId="0" borderId="0" xfId="1" applyNumberFormat="1" applyFont="1"/>
    <xf numFmtId="0" fontId="4" fillId="0" borderId="0" xfId="0" applyFont="1" applyFill="1"/>
    <xf numFmtId="0" fontId="3" fillId="0" borderId="0" xfId="0" applyFont="1" applyFill="1"/>
    <xf numFmtId="164" fontId="4" fillId="0" borderId="0" xfId="1" applyNumberFormat="1" applyFont="1" applyFill="1"/>
    <xf numFmtId="0" fontId="0" fillId="0" borderId="0" xfId="0" applyFill="1"/>
    <xf numFmtId="0" fontId="6" fillId="3" borderId="0" xfId="0" applyFont="1" applyFill="1"/>
    <xf numFmtId="0" fontId="4" fillId="3" borderId="0" xfId="0" applyFont="1" applyFill="1"/>
    <xf numFmtId="167" fontId="5" fillId="3" borderId="0" xfId="1" applyNumberFormat="1" applyFont="1" applyFill="1"/>
    <xf numFmtId="164" fontId="4" fillId="3" borderId="0" xfId="1" applyNumberFormat="1" applyFont="1" applyFill="1"/>
    <xf numFmtId="0" fontId="3" fillId="3" borderId="0" xfId="0" applyFont="1" applyFill="1"/>
    <xf numFmtId="164" fontId="7" fillId="3" borderId="0" xfId="0" applyNumberFormat="1" applyFont="1" applyFill="1"/>
    <xf numFmtId="164" fontId="8" fillId="0" borderId="0" xfId="1" applyNumberFormat="1" applyFont="1" applyFill="1" applyAlignment="1">
      <alignment vertical="center"/>
    </xf>
    <xf numFmtId="0" fontId="8" fillId="0" borderId="0" xfId="0" applyFont="1" applyFill="1" applyAlignment="1">
      <alignment vertical="center"/>
    </xf>
    <xf numFmtId="0" fontId="9" fillId="3" borderId="0" xfId="0" applyFont="1" applyFill="1"/>
    <xf numFmtId="0" fontId="10" fillId="3" borderId="0" xfId="0" applyFont="1" applyFill="1" applyAlignment="1">
      <alignment horizontal="left" vertical="center" wrapText="1"/>
    </xf>
    <xf numFmtId="0" fontId="11" fillId="0" borderId="0" xfId="1" applyNumberFormat="1" applyFont="1" applyFill="1" applyAlignment="1">
      <alignment vertical="center"/>
    </xf>
    <xf numFmtId="0" fontId="11" fillId="0" borderId="0" xfId="0" applyFont="1" applyAlignment="1">
      <alignment horizontal="left"/>
    </xf>
    <xf numFmtId="164" fontId="11" fillId="0" borderId="0" xfId="0" applyNumberFormat="1" applyFont="1"/>
    <xf numFmtId="164" fontId="0" fillId="4" borderId="0" xfId="0" applyNumberFormat="1" applyFill="1"/>
    <xf numFmtId="164" fontId="0" fillId="4" borderId="0" xfId="1" applyNumberFormat="1" applyFont="1" applyFill="1"/>
    <xf numFmtId="0" fontId="9" fillId="3" borderId="0" xfId="0" applyFont="1" applyFill="1" applyAlignment="1">
      <alignment wrapText="1"/>
    </xf>
    <xf numFmtId="173" fontId="12" fillId="3" borderId="0" xfId="0" applyNumberFormat="1" applyFont="1" applyFill="1"/>
    <xf numFmtId="0" fontId="12" fillId="3" borderId="0" xfId="0" applyFont="1" applyFill="1"/>
    <xf numFmtId="167" fontId="13" fillId="3" borderId="0" xfId="0" applyNumberFormat="1" applyFont="1" applyFill="1"/>
    <xf numFmtId="0" fontId="14" fillId="3" borderId="0" xfId="0" applyFont="1" applyFill="1"/>
    <xf numFmtId="167" fontId="12" fillId="3" borderId="0" xfId="1" applyNumberFormat="1" applyFont="1" applyFill="1"/>
    <xf numFmtId="164" fontId="9" fillId="3" borderId="0" xfId="1" applyNumberFormat="1" applyFont="1" applyFill="1"/>
    <xf numFmtId="164" fontId="13" fillId="3" borderId="0" xfId="1" applyNumberFormat="1" applyFont="1" applyFill="1"/>
    <xf numFmtId="0" fontId="13" fillId="3" borderId="0" xfId="0" applyFont="1" applyFill="1"/>
    <xf numFmtId="9" fontId="9" fillId="3" borderId="0" xfId="0" applyNumberFormat="1" applyFont="1" applyFill="1"/>
    <xf numFmtId="164" fontId="14" fillId="3" borderId="0" xfId="0" applyNumberFormat="1" applyFont="1" applyFill="1"/>
  </cellXfs>
  <cellStyles count="3">
    <cellStyle name="Currency" xfId="1" builtinId="4"/>
    <cellStyle name="Normal" xfId="0" builtinId="0"/>
    <cellStyle name="Percent" xfId="2" builtinId="5"/>
  </cellStyles>
  <dxfs count="10">
    <dxf>
      <numFmt numFmtId="164" formatCode="_(&quot;$&quot;* #,##0_);_(&quot;$&quot;* \(#,##0\);_(&quot;$&quot;* &quot;-&quot;??_);_(@_)"/>
      <fill>
        <patternFill patternType="solid">
          <fgColor indexed="64"/>
          <bgColor theme="6" tint="0.79998168889431442"/>
        </patternFill>
      </fill>
    </dxf>
    <dxf>
      <alignment horizontal="left" vertical="bottom" textRotation="0" wrapText="0" indent="0" justifyLastLine="0" shrinkToFit="0" readingOrder="0"/>
    </dxf>
    <dxf>
      <numFmt numFmtId="164" formatCode="_(&quot;$&quot;* #,##0_);_(&quot;$&quot;* \(#,##0\);_(&quot;$&quot;* &quot;-&quot;??_);_(@_)"/>
      <fill>
        <patternFill patternType="solid">
          <fgColor indexed="64"/>
          <bgColor theme="6" tint="0.79998168889431442"/>
        </patternFill>
      </fill>
    </dxf>
    <dxf>
      <alignment horizontal="left" vertical="bottom" textRotation="0" wrapText="0" indent="0" justifyLastLine="0" shrinkToFit="0" readingOrder="0"/>
    </dxf>
    <dxf>
      <numFmt numFmtId="164" formatCode="_(&quot;$&quot;* #,##0_);_(&quot;$&quot;* \(#,##0\);_(&quot;$&quot;* &quot;-&quot;??_);_(@_)"/>
      <fill>
        <patternFill patternType="solid">
          <fgColor indexed="64"/>
          <bgColor theme="6" tint="0.79998168889431442"/>
        </patternFill>
      </fill>
    </dxf>
    <dxf>
      <alignment horizontal="left" vertical="bottom" textRotation="0" wrapText="0" indent="0" justifyLastLine="0" shrinkToFit="0" readingOrder="0"/>
    </dxf>
    <dxf>
      <numFmt numFmtId="164" formatCode="_(&quot;$&quot;* #,##0_);_(&quot;$&quot;* \(#,##0\);_(&quot;$&quot;* &quot;-&quot;??_);_(@_)"/>
      <fill>
        <patternFill patternType="solid">
          <fgColor indexed="64"/>
          <bgColor theme="6" tint="0.79998168889431442"/>
        </patternFill>
      </fill>
    </dxf>
    <dxf>
      <alignment horizontal="left" vertical="bottom" textRotation="0" wrapText="0" indent="0" justifyLastLine="0" shrinkToFit="0" readingOrder="0"/>
    </dxf>
    <dxf>
      <numFmt numFmtId="164" formatCode="_(&quot;$&quot;* #,##0_);_(&quot;$&quot;* \(#,##0\);_(&quot;$&quot;* &quot;-&quot;??_);_(@_)"/>
      <fill>
        <patternFill patternType="solid">
          <fgColor indexed="64"/>
          <bgColor theme="6" tint="0.79998168889431442"/>
        </patternFill>
      </fill>
    </dxf>
    <dxf>
      <numFmt numFmtId="164" formatCode="_(&quot;$&quot;* #,##0_);_(&quot;$&quot;* \(#,##0\);_(&quot;$&quot;* &quot;-&quot;??_);_(@_)"/>
    </dxf>
  </dxfs>
  <tableStyles count="0" defaultTableStyle="TableStyleMedium2" defaultPivotStyle="PivotStyleLight16"/>
  <colors>
    <mruColors>
      <color rgb="FF0B0C10"/>
      <color rgb="FF84F2C3"/>
      <color rgb="FF33BD8D"/>
      <color rgb="FF9EB4AA"/>
      <color rgb="FF171921"/>
      <color rgb="FF989E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circle"/>
          <c:size val="8"/>
          <c:spPr>
            <a:solidFill>
              <a:schemeClr val="bg1"/>
            </a:solidFill>
            <a:ln w="9525">
              <a:no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84F2C3">
                  <a:alpha val="26535"/>
                </a:srgbClr>
              </a:gs>
              <a:gs pos="78000">
                <a:schemeClr val="bg1">
                  <a:alpha val="0"/>
                </a:schemeClr>
              </a:gs>
            </a:gsLst>
            <a:lin ang="54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Series2</c:v>
          </c:tx>
          <c:spPr>
            <a:gradFill>
              <a:gsLst>
                <a:gs pos="1000">
                  <a:srgbClr val="84F2C3">
                    <a:alpha val="17000"/>
                  </a:srgbClr>
                </a:gs>
                <a:gs pos="100000">
                  <a:schemeClr val="bg1">
                    <a:alpha val="0"/>
                  </a:schemeClr>
                </a:gs>
              </a:gsLst>
              <a:lin ang="5400000" scaled="1"/>
            </a:gradFill>
            <a:ln w="25400">
              <a:noFill/>
            </a:ln>
            <a:effectLst/>
          </c:spPr>
          <c:cat>
            <c:strLit>
              <c:ptCount val="8"/>
              <c:pt idx="0">
                <c:v>Q1 2024</c:v>
              </c:pt>
              <c:pt idx="1">
                <c:v>Q2 2024</c:v>
              </c:pt>
              <c:pt idx="2">
                <c:v>Q3 2024</c:v>
              </c:pt>
              <c:pt idx="3">
                <c:v>Q4 2024</c:v>
              </c:pt>
              <c:pt idx="4">
                <c:v>Q1 2023</c:v>
              </c:pt>
              <c:pt idx="5">
                <c:v>Q2 2023</c:v>
              </c:pt>
              <c:pt idx="6">
                <c:v>Q3 2023</c:v>
              </c:pt>
              <c:pt idx="7">
                <c:v>Q4 2023</c:v>
              </c:pt>
            </c:strLit>
          </c:cat>
          <c:val>
            <c:numRef>
              <c:f>Data!$C$7:$C$14</c:f>
              <c:numCache>
                <c:formatCode>_("$"* #,##0_);_("$"* \(#,##0\);_("$"* "-"??_);_(@_)</c:formatCode>
                <c:ptCount val="8"/>
                <c:pt idx="0">
                  <c:v>1630000</c:v>
                </c:pt>
                <c:pt idx="1">
                  <c:v>1715000</c:v>
                </c:pt>
                <c:pt idx="2">
                  <c:v>1720000</c:v>
                </c:pt>
                <c:pt idx="3">
                  <c:v>1790000</c:v>
                </c:pt>
                <c:pt idx="4">
                  <c:v>1565000</c:v>
                </c:pt>
                <c:pt idx="5">
                  <c:v>1630000</c:v>
                </c:pt>
                <c:pt idx="6">
                  <c:v>1665000</c:v>
                </c:pt>
                <c:pt idx="7">
                  <c:v>1710000</c:v>
                </c:pt>
              </c:numCache>
            </c:numRef>
          </c:val>
          <c:extLst>
            <c:ext xmlns:c16="http://schemas.microsoft.com/office/drawing/2014/chart" uri="{C3380CC4-5D6E-409C-BE32-E72D297353CC}">
              <c16:uniqueId val="{00000001-158A-6946-8653-695D85E615AB}"/>
            </c:ext>
          </c:extLst>
        </c:ser>
        <c:dLbls>
          <c:showLegendKey val="0"/>
          <c:showVal val="0"/>
          <c:showCatName val="0"/>
          <c:showSerName val="0"/>
          <c:showPercent val="0"/>
          <c:showBubbleSize val="0"/>
        </c:dLbls>
        <c:axId val="1826561231"/>
        <c:axId val="1826562943"/>
      </c:areaChart>
      <c:lineChart>
        <c:grouping val="standard"/>
        <c:varyColors val="0"/>
        <c:ser>
          <c:idx val="0"/>
          <c:order val="0"/>
          <c:tx>
            <c:v>Series1</c:v>
          </c:tx>
          <c:spPr>
            <a:ln w="28575" cap="rnd">
              <a:solidFill>
                <a:schemeClr val="bg1"/>
              </a:solidFill>
              <a:round/>
            </a:ln>
            <a:effectLst/>
          </c:spPr>
          <c:marker>
            <c:symbol val="circle"/>
            <c:size val="8"/>
            <c:spPr>
              <a:solidFill>
                <a:schemeClr val="bg1"/>
              </a:solidFill>
              <a:ln w="9525">
                <a:noFill/>
              </a:ln>
              <a:effectLst/>
            </c:spPr>
          </c:marker>
          <c:cat>
            <c:strLit>
              <c:ptCount val="8"/>
              <c:pt idx="0">
                <c:v>Q1 2024</c:v>
              </c:pt>
              <c:pt idx="1">
                <c:v>Q2 2024</c:v>
              </c:pt>
              <c:pt idx="2">
                <c:v>Q3 2024</c:v>
              </c:pt>
              <c:pt idx="3">
                <c:v>Q4 2024</c:v>
              </c:pt>
              <c:pt idx="4">
                <c:v>Q1 2023</c:v>
              </c:pt>
              <c:pt idx="5">
                <c:v>Q2 2023</c:v>
              </c:pt>
              <c:pt idx="6">
                <c:v>Q3 2023</c:v>
              </c:pt>
              <c:pt idx="7">
                <c:v>Q4 2023</c:v>
              </c:pt>
            </c:strLit>
          </c:cat>
          <c:val>
            <c:numRef>
              <c:f>Data!$C$7:$C$14</c:f>
              <c:numCache>
                <c:formatCode>_("$"* #,##0_);_("$"* \(#,##0\);_("$"* "-"??_);_(@_)</c:formatCode>
                <c:ptCount val="8"/>
                <c:pt idx="0">
                  <c:v>1630000</c:v>
                </c:pt>
                <c:pt idx="1">
                  <c:v>1715000</c:v>
                </c:pt>
                <c:pt idx="2">
                  <c:v>1720000</c:v>
                </c:pt>
                <c:pt idx="3">
                  <c:v>1790000</c:v>
                </c:pt>
                <c:pt idx="4">
                  <c:v>1565000</c:v>
                </c:pt>
                <c:pt idx="5">
                  <c:v>1630000</c:v>
                </c:pt>
                <c:pt idx="6">
                  <c:v>1665000</c:v>
                </c:pt>
                <c:pt idx="7">
                  <c:v>1710000</c:v>
                </c:pt>
              </c:numCache>
            </c:numRef>
          </c:val>
          <c:smooth val="0"/>
          <c:extLst>
            <c:ext xmlns:c16="http://schemas.microsoft.com/office/drawing/2014/chart" uri="{C3380CC4-5D6E-409C-BE32-E72D297353CC}">
              <c16:uniqueId val="{00000000-158A-6946-8653-695D85E615AB}"/>
            </c:ext>
          </c:extLst>
        </c:ser>
        <c:dLbls>
          <c:showLegendKey val="0"/>
          <c:showVal val="0"/>
          <c:showCatName val="0"/>
          <c:showSerName val="0"/>
          <c:showPercent val="0"/>
          <c:showBubbleSize val="0"/>
        </c:dLbls>
        <c:dropLines>
          <c:spPr>
            <a:ln w="9525" cap="flat" cmpd="sng" algn="ctr">
              <a:gradFill>
                <a:gsLst>
                  <a:gs pos="1000">
                    <a:schemeClr val="accent1">
                      <a:lumMod val="5000"/>
                      <a:lumOff val="95000"/>
                      <a:alpha val="79000"/>
                    </a:schemeClr>
                  </a:gs>
                  <a:gs pos="100000">
                    <a:schemeClr val="bg1">
                      <a:alpha val="0"/>
                    </a:schemeClr>
                  </a:gs>
                </a:gsLst>
                <a:lin ang="5400000" scaled="1"/>
              </a:gradFill>
              <a:prstDash val="dash"/>
              <a:round/>
            </a:ln>
            <a:effectLst/>
          </c:spPr>
        </c:dropLines>
        <c:marker val="1"/>
        <c:smooth val="0"/>
        <c:axId val="1826561231"/>
        <c:axId val="1826562943"/>
      </c:lineChart>
      <c:catAx>
        <c:axId val="1826561231"/>
        <c:scaling>
          <c:orientation val="minMax"/>
        </c:scaling>
        <c:delete val="0"/>
        <c:axPos val="b"/>
        <c:numFmt formatCode="General" sourceLinked="1"/>
        <c:majorTickMark val="none"/>
        <c:minorTickMark val="none"/>
        <c:tickLblPos val="nextTo"/>
        <c:spPr>
          <a:noFill/>
          <a:ln w="9525" cap="flat" cmpd="sng" algn="ctr">
            <a:solidFill>
              <a:schemeClr val="bg1">
                <a:alpha val="22141"/>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26562943"/>
        <c:crosses val="autoZero"/>
        <c:auto val="1"/>
        <c:lblAlgn val="ctr"/>
        <c:lblOffset val="100"/>
        <c:noMultiLvlLbl val="0"/>
      </c:catAx>
      <c:valAx>
        <c:axId val="1826562943"/>
        <c:scaling>
          <c:orientation val="minMax"/>
        </c:scaling>
        <c:delete val="1"/>
        <c:axPos val="l"/>
        <c:majorGridlines>
          <c:spPr>
            <a:ln w="9525" cap="flat" cmpd="sng" algn="ctr">
              <a:noFill/>
              <a:round/>
            </a:ln>
            <a:effectLst/>
          </c:spPr>
        </c:majorGridlines>
        <c:numFmt formatCode="_(&quot;$&quot;* #,##0_);_(&quot;$&quot;* \(#,##0\);_(&quot;$&quot;* &quot;-&quot;??_);_(@_)" sourceLinked="1"/>
        <c:majorTickMark val="none"/>
        <c:minorTickMark val="none"/>
        <c:tickLblPos val="nextTo"/>
        <c:crossAx val="182656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19050" cap="rnd">
              <a:solidFill>
                <a:schemeClr val="bg1"/>
              </a:solidFill>
              <a:round/>
            </a:ln>
            <a:effectLst/>
          </c:spPr>
          <c:marker>
            <c:symbol val="circle"/>
            <c:size val="5"/>
            <c:spPr>
              <a:solidFill>
                <a:schemeClr val="bg1"/>
              </a:solidFill>
              <a:ln w="9525">
                <a:noFill/>
              </a:ln>
              <a:effectLst/>
            </c:spPr>
          </c:marker>
          <c:cat>
            <c:strLit>
              <c:ptCount val="8"/>
              <c:pt idx="0">
                <c:v>Q1 2023</c:v>
              </c:pt>
              <c:pt idx="1">
                <c:v>Q1 2024</c:v>
              </c:pt>
              <c:pt idx="2">
                <c:v>Q2 2023</c:v>
              </c:pt>
              <c:pt idx="3">
                <c:v>Q2 2024</c:v>
              </c:pt>
              <c:pt idx="4">
                <c:v>Q3 2023</c:v>
              </c:pt>
              <c:pt idx="5">
                <c:v>Q3 2024</c:v>
              </c:pt>
              <c:pt idx="6">
                <c:v>Q4 2023</c:v>
              </c:pt>
              <c:pt idx="7">
                <c:v>Q4 2024</c:v>
              </c:pt>
            </c:strLit>
          </c:cat>
          <c:val>
            <c:numRef>
              <c:f>Data!$G$7:$G$14</c:f>
              <c:numCache>
                <c:formatCode>_("$"* #,##0_);_("$"* \(#,##0\);_("$"* "-"??_);_(@_)</c:formatCode>
                <c:ptCount val="8"/>
                <c:pt idx="0">
                  <c:v>430000</c:v>
                </c:pt>
                <c:pt idx="1">
                  <c:v>450000</c:v>
                </c:pt>
                <c:pt idx="2">
                  <c:v>455000</c:v>
                </c:pt>
                <c:pt idx="3">
                  <c:v>480000</c:v>
                </c:pt>
                <c:pt idx="4">
                  <c:v>460000</c:v>
                </c:pt>
                <c:pt idx="5">
                  <c:v>470000</c:v>
                </c:pt>
                <c:pt idx="6">
                  <c:v>475000</c:v>
                </c:pt>
                <c:pt idx="7">
                  <c:v>490000</c:v>
                </c:pt>
              </c:numCache>
            </c:numRef>
          </c:val>
          <c:smooth val="0"/>
          <c:extLst>
            <c:ext xmlns:c16="http://schemas.microsoft.com/office/drawing/2014/chart" uri="{C3380CC4-5D6E-409C-BE32-E72D297353CC}">
              <c16:uniqueId val="{00000000-0791-7E4A-B873-98ADB3B31F5B}"/>
            </c:ext>
          </c:extLst>
        </c:ser>
        <c:dLbls>
          <c:showLegendKey val="0"/>
          <c:showVal val="0"/>
          <c:showCatName val="0"/>
          <c:showSerName val="0"/>
          <c:showPercent val="0"/>
          <c:showBubbleSize val="0"/>
        </c:dLbls>
        <c:marker val="1"/>
        <c:smooth val="0"/>
        <c:axId val="683033904"/>
        <c:axId val="683052464"/>
      </c:lineChart>
      <c:catAx>
        <c:axId val="683033904"/>
        <c:scaling>
          <c:orientation val="minMax"/>
        </c:scaling>
        <c:delete val="1"/>
        <c:axPos val="b"/>
        <c:numFmt formatCode="General" sourceLinked="1"/>
        <c:majorTickMark val="none"/>
        <c:minorTickMark val="none"/>
        <c:tickLblPos val="nextTo"/>
        <c:crossAx val="683052464"/>
        <c:crosses val="autoZero"/>
        <c:auto val="1"/>
        <c:lblAlgn val="ctr"/>
        <c:lblOffset val="100"/>
        <c:noMultiLvlLbl val="0"/>
      </c:catAx>
      <c:valAx>
        <c:axId val="683052464"/>
        <c:scaling>
          <c:orientation val="minMax"/>
        </c:scaling>
        <c:delete val="1"/>
        <c:axPos val="l"/>
        <c:numFmt formatCode="_(&quot;$&quot;* #,##0_);_(&quot;$&quot;* \(#,##0\);_(&quot;$&quot;* &quot;-&quot;??_);_(@_)" sourceLinked="1"/>
        <c:majorTickMark val="none"/>
        <c:minorTickMark val="none"/>
        <c:tickLblPos val="nextTo"/>
        <c:crossAx val="68303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19050" cap="rnd">
              <a:solidFill>
                <a:schemeClr val="bg1"/>
              </a:solidFill>
              <a:round/>
            </a:ln>
            <a:effectLst/>
          </c:spPr>
          <c:marker>
            <c:symbol val="circle"/>
            <c:size val="5"/>
            <c:spPr>
              <a:solidFill>
                <a:schemeClr val="bg1"/>
              </a:solidFill>
              <a:ln w="9525">
                <a:noFill/>
              </a:ln>
              <a:effectLst/>
            </c:spPr>
          </c:marker>
          <c:cat>
            <c:strLit>
              <c:ptCount val="8"/>
              <c:pt idx="0">
                <c:v>Q1 2023</c:v>
              </c:pt>
              <c:pt idx="1">
                <c:v>Q1 2024</c:v>
              </c:pt>
              <c:pt idx="2">
                <c:v>Q2 2023</c:v>
              </c:pt>
              <c:pt idx="3">
                <c:v>Q2 2024</c:v>
              </c:pt>
              <c:pt idx="4">
                <c:v>Q3 2023</c:v>
              </c:pt>
              <c:pt idx="5">
                <c:v>Q3 2024</c:v>
              </c:pt>
              <c:pt idx="6">
                <c:v>Q4 2023</c:v>
              </c:pt>
              <c:pt idx="7">
                <c:v>Q4 2024</c:v>
              </c:pt>
            </c:strLit>
          </c:cat>
          <c:val>
            <c:numRef>
              <c:f>Data!$J$7:$J$14</c:f>
              <c:numCache>
                <c:formatCode>_("$"* #,##0_);_("$"* \(#,##0\);_("$"* "-"??_);_(@_)</c:formatCode>
                <c:ptCount val="8"/>
                <c:pt idx="0">
                  <c:v>280000</c:v>
                </c:pt>
                <c:pt idx="1">
                  <c:v>295000</c:v>
                </c:pt>
                <c:pt idx="2">
                  <c:v>290000</c:v>
                </c:pt>
                <c:pt idx="3">
                  <c:v>310000</c:v>
                </c:pt>
                <c:pt idx="4">
                  <c:v>300000</c:v>
                </c:pt>
                <c:pt idx="5">
                  <c:v>320000</c:v>
                </c:pt>
                <c:pt idx="6">
                  <c:v>310000</c:v>
                </c:pt>
                <c:pt idx="7">
                  <c:v>335000</c:v>
                </c:pt>
              </c:numCache>
            </c:numRef>
          </c:val>
          <c:smooth val="0"/>
          <c:extLst>
            <c:ext xmlns:c16="http://schemas.microsoft.com/office/drawing/2014/chart" uri="{C3380CC4-5D6E-409C-BE32-E72D297353CC}">
              <c16:uniqueId val="{00000000-0E22-9448-BC9E-067B1EB751A8}"/>
            </c:ext>
          </c:extLst>
        </c:ser>
        <c:dLbls>
          <c:showLegendKey val="0"/>
          <c:showVal val="0"/>
          <c:showCatName val="0"/>
          <c:showSerName val="0"/>
          <c:showPercent val="0"/>
          <c:showBubbleSize val="0"/>
        </c:dLbls>
        <c:marker val="1"/>
        <c:smooth val="0"/>
        <c:axId val="683033904"/>
        <c:axId val="683052464"/>
      </c:lineChart>
      <c:catAx>
        <c:axId val="683033904"/>
        <c:scaling>
          <c:orientation val="minMax"/>
        </c:scaling>
        <c:delete val="1"/>
        <c:axPos val="b"/>
        <c:numFmt formatCode="General" sourceLinked="1"/>
        <c:majorTickMark val="none"/>
        <c:minorTickMark val="none"/>
        <c:tickLblPos val="nextTo"/>
        <c:crossAx val="683052464"/>
        <c:crosses val="autoZero"/>
        <c:auto val="1"/>
        <c:lblAlgn val="ctr"/>
        <c:lblOffset val="100"/>
        <c:noMultiLvlLbl val="0"/>
      </c:catAx>
      <c:valAx>
        <c:axId val="683052464"/>
        <c:scaling>
          <c:orientation val="minMax"/>
        </c:scaling>
        <c:delete val="1"/>
        <c:axPos val="l"/>
        <c:numFmt formatCode="_(&quot;$&quot;* #,##0_);_(&quot;$&quot;* \(#,##0\);_(&quot;$&quot;* &quot;-&quot;??_);_(@_)" sourceLinked="1"/>
        <c:majorTickMark val="none"/>
        <c:minorTickMark val="none"/>
        <c:tickLblPos val="nextTo"/>
        <c:crossAx val="68303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19050" cap="rnd">
              <a:solidFill>
                <a:schemeClr val="bg1"/>
              </a:solidFill>
              <a:round/>
            </a:ln>
            <a:effectLst/>
          </c:spPr>
          <c:marker>
            <c:symbol val="circle"/>
            <c:size val="5"/>
            <c:spPr>
              <a:solidFill>
                <a:schemeClr val="bg1"/>
              </a:solidFill>
              <a:ln w="9525">
                <a:noFill/>
              </a:ln>
              <a:effectLst/>
            </c:spPr>
          </c:marker>
          <c:cat>
            <c:strLit>
              <c:ptCount val="8"/>
              <c:pt idx="0">
                <c:v>Q1 2023</c:v>
              </c:pt>
              <c:pt idx="1">
                <c:v>Q1 2024</c:v>
              </c:pt>
              <c:pt idx="2">
                <c:v>Q2 2023</c:v>
              </c:pt>
              <c:pt idx="3">
                <c:v>Q2 2024</c:v>
              </c:pt>
              <c:pt idx="4">
                <c:v>Q3 2023</c:v>
              </c:pt>
              <c:pt idx="5">
                <c:v>Q3 2024</c:v>
              </c:pt>
              <c:pt idx="6">
                <c:v>Q4 2023</c:v>
              </c:pt>
              <c:pt idx="7">
                <c:v>Q4 2024</c:v>
              </c:pt>
            </c:strLit>
          </c:cat>
          <c:val>
            <c:numRef>
              <c:f>Data!$M$7:$M$14</c:f>
              <c:numCache>
                <c:formatCode>_("$"* #,##0_);_("$"* \(#,##0\);_("$"* "-"??_);_(@_)</c:formatCode>
                <c:ptCount val="8"/>
                <c:pt idx="0">
                  <c:v>360000</c:v>
                </c:pt>
                <c:pt idx="1">
                  <c:v>375000</c:v>
                </c:pt>
                <c:pt idx="2">
                  <c:v>380000</c:v>
                </c:pt>
                <c:pt idx="3">
                  <c:v>395000</c:v>
                </c:pt>
                <c:pt idx="4">
                  <c:v>390000</c:v>
                </c:pt>
                <c:pt idx="5">
                  <c:v>405000</c:v>
                </c:pt>
                <c:pt idx="6">
                  <c:v>400000</c:v>
                </c:pt>
                <c:pt idx="7">
                  <c:v>420000</c:v>
                </c:pt>
              </c:numCache>
            </c:numRef>
          </c:val>
          <c:smooth val="0"/>
          <c:extLst>
            <c:ext xmlns:c16="http://schemas.microsoft.com/office/drawing/2014/chart" uri="{C3380CC4-5D6E-409C-BE32-E72D297353CC}">
              <c16:uniqueId val="{00000000-849D-014A-954E-9D337E0ECECB}"/>
            </c:ext>
          </c:extLst>
        </c:ser>
        <c:dLbls>
          <c:showLegendKey val="0"/>
          <c:showVal val="0"/>
          <c:showCatName val="0"/>
          <c:showSerName val="0"/>
          <c:showPercent val="0"/>
          <c:showBubbleSize val="0"/>
        </c:dLbls>
        <c:marker val="1"/>
        <c:smooth val="0"/>
        <c:axId val="683033904"/>
        <c:axId val="683052464"/>
      </c:lineChart>
      <c:catAx>
        <c:axId val="683033904"/>
        <c:scaling>
          <c:orientation val="minMax"/>
        </c:scaling>
        <c:delete val="1"/>
        <c:axPos val="b"/>
        <c:numFmt formatCode="General" sourceLinked="1"/>
        <c:majorTickMark val="none"/>
        <c:minorTickMark val="none"/>
        <c:tickLblPos val="nextTo"/>
        <c:crossAx val="683052464"/>
        <c:crosses val="autoZero"/>
        <c:auto val="1"/>
        <c:lblAlgn val="ctr"/>
        <c:lblOffset val="100"/>
        <c:noMultiLvlLbl val="0"/>
      </c:catAx>
      <c:valAx>
        <c:axId val="683052464"/>
        <c:scaling>
          <c:orientation val="minMax"/>
        </c:scaling>
        <c:delete val="1"/>
        <c:axPos val="l"/>
        <c:numFmt formatCode="_(&quot;$&quot;* #,##0_);_(&quot;$&quot;* \(#,##0\);_(&quot;$&quot;* &quot;-&quot;??_);_(@_)" sourceLinked="1"/>
        <c:majorTickMark val="none"/>
        <c:minorTickMark val="none"/>
        <c:tickLblPos val="nextTo"/>
        <c:crossAx val="68303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chemeClr val="bg1"/>
            </a:soli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19050" cap="rnd">
              <a:solidFill>
                <a:schemeClr val="bg1"/>
              </a:solidFill>
              <a:round/>
            </a:ln>
            <a:effectLst/>
          </c:spPr>
          <c:marker>
            <c:symbol val="circle"/>
            <c:size val="5"/>
            <c:spPr>
              <a:solidFill>
                <a:schemeClr val="bg1"/>
              </a:solidFill>
              <a:ln w="9525">
                <a:noFill/>
              </a:ln>
              <a:effectLst/>
            </c:spPr>
          </c:marker>
          <c:cat>
            <c:strLit>
              <c:ptCount val="8"/>
              <c:pt idx="0">
                <c:v>Q1 2023</c:v>
              </c:pt>
              <c:pt idx="1">
                <c:v>Q1 2024</c:v>
              </c:pt>
              <c:pt idx="2">
                <c:v>Q2 2023</c:v>
              </c:pt>
              <c:pt idx="3">
                <c:v>Q2 2024</c:v>
              </c:pt>
              <c:pt idx="4">
                <c:v>Q3 2023</c:v>
              </c:pt>
              <c:pt idx="5">
                <c:v>Q3 2024</c:v>
              </c:pt>
              <c:pt idx="6">
                <c:v>Q4 2023</c:v>
              </c:pt>
              <c:pt idx="7">
                <c:v>Q4 2024</c:v>
              </c:pt>
            </c:strLit>
          </c:cat>
          <c:val>
            <c:numRef>
              <c:f>Data!$P$7:$P$14</c:f>
              <c:numCache>
                <c:formatCode>_("$"* #,##0_);_("$"* \(#,##0\);_("$"* "-"??_);_(@_)</c:formatCode>
                <c:ptCount val="8"/>
                <c:pt idx="0">
                  <c:v>495000</c:v>
                </c:pt>
                <c:pt idx="1">
                  <c:v>510000</c:v>
                </c:pt>
                <c:pt idx="2">
                  <c:v>505000</c:v>
                </c:pt>
                <c:pt idx="3">
                  <c:v>530000</c:v>
                </c:pt>
                <c:pt idx="4">
                  <c:v>515000</c:v>
                </c:pt>
                <c:pt idx="5">
                  <c:v>525000</c:v>
                </c:pt>
                <c:pt idx="6">
                  <c:v>525000</c:v>
                </c:pt>
                <c:pt idx="7">
                  <c:v>545000</c:v>
                </c:pt>
              </c:numCache>
            </c:numRef>
          </c:val>
          <c:smooth val="0"/>
          <c:extLst>
            <c:ext xmlns:c16="http://schemas.microsoft.com/office/drawing/2014/chart" uri="{C3380CC4-5D6E-409C-BE32-E72D297353CC}">
              <c16:uniqueId val="{00000000-BFD3-CB4F-9D9D-60F3C47DBB47}"/>
            </c:ext>
          </c:extLst>
        </c:ser>
        <c:dLbls>
          <c:showLegendKey val="0"/>
          <c:showVal val="0"/>
          <c:showCatName val="0"/>
          <c:showSerName val="0"/>
          <c:showPercent val="0"/>
          <c:showBubbleSize val="0"/>
        </c:dLbls>
        <c:marker val="1"/>
        <c:smooth val="0"/>
        <c:axId val="683033904"/>
        <c:axId val="683052464"/>
      </c:lineChart>
      <c:catAx>
        <c:axId val="683033904"/>
        <c:scaling>
          <c:orientation val="minMax"/>
        </c:scaling>
        <c:delete val="1"/>
        <c:axPos val="b"/>
        <c:numFmt formatCode="General" sourceLinked="1"/>
        <c:majorTickMark val="none"/>
        <c:minorTickMark val="none"/>
        <c:tickLblPos val="nextTo"/>
        <c:crossAx val="683052464"/>
        <c:crosses val="autoZero"/>
        <c:auto val="1"/>
        <c:lblAlgn val="ctr"/>
        <c:lblOffset val="100"/>
        <c:noMultiLvlLbl val="0"/>
      </c:catAx>
      <c:valAx>
        <c:axId val="683052464"/>
        <c:scaling>
          <c:orientation val="minMax"/>
        </c:scaling>
        <c:delete val="1"/>
        <c:axPos val="l"/>
        <c:numFmt formatCode="_(&quot;$&quot;* #,##0_);_(&quot;$&quot;* \(#,##0\);_(&quot;$&quot;* &quot;-&quot;??_);_(@_)" sourceLinked="1"/>
        <c:majorTickMark val="none"/>
        <c:minorTickMark val="none"/>
        <c:tickLblPos val="nextTo"/>
        <c:crossAx val="68303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alpha val="33618"/>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84F2C3">
              <a:alpha val="65128"/>
            </a:srgbClr>
          </a:solidFill>
          <a:ln>
            <a:noFill/>
          </a:ln>
          <a:effectLst/>
        </c:spPr>
      </c:pivotFmt>
    </c:pivotFmts>
    <c:plotArea>
      <c:layout/>
      <c:doughnutChart>
        <c:varyColors val="1"/>
        <c:ser>
          <c:idx val="0"/>
          <c:order val="0"/>
          <c:tx>
            <c:v>Series1</c:v>
          </c:tx>
          <c:spPr>
            <a:solidFill>
              <a:schemeClr val="bg1">
                <a:alpha val="33618"/>
              </a:schemeClr>
            </a:solidFill>
          </c:spPr>
          <c:dPt>
            <c:idx val="0"/>
            <c:bubble3D val="0"/>
            <c:spPr>
              <a:solidFill>
                <a:srgbClr val="84F2C3">
                  <a:alpha val="65128"/>
                </a:srgbClr>
              </a:solidFill>
              <a:ln>
                <a:noFill/>
              </a:ln>
              <a:effectLst/>
            </c:spPr>
            <c:extLst>
              <c:ext xmlns:c16="http://schemas.microsoft.com/office/drawing/2014/chart" uri="{C3380CC4-5D6E-409C-BE32-E72D297353CC}">
                <c16:uniqueId val="{00000001-582A-3A49-A375-40C8EA57EC84}"/>
              </c:ext>
            </c:extLst>
          </c:dPt>
          <c:dPt>
            <c:idx val="1"/>
            <c:bubble3D val="0"/>
            <c:spPr>
              <a:solidFill>
                <a:schemeClr val="bg1">
                  <a:alpha val="33618"/>
                </a:schemeClr>
              </a:solidFill>
              <a:ln>
                <a:noFill/>
              </a:ln>
              <a:effectLst/>
            </c:spPr>
            <c:extLst>
              <c:ext xmlns:c16="http://schemas.microsoft.com/office/drawing/2014/chart" uri="{C3380CC4-5D6E-409C-BE32-E72D297353CC}">
                <c16:uniqueId val="{00000003-7B96-A248-A3FA-7E4CE45DFEF3}"/>
              </c:ext>
            </c:extLst>
          </c:dPt>
          <c:val>
            <c:numRef>
              <c:f>Data!$S$11:$S$12</c:f>
              <c:numCache>
                <c:formatCode>0%</c:formatCode>
                <c:ptCount val="2"/>
                <c:pt idx="0">
                  <c:v>0.8666666666666667</c:v>
                </c:pt>
                <c:pt idx="1">
                  <c:v>0.1333333333333333</c:v>
                </c:pt>
              </c:numCache>
            </c:numRef>
          </c:val>
          <c:extLst>
            <c:ext xmlns:c16="http://schemas.microsoft.com/office/drawing/2014/chart" uri="{C3380CC4-5D6E-409C-BE32-E72D297353CC}">
              <c16:uniqueId val="{00000000-582A-3A49-A375-40C8EA57EC84}"/>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userShapes r:id="rId3"/>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excel.ck.page/" TargetMode="External"/><Relationship Id="rId13" Type="http://schemas.openxmlformats.org/officeDocument/2006/relationships/chart" Target="../charts/chart2.xml"/><Relationship Id="rId18" Type="http://schemas.openxmlformats.org/officeDocument/2006/relationships/hyperlink" Target="https://excel.ck.page/products/buy-us-a-coffee" TargetMode="External"/><Relationship Id="rId3" Type="http://schemas.microsoft.com/office/2007/relationships/hdphoto" Target="../media/hdphoto1.wdp"/><Relationship Id="rId7" Type="http://schemas.openxmlformats.org/officeDocument/2006/relationships/image" Target="../media/image5.sv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8.png"/><Relationship Id="rId5" Type="http://schemas.microsoft.com/office/2007/relationships/hdphoto" Target="../media/hdphoto2.wdp"/><Relationship Id="rId15" Type="http://schemas.openxmlformats.org/officeDocument/2006/relationships/chart" Target="../charts/chart4.xml"/><Relationship Id="rId10" Type="http://schemas.openxmlformats.org/officeDocument/2006/relationships/image" Target="../media/image7.jpeg"/><Relationship Id="rId4" Type="http://schemas.openxmlformats.org/officeDocument/2006/relationships/image" Target="../media/image3.png"/><Relationship Id="rId9" Type="http://schemas.openxmlformats.org/officeDocument/2006/relationships/image" Target="../media/image6.jpeg"/><Relationship Id="rId1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787400</xdr:colOff>
      <xdr:row>2</xdr:row>
      <xdr:rowOff>63500</xdr:rowOff>
    </xdr:from>
    <xdr:to>
      <xdr:col>20</xdr:col>
      <xdr:colOff>584200</xdr:colOff>
      <xdr:row>59</xdr:row>
      <xdr:rowOff>50800</xdr:rowOff>
    </xdr:to>
    <xdr:pic>
      <xdr:nvPicPr>
        <xdr:cNvPr id="7" name="Picture 6" descr="Abstract blue design with wavy lines and dots">
          <a:extLst>
            <a:ext uri="{FF2B5EF4-FFF2-40B4-BE49-F238E27FC236}">
              <a16:creationId xmlns:a16="http://schemas.microsoft.com/office/drawing/2014/main" id="{54B6D2BF-7C8E-6620-10E3-72DEC2CB55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38400" y="469900"/>
          <a:ext cx="14655800" cy="11569700"/>
        </a:xfrm>
        <a:prstGeom prst="rect">
          <a:avLst/>
        </a:prstGeom>
        <a:effectLst>
          <a:softEdge rad="1270000"/>
        </a:effectLst>
      </xdr:spPr>
    </xdr:pic>
    <xdr:clientData/>
  </xdr:twoCellAnchor>
  <xdr:twoCellAnchor>
    <xdr:from>
      <xdr:col>2</xdr:col>
      <xdr:colOff>787400</xdr:colOff>
      <xdr:row>2</xdr:row>
      <xdr:rowOff>88900</xdr:rowOff>
    </xdr:from>
    <xdr:to>
      <xdr:col>20</xdr:col>
      <xdr:colOff>609600</xdr:colOff>
      <xdr:row>59</xdr:row>
      <xdr:rowOff>63500</xdr:rowOff>
    </xdr:to>
    <xdr:sp macro="" textlink="">
      <xdr:nvSpPr>
        <xdr:cNvPr id="2" name="Rounded Rectangle 1">
          <a:extLst>
            <a:ext uri="{FF2B5EF4-FFF2-40B4-BE49-F238E27FC236}">
              <a16:creationId xmlns:a16="http://schemas.microsoft.com/office/drawing/2014/main" id="{BFBB0EE0-C853-912C-FC56-AD9ABB42BB90}"/>
            </a:ext>
          </a:extLst>
        </xdr:cNvPr>
        <xdr:cNvSpPr/>
      </xdr:nvSpPr>
      <xdr:spPr>
        <a:xfrm>
          <a:off x="2438400" y="1409700"/>
          <a:ext cx="14681200" cy="11557000"/>
        </a:xfrm>
        <a:prstGeom prst="roundRect">
          <a:avLst>
            <a:gd name="adj" fmla="val 6258"/>
          </a:avLst>
        </a:prstGeom>
        <a:solidFill>
          <a:srgbClr val="0B0C10">
            <a:alpha val="94000"/>
          </a:srgbClr>
        </a:solidFill>
        <a:ln>
          <a:solidFill>
            <a:schemeClr val="bg1">
              <a:alpha val="31000"/>
            </a:schemeClr>
          </a:solidFill>
        </a:ln>
        <a:effectLst>
          <a:outerShdw blurRad="1651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533400</xdr:colOff>
      <xdr:row>8</xdr:row>
      <xdr:rowOff>114172</xdr:rowOff>
    </xdr:from>
    <xdr:to>
      <xdr:col>19</xdr:col>
      <xdr:colOff>685800</xdr:colOff>
      <xdr:row>31</xdr:row>
      <xdr:rowOff>114299</xdr:rowOff>
    </xdr:to>
    <xdr:sp macro="" textlink="">
      <xdr:nvSpPr>
        <xdr:cNvPr id="4" name="Rounded Rectangle 3">
          <a:extLst>
            <a:ext uri="{FF2B5EF4-FFF2-40B4-BE49-F238E27FC236}">
              <a16:creationId xmlns:a16="http://schemas.microsoft.com/office/drawing/2014/main" id="{3A253EE9-3EBB-B542-A76E-D4A6BEFEED03}"/>
            </a:ext>
          </a:extLst>
        </xdr:cNvPr>
        <xdr:cNvSpPr/>
      </xdr:nvSpPr>
      <xdr:spPr>
        <a:xfrm>
          <a:off x="5486400" y="1722839"/>
          <a:ext cx="10883900" cy="4625043"/>
        </a:xfrm>
        <a:prstGeom prst="roundRect">
          <a:avLst>
            <a:gd name="adj" fmla="val 6258"/>
          </a:avLst>
        </a:prstGeom>
        <a:solidFill>
          <a:schemeClr val="bg1">
            <a:alpha val="3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25400</xdr:colOff>
      <xdr:row>22</xdr:row>
      <xdr:rowOff>88900</xdr:rowOff>
    </xdr:from>
    <xdr:to>
      <xdr:col>9</xdr:col>
      <xdr:colOff>711200</xdr:colOff>
      <xdr:row>30</xdr:row>
      <xdr:rowOff>38100</xdr:rowOff>
    </xdr:to>
    <xdr:sp macro="" textlink="">
      <xdr:nvSpPr>
        <xdr:cNvPr id="5" name="Rounded Rectangle 4">
          <a:extLst>
            <a:ext uri="{FF2B5EF4-FFF2-40B4-BE49-F238E27FC236}">
              <a16:creationId xmlns:a16="http://schemas.microsoft.com/office/drawing/2014/main" id="{FB2B5B66-2728-3443-89EF-BA528D1A5236}"/>
            </a:ext>
          </a:extLst>
        </xdr:cNvPr>
        <xdr:cNvSpPr/>
      </xdr:nvSpPr>
      <xdr:spPr>
        <a:xfrm>
          <a:off x="5803900" y="4512733"/>
          <a:ext cx="2336800" cy="1557867"/>
        </a:xfrm>
        <a:prstGeom prst="roundRect">
          <a:avLst>
            <a:gd name="adj" fmla="val 6258"/>
          </a:avLst>
        </a:prstGeom>
        <a:solidFill>
          <a:schemeClr val="bg1">
            <a:alpha val="3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571500</xdr:colOff>
      <xdr:row>8</xdr:row>
      <xdr:rowOff>114300</xdr:rowOff>
    </xdr:from>
    <xdr:to>
      <xdr:col>6</xdr:col>
      <xdr:colOff>101600</xdr:colOff>
      <xdr:row>27</xdr:row>
      <xdr:rowOff>0</xdr:rowOff>
    </xdr:to>
    <xdr:sp macro="" textlink="">
      <xdr:nvSpPr>
        <xdr:cNvPr id="8" name="Rounded Rectangle 7">
          <a:extLst>
            <a:ext uri="{FF2B5EF4-FFF2-40B4-BE49-F238E27FC236}">
              <a16:creationId xmlns:a16="http://schemas.microsoft.com/office/drawing/2014/main" id="{2468ECB8-9D71-8741-BD94-61D266EA9367}"/>
            </a:ext>
          </a:extLst>
        </xdr:cNvPr>
        <xdr:cNvSpPr/>
      </xdr:nvSpPr>
      <xdr:spPr>
        <a:xfrm>
          <a:off x="571500" y="1739900"/>
          <a:ext cx="4483100" cy="3746500"/>
        </a:xfrm>
        <a:prstGeom prst="roundRect">
          <a:avLst>
            <a:gd name="adj" fmla="val 6454"/>
          </a:avLst>
        </a:prstGeom>
        <a:blipFill>
          <a:blip xmlns:r="http://schemas.openxmlformats.org/officeDocument/2006/relationships" r:embed="rId2">
            <a:extLst>
              <a:ext uri="{BEBA8EAE-BF5A-486C-A8C5-ECC9F3942E4B}">
                <a14:imgProps xmlns:a14="http://schemas.microsoft.com/office/drawing/2010/main">
                  <a14:imgLayer r:embed="rId3">
                    <a14:imgEffect>
                      <a14:artisticBlur radius="54"/>
                    </a14:imgEffect>
                    <a14:imgEffect>
                      <a14:brightnessContrast bright="-8000" contrast="-19000"/>
                    </a14:imgEffect>
                  </a14:imgLayer>
                </a14:imgProps>
              </a:ext>
            </a:extLst>
          </a:blip>
          <a:stretch>
            <a:fillRect/>
          </a:stretch>
        </a:blipFill>
        <a:ln>
          <a:solidFill>
            <a:schemeClr val="bg1">
              <a:alpha val="9735"/>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582083</xdr:colOff>
      <xdr:row>28</xdr:row>
      <xdr:rowOff>190500</xdr:rowOff>
    </xdr:from>
    <xdr:to>
      <xdr:col>6</xdr:col>
      <xdr:colOff>112183</xdr:colOff>
      <xdr:row>56</xdr:row>
      <xdr:rowOff>127000</xdr:rowOff>
    </xdr:to>
    <xdr:sp macro="" textlink="">
      <xdr:nvSpPr>
        <xdr:cNvPr id="9" name="Rounded Rectangle 8">
          <a:extLst>
            <a:ext uri="{FF2B5EF4-FFF2-40B4-BE49-F238E27FC236}">
              <a16:creationId xmlns:a16="http://schemas.microsoft.com/office/drawing/2014/main" id="{6D6519C6-010F-6D48-99F8-D63B08AC0E5B}"/>
            </a:ext>
          </a:extLst>
        </xdr:cNvPr>
        <xdr:cNvSpPr/>
      </xdr:nvSpPr>
      <xdr:spPr>
        <a:xfrm>
          <a:off x="582083" y="5820833"/>
          <a:ext cx="4483100" cy="5566834"/>
        </a:xfrm>
        <a:prstGeom prst="roundRect">
          <a:avLst>
            <a:gd name="adj" fmla="val 5409"/>
          </a:avLst>
        </a:prstGeom>
        <a:blipFill dpi="0" rotWithShape="1">
          <a:blip xmlns:r="http://schemas.openxmlformats.org/officeDocument/2006/relationships" r:embed="rId4">
            <a:alphaModFix amt="82000"/>
            <a:extLst>
              <a:ext uri="{BEBA8EAE-BF5A-486C-A8C5-ECC9F3942E4B}">
                <a14:imgProps xmlns:a14="http://schemas.microsoft.com/office/drawing/2010/main">
                  <a14:imgLayer r:embed="rId5">
                    <a14:imgEffect>
                      <a14:brightnessContrast bright="-79000"/>
                    </a14:imgEffect>
                  </a14:imgLayer>
                </a14:imgProps>
              </a:ext>
            </a:extLst>
          </a:blip>
          <a:srcRect/>
          <a:stretch>
            <a:fillRect/>
          </a:stretch>
        </a:blipFill>
        <a:ln>
          <a:solidFill>
            <a:schemeClr val="bg1">
              <a:alpha val="1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436037</xdr:colOff>
      <xdr:row>3</xdr:row>
      <xdr:rowOff>139701</xdr:rowOff>
    </xdr:from>
    <xdr:to>
      <xdr:col>4</xdr:col>
      <xdr:colOff>292100</xdr:colOff>
      <xdr:row>7</xdr:row>
      <xdr:rowOff>56671</xdr:rowOff>
    </xdr:to>
    <xdr:pic>
      <xdr:nvPicPr>
        <xdr:cNvPr id="12" name="Graphic 11" descr="Pyramid Shape with solid fill">
          <a:extLst>
            <a:ext uri="{FF2B5EF4-FFF2-40B4-BE49-F238E27FC236}">
              <a16:creationId xmlns:a16="http://schemas.microsoft.com/office/drawing/2014/main" id="{79984ADC-3D00-9645-B49D-106A1B1F2A2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912537" y="1663701"/>
          <a:ext cx="681563" cy="729770"/>
        </a:xfrm>
        <a:prstGeom prst="rect">
          <a:avLst/>
        </a:prstGeom>
        <a:effectLst>
          <a:glow rad="277110">
            <a:srgbClr val="33BD8D">
              <a:alpha val="22000"/>
            </a:srgbClr>
          </a:glow>
        </a:effectLst>
      </xdr:spPr>
    </xdr:pic>
    <xdr:clientData/>
  </xdr:twoCellAnchor>
  <xdr:twoCellAnchor>
    <xdr:from>
      <xdr:col>4</xdr:col>
      <xdr:colOff>385237</xdr:colOff>
      <xdr:row>3</xdr:row>
      <xdr:rowOff>139700</xdr:rowOff>
    </xdr:from>
    <xdr:to>
      <xdr:col>7</xdr:col>
      <xdr:colOff>537637</xdr:colOff>
      <xdr:row>4</xdr:row>
      <xdr:rowOff>190500</xdr:rowOff>
    </xdr:to>
    <xdr:sp macro="" textlink="">
      <xdr:nvSpPr>
        <xdr:cNvPr id="13" name="TextBox 12">
          <a:hlinkClick xmlns:r="http://schemas.openxmlformats.org/officeDocument/2006/relationships" r:id="rId8"/>
          <a:extLst>
            <a:ext uri="{FF2B5EF4-FFF2-40B4-BE49-F238E27FC236}">
              <a16:creationId xmlns:a16="http://schemas.microsoft.com/office/drawing/2014/main" id="{C339E7C5-A51F-5A92-9B47-1738C1BC90E9}"/>
            </a:ext>
          </a:extLst>
        </xdr:cNvPr>
        <xdr:cNvSpPr txBox="1"/>
      </xdr:nvSpPr>
      <xdr:spPr>
        <a:xfrm>
          <a:off x="3687237" y="742950"/>
          <a:ext cx="2628900" cy="251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bg1">
                  <a:lumMod val="85000"/>
                </a:schemeClr>
              </a:solidFill>
            </a:rPr>
            <a:t>https://excel.ck.page/</a:t>
          </a:r>
        </a:p>
      </xdr:txBody>
    </xdr:sp>
    <xdr:clientData/>
  </xdr:twoCellAnchor>
  <xdr:twoCellAnchor>
    <xdr:from>
      <xdr:col>4</xdr:col>
      <xdr:colOff>372537</xdr:colOff>
      <xdr:row>4</xdr:row>
      <xdr:rowOff>152400</xdr:rowOff>
    </xdr:from>
    <xdr:to>
      <xdr:col>10</xdr:col>
      <xdr:colOff>664637</xdr:colOff>
      <xdr:row>7</xdr:row>
      <xdr:rowOff>50800</xdr:rowOff>
    </xdr:to>
    <xdr:sp macro="" textlink="">
      <xdr:nvSpPr>
        <xdr:cNvPr id="14" name="TextBox 13">
          <a:extLst>
            <a:ext uri="{FF2B5EF4-FFF2-40B4-BE49-F238E27FC236}">
              <a16:creationId xmlns:a16="http://schemas.microsoft.com/office/drawing/2014/main" id="{52770B20-DCB9-5947-84FA-AEF387A4F59A}"/>
            </a:ext>
          </a:extLst>
        </xdr:cNvPr>
        <xdr:cNvSpPr txBox="1"/>
      </xdr:nvSpPr>
      <xdr:spPr>
        <a:xfrm>
          <a:off x="3674537" y="956733"/>
          <a:ext cx="52451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b="1">
              <a:solidFill>
                <a:schemeClr val="bg1">
                  <a:lumMod val="85000"/>
                </a:schemeClr>
              </a:solidFill>
            </a:rPr>
            <a:t>Placeholder</a:t>
          </a:r>
          <a:r>
            <a:rPr lang="en-US" sz="2800" b="1" baseline="0">
              <a:solidFill>
                <a:schemeClr val="bg1">
                  <a:lumMod val="85000"/>
                </a:schemeClr>
              </a:solidFill>
            </a:rPr>
            <a:t> Brand Name</a:t>
          </a:r>
          <a:endParaRPr lang="en-US" sz="2800" b="1">
            <a:solidFill>
              <a:schemeClr val="bg1">
                <a:lumMod val="85000"/>
              </a:schemeClr>
            </a:solidFill>
          </a:endParaRPr>
        </a:p>
      </xdr:txBody>
    </xdr:sp>
    <xdr:clientData/>
  </xdr:twoCellAnchor>
  <xdr:twoCellAnchor>
    <xdr:from>
      <xdr:col>0</xdr:col>
      <xdr:colOff>812800</xdr:colOff>
      <xdr:row>10</xdr:row>
      <xdr:rowOff>88900</xdr:rowOff>
    </xdr:from>
    <xdr:to>
      <xdr:col>5</xdr:col>
      <xdr:colOff>762000</xdr:colOff>
      <xdr:row>16</xdr:row>
      <xdr:rowOff>101600</xdr:rowOff>
    </xdr:to>
    <xdr:sp macro="" textlink="">
      <xdr:nvSpPr>
        <xdr:cNvPr id="15" name="TextBox 14">
          <a:extLst>
            <a:ext uri="{FF2B5EF4-FFF2-40B4-BE49-F238E27FC236}">
              <a16:creationId xmlns:a16="http://schemas.microsoft.com/office/drawing/2014/main" id="{7462E76B-108F-D645-B63E-44BEAD088E50}"/>
            </a:ext>
          </a:extLst>
        </xdr:cNvPr>
        <xdr:cNvSpPr txBox="1"/>
      </xdr:nvSpPr>
      <xdr:spPr>
        <a:xfrm>
          <a:off x="812800" y="2120900"/>
          <a:ext cx="4076700" cy="1231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600" b="1">
              <a:solidFill>
                <a:schemeClr val="bg1">
                  <a:lumMod val="85000"/>
                </a:schemeClr>
              </a:solidFill>
            </a:rPr>
            <a:t>Placeholder</a:t>
          </a:r>
          <a:r>
            <a:rPr lang="en-US" sz="3600" b="1" baseline="0">
              <a:solidFill>
                <a:schemeClr val="bg1">
                  <a:lumMod val="85000"/>
                </a:schemeClr>
              </a:solidFill>
            </a:rPr>
            <a:t> Dashboard Title</a:t>
          </a:r>
          <a:endParaRPr lang="en-US" sz="3600" b="1">
            <a:solidFill>
              <a:schemeClr val="bg1">
                <a:lumMod val="85000"/>
              </a:schemeClr>
            </a:solidFill>
          </a:endParaRPr>
        </a:p>
      </xdr:txBody>
    </xdr:sp>
    <xdr:clientData/>
  </xdr:twoCellAnchor>
  <xdr:twoCellAnchor>
    <xdr:from>
      <xdr:col>17</xdr:col>
      <xdr:colOff>171450</xdr:colOff>
      <xdr:row>5</xdr:row>
      <xdr:rowOff>12700</xdr:rowOff>
    </xdr:from>
    <xdr:to>
      <xdr:col>20</xdr:col>
      <xdr:colOff>6350</xdr:colOff>
      <xdr:row>6</xdr:row>
      <xdr:rowOff>152400</xdr:rowOff>
    </xdr:to>
    <xdr:sp macro="" textlink="Data!B3">
      <xdr:nvSpPr>
        <xdr:cNvPr id="16" name="TextBox 15">
          <a:extLst>
            <a:ext uri="{FF2B5EF4-FFF2-40B4-BE49-F238E27FC236}">
              <a16:creationId xmlns:a16="http://schemas.microsoft.com/office/drawing/2014/main" id="{BBFA3018-47D1-174F-98A8-FE3AE152E536}"/>
            </a:ext>
          </a:extLst>
        </xdr:cNvPr>
        <xdr:cNvSpPr txBox="1"/>
      </xdr:nvSpPr>
      <xdr:spPr>
        <a:xfrm>
          <a:off x="14204950" y="1018117"/>
          <a:ext cx="2311400" cy="340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5AF62086-FF60-5B46-AA14-66329C51FE35}" type="TxLink">
            <a:rPr lang="en-US" sz="2200" b="1" i="0" u="none" strike="noStrike">
              <a:solidFill>
                <a:srgbClr val="D9D9D9"/>
              </a:solidFill>
              <a:latin typeface="Aptos Narrow"/>
            </a:rPr>
            <a:t>Q4 2023</a:t>
          </a:fld>
          <a:endParaRPr lang="en-US" sz="2000" b="1">
            <a:solidFill>
              <a:schemeClr val="bg1">
                <a:lumMod val="85000"/>
              </a:schemeClr>
            </a:solidFill>
          </a:endParaRPr>
        </a:p>
      </xdr:txBody>
    </xdr:sp>
    <xdr:clientData/>
  </xdr:twoCellAnchor>
  <xdr:twoCellAnchor>
    <xdr:from>
      <xdr:col>1</xdr:col>
      <xdr:colOff>38100</xdr:colOff>
      <xdr:row>17</xdr:row>
      <xdr:rowOff>12700</xdr:rowOff>
    </xdr:from>
    <xdr:to>
      <xdr:col>6</xdr:col>
      <xdr:colOff>63500</xdr:colOff>
      <xdr:row>26</xdr:row>
      <xdr:rowOff>31750</xdr:rowOff>
    </xdr:to>
    <xdr:sp macro="" textlink="">
      <xdr:nvSpPr>
        <xdr:cNvPr id="17" name="TextBox 16">
          <a:extLst>
            <a:ext uri="{FF2B5EF4-FFF2-40B4-BE49-F238E27FC236}">
              <a16:creationId xmlns:a16="http://schemas.microsoft.com/office/drawing/2014/main" id="{F0886849-2FFB-BA47-BC0B-1E53A9E7E4F9}"/>
            </a:ext>
          </a:extLst>
        </xdr:cNvPr>
        <xdr:cNvSpPr txBox="1"/>
      </xdr:nvSpPr>
      <xdr:spPr>
        <a:xfrm>
          <a:off x="863600" y="3431117"/>
          <a:ext cx="4152900" cy="182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chemeClr val="bg1">
                  <a:lumMod val="85000"/>
                </a:schemeClr>
              </a:solidFill>
            </a:rPr>
            <a:t>Lorem ipsum dolor sit amet, consectetur adipiscing elit, sed do eiusmod tempor incididunt ut labore et dolore magna aliqua. Ut enim ad minim veniam, quis nostrud exercitation ullamco laboris nisi ut aliquip ex ea commodo consequat. </a:t>
          </a:r>
        </a:p>
      </xdr:txBody>
    </xdr:sp>
    <xdr:clientData/>
  </xdr:twoCellAnchor>
  <xdr:twoCellAnchor>
    <xdr:from>
      <xdr:col>7</xdr:col>
      <xdr:colOff>38100</xdr:colOff>
      <xdr:row>10</xdr:row>
      <xdr:rowOff>76072</xdr:rowOff>
    </xdr:from>
    <xdr:to>
      <xdr:col>11</xdr:col>
      <xdr:colOff>63500</xdr:colOff>
      <xdr:row>12</xdr:row>
      <xdr:rowOff>25400</xdr:rowOff>
    </xdr:to>
    <xdr:sp macro="" textlink="">
      <xdr:nvSpPr>
        <xdr:cNvPr id="18" name="TextBox 17">
          <a:extLst>
            <a:ext uri="{FF2B5EF4-FFF2-40B4-BE49-F238E27FC236}">
              <a16:creationId xmlns:a16="http://schemas.microsoft.com/office/drawing/2014/main" id="{47904623-C8C0-D249-90CF-B97A39DC36AA}"/>
            </a:ext>
          </a:extLst>
        </xdr:cNvPr>
        <xdr:cNvSpPr txBox="1"/>
      </xdr:nvSpPr>
      <xdr:spPr>
        <a:xfrm>
          <a:off x="5816600" y="2108072"/>
          <a:ext cx="3327400" cy="35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rgbClr val="9EB4AA"/>
              </a:solidFill>
            </a:rPr>
            <a:t>Main Metric or KPI Title</a:t>
          </a:r>
        </a:p>
      </xdr:txBody>
    </xdr:sp>
    <xdr:clientData/>
  </xdr:twoCellAnchor>
  <xdr:twoCellAnchor>
    <xdr:from>
      <xdr:col>6</xdr:col>
      <xdr:colOff>694266</xdr:colOff>
      <xdr:row>11</xdr:row>
      <xdr:rowOff>177672</xdr:rowOff>
    </xdr:from>
    <xdr:to>
      <xdr:col>11</xdr:col>
      <xdr:colOff>105834</xdr:colOff>
      <xdr:row>18</xdr:row>
      <xdr:rowOff>21167</xdr:rowOff>
    </xdr:to>
    <xdr:sp macro="" textlink="Data!C3">
      <xdr:nvSpPr>
        <xdr:cNvPr id="19" name="TextBox 18">
          <a:extLst>
            <a:ext uri="{FF2B5EF4-FFF2-40B4-BE49-F238E27FC236}">
              <a16:creationId xmlns:a16="http://schemas.microsoft.com/office/drawing/2014/main" id="{2158D15B-5829-AD4F-A758-6EBB6CAB4C6B}"/>
            </a:ext>
          </a:extLst>
        </xdr:cNvPr>
        <xdr:cNvSpPr txBox="1"/>
      </xdr:nvSpPr>
      <xdr:spPr>
        <a:xfrm>
          <a:off x="5647266" y="2389589"/>
          <a:ext cx="3539068" cy="1251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51A6EC8-D49D-3E4A-B4A8-A5F6523DDC53}" type="TxLink">
            <a:rPr lang="en-US" sz="7200" b="1" i="0" u="none" strike="noStrike">
              <a:solidFill>
                <a:srgbClr val="FFFFFF"/>
              </a:solidFill>
              <a:latin typeface="Aptos Narrow"/>
            </a:rPr>
            <a:pPr algn="l"/>
            <a:t> $1.7M</a:t>
          </a:fld>
          <a:endParaRPr lang="en-US" sz="7200" b="1">
            <a:solidFill>
              <a:schemeClr val="bg1">
                <a:lumMod val="85000"/>
              </a:schemeClr>
            </a:solidFill>
          </a:endParaRPr>
        </a:p>
      </xdr:txBody>
    </xdr:sp>
    <xdr:clientData/>
  </xdr:twoCellAnchor>
  <xdr:twoCellAnchor>
    <xdr:from>
      <xdr:col>17</xdr:col>
      <xdr:colOff>133350</xdr:colOff>
      <xdr:row>3</xdr:row>
      <xdr:rowOff>101472</xdr:rowOff>
    </xdr:from>
    <xdr:to>
      <xdr:col>20</xdr:col>
      <xdr:colOff>6350</xdr:colOff>
      <xdr:row>5</xdr:row>
      <xdr:rowOff>50800</xdr:rowOff>
    </xdr:to>
    <xdr:sp macro="" textlink="">
      <xdr:nvSpPr>
        <xdr:cNvPr id="20" name="TextBox 19">
          <a:extLst>
            <a:ext uri="{FF2B5EF4-FFF2-40B4-BE49-F238E27FC236}">
              <a16:creationId xmlns:a16="http://schemas.microsoft.com/office/drawing/2014/main" id="{442D2309-2D1A-4B4F-B598-5025FC286BC5}"/>
            </a:ext>
          </a:extLst>
        </xdr:cNvPr>
        <xdr:cNvSpPr txBox="1"/>
      </xdr:nvSpPr>
      <xdr:spPr>
        <a:xfrm>
          <a:off x="14166850" y="704722"/>
          <a:ext cx="2349500" cy="351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0">
              <a:solidFill>
                <a:srgbClr val="9EB4AA"/>
              </a:solidFill>
            </a:rPr>
            <a:t>Reporting</a:t>
          </a:r>
          <a:r>
            <a:rPr lang="en-US" sz="1400" b="0" baseline="0">
              <a:solidFill>
                <a:srgbClr val="9EB4AA"/>
              </a:solidFill>
            </a:rPr>
            <a:t> Period</a:t>
          </a:r>
          <a:endParaRPr lang="en-US" sz="1400" b="0">
            <a:solidFill>
              <a:srgbClr val="9EB4AA"/>
            </a:solidFill>
          </a:endParaRPr>
        </a:p>
      </xdr:txBody>
    </xdr:sp>
    <xdr:clientData/>
  </xdr:twoCellAnchor>
  <xdr:twoCellAnchor>
    <xdr:from>
      <xdr:col>7</xdr:col>
      <xdr:colOff>127000</xdr:colOff>
      <xdr:row>17</xdr:row>
      <xdr:rowOff>76072</xdr:rowOff>
    </xdr:from>
    <xdr:to>
      <xdr:col>10</xdr:col>
      <xdr:colOff>190500</xdr:colOff>
      <xdr:row>19</xdr:row>
      <xdr:rowOff>25400</xdr:rowOff>
    </xdr:to>
    <xdr:sp macro="" textlink="">
      <xdr:nvSpPr>
        <xdr:cNvPr id="21" name="TextBox 20">
          <a:extLst>
            <a:ext uri="{FF2B5EF4-FFF2-40B4-BE49-F238E27FC236}">
              <a16:creationId xmlns:a16="http://schemas.microsoft.com/office/drawing/2014/main" id="{53A195DD-3AB5-214C-B0EB-70BD71006836}"/>
            </a:ext>
          </a:extLst>
        </xdr:cNvPr>
        <xdr:cNvSpPr txBox="1"/>
      </xdr:nvSpPr>
      <xdr:spPr>
        <a:xfrm>
          <a:off x="5905500" y="3494489"/>
          <a:ext cx="2540000" cy="351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Change</a:t>
          </a:r>
          <a:r>
            <a:rPr lang="en-US" sz="1600" b="0" baseline="0">
              <a:solidFill>
                <a:srgbClr val="9EB4AA"/>
              </a:solidFill>
            </a:rPr>
            <a:t> from last period</a:t>
          </a:r>
          <a:endParaRPr lang="en-US" sz="1600" b="0">
            <a:solidFill>
              <a:srgbClr val="9EB4AA"/>
            </a:solidFill>
          </a:endParaRPr>
        </a:p>
      </xdr:txBody>
    </xdr:sp>
    <xdr:clientData/>
  </xdr:twoCellAnchor>
  <xdr:twoCellAnchor>
    <xdr:from>
      <xdr:col>7</xdr:col>
      <xdr:colOff>127000</xdr:colOff>
      <xdr:row>18</xdr:row>
      <xdr:rowOff>177672</xdr:rowOff>
    </xdr:from>
    <xdr:to>
      <xdr:col>10</xdr:col>
      <xdr:colOff>211634</xdr:colOff>
      <xdr:row>21</xdr:row>
      <xdr:rowOff>74083</xdr:rowOff>
    </xdr:to>
    <xdr:sp macro="" textlink="Data!C2">
      <xdr:nvSpPr>
        <xdr:cNvPr id="22" name="TextBox 21">
          <a:extLst>
            <a:ext uri="{FF2B5EF4-FFF2-40B4-BE49-F238E27FC236}">
              <a16:creationId xmlns:a16="http://schemas.microsoft.com/office/drawing/2014/main" id="{1183B806-7F7B-DA48-84E4-D232D0FA0187}"/>
            </a:ext>
          </a:extLst>
        </xdr:cNvPr>
        <xdr:cNvSpPr txBox="1"/>
      </xdr:nvSpPr>
      <xdr:spPr>
        <a:xfrm>
          <a:off x="5905500" y="3797172"/>
          <a:ext cx="2561134" cy="499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1B05E69-7A19-2043-8993-0E4F5EA5D801}" type="TxLink">
            <a:rPr lang="en-US" sz="2800" b="1" i="0" u="none" strike="noStrike">
              <a:solidFill>
                <a:srgbClr val="FFFFFF"/>
              </a:solidFill>
              <a:latin typeface="Aptos Narrow"/>
            </a:rPr>
            <a:t>+$45,000</a:t>
          </a:fld>
          <a:endParaRPr lang="en-US" sz="2800" b="1">
            <a:solidFill>
              <a:schemeClr val="bg1">
                <a:lumMod val="85000"/>
              </a:schemeClr>
            </a:solidFill>
          </a:endParaRPr>
        </a:p>
      </xdr:txBody>
    </xdr:sp>
    <xdr:clientData/>
  </xdr:twoCellAnchor>
  <xdr:twoCellAnchor editAs="oneCell">
    <xdr:from>
      <xdr:col>6</xdr:col>
      <xdr:colOff>533400</xdr:colOff>
      <xdr:row>33</xdr:row>
      <xdr:rowOff>38099</xdr:rowOff>
    </xdr:from>
    <xdr:to>
      <xdr:col>10</xdr:col>
      <xdr:colOff>614680</xdr:colOff>
      <xdr:row>45</xdr:row>
      <xdr:rowOff>160019</xdr:rowOff>
    </xdr:to>
    <xdr:pic>
      <xdr:nvPicPr>
        <xdr:cNvPr id="25" name="Picture 24" descr="Blue stripe pattern on a black background">
          <a:extLst>
            <a:ext uri="{FF2B5EF4-FFF2-40B4-BE49-F238E27FC236}">
              <a16:creationId xmlns:a16="http://schemas.microsoft.com/office/drawing/2014/main" id="{ECDE9C90-6AF2-8759-5FD7-4FE164631C4E}"/>
            </a:ext>
          </a:extLst>
        </xdr:cNvPr>
        <xdr:cNvPicPr>
          <a:picLocks/>
        </xdr:cNvPicPr>
      </xdr:nvPicPr>
      <xdr:blipFill>
        <a:blip xmlns:r="http://schemas.openxmlformats.org/officeDocument/2006/relationships" r:embed="rId9" cstate="print">
          <a:duotone>
            <a:prstClr val="black"/>
            <a:srgbClr val="33BD8D">
              <a:tint val="45000"/>
              <a:satMod val="400000"/>
            </a:srgbClr>
          </a:duotone>
          <a:extLst>
            <a:ext uri="{28A0092B-C50C-407E-A947-70E740481C1C}">
              <a14:useLocalDpi xmlns:a14="http://schemas.microsoft.com/office/drawing/2010/main" val="0"/>
            </a:ext>
          </a:extLst>
        </a:blip>
        <a:stretch>
          <a:fillRect/>
        </a:stretch>
      </xdr:blipFill>
      <xdr:spPr>
        <a:xfrm>
          <a:off x="5486400" y="6673849"/>
          <a:ext cx="3383280" cy="2534920"/>
        </a:xfrm>
        <a:prstGeom prst="roundRect">
          <a:avLst>
            <a:gd name="adj" fmla="val 10720"/>
          </a:avLst>
        </a:prstGeom>
        <a:ln>
          <a:solidFill>
            <a:schemeClr val="bg1">
              <a:alpha val="20000"/>
            </a:schemeClr>
          </a:solidFill>
        </a:ln>
      </xdr:spPr>
    </xdr:pic>
    <xdr:clientData/>
  </xdr:twoCellAnchor>
  <xdr:twoCellAnchor editAs="oneCell">
    <xdr:from>
      <xdr:col>15</xdr:col>
      <xdr:colOff>635000</xdr:colOff>
      <xdr:row>33</xdr:row>
      <xdr:rowOff>38099</xdr:rowOff>
    </xdr:from>
    <xdr:to>
      <xdr:col>19</xdr:col>
      <xdr:colOff>716280</xdr:colOff>
      <xdr:row>45</xdr:row>
      <xdr:rowOff>160019</xdr:rowOff>
    </xdr:to>
    <xdr:pic>
      <xdr:nvPicPr>
        <xdr:cNvPr id="27" name="Picture 26" descr="Dark waves of glass">
          <a:extLst>
            <a:ext uri="{FF2B5EF4-FFF2-40B4-BE49-F238E27FC236}">
              <a16:creationId xmlns:a16="http://schemas.microsoft.com/office/drawing/2014/main" id="{6D775F6D-9142-FAC3-E4C6-213E9ECD5CF1}"/>
            </a:ext>
          </a:extLst>
        </xdr:cNvPr>
        <xdr:cNvPicPr>
          <a:picLocks/>
        </xdr:cNvPicPr>
      </xdr:nvPicPr>
      <xdr:blipFill>
        <a:blip xmlns:r="http://schemas.openxmlformats.org/officeDocument/2006/relationships" r:embed="rId10" cstate="print">
          <a:duotone>
            <a:prstClr val="black"/>
            <a:srgbClr val="33BD8D">
              <a:tint val="45000"/>
              <a:satMod val="400000"/>
            </a:srgbClr>
          </a:duotone>
          <a:extLst>
            <a:ext uri="{28A0092B-C50C-407E-A947-70E740481C1C}">
              <a14:useLocalDpi xmlns:a14="http://schemas.microsoft.com/office/drawing/2010/main" val="0"/>
            </a:ext>
          </a:extLst>
        </a:blip>
        <a:stretch>
          <a:fillRect/>
        </a:stretch>
      </xdr:blipFill>
      <xdr:spPr>
        <a:xfrm>
          <a:off x="13017500" y="6673849"/>
          <a:ext cx="3383280" cy="2534920"/>
        </a:xfrm>
        <a:prstGeom prst="roundRect">
          <a:avLst>
            <a:gd name="adj" fmla="val 10404"/>
          </a:avLst>
        </a:prstGeom>
        <a:ln>
          <a:solidFill>
            <a:schemeClr val="bg1">
              <a:alpha val="20000"/>
            </a:schemeClr>
          </a:solidFill>
        </a:ln>
      </xdr:spPr>
    </xdr:pic>
    <xdr:clientData/>
  </xdr:twoCellAnchor>
  <xdr:twoCellAnchor editAs="oneCell">
    <xdr:from>
      <xdr:col>11</xdr:col>
      <xdr:colOff>184151</xdr:colOff>
      <xdr:row>33</xdr:row>
      <xdr:rowOff>38099</xdr:rowOff>
    </xdr:from>
    <xdr:to>
      <xdr:col>15</xdr:col>
      <xdr:colOff>265431</xdr:colOff>
      <xdr:row>45</xdr:row>
      <xdr:rowOff>160019</xdr:rowOff>
    </xdr:to>
    <xdr:pic>
      <xdr:nvPicPr>
        <xdr:cNvPr id="29" name="Picture 28" descr="Flexing disks in the dark">
          <a:extLst>
            <a:ext uri="{FF2B5EF4-FFF2-40B4-BE49-F238E27FC236}">
              <a16:creationId xmlns:a16="http://schemas.microsoft.com/office/drawing/2014/main" id="{36B5D76D-95FC-6685-3193-BD8B44CEB061}"/>
            </a:ext>
          </a:extLst>
        </xdr:cNvPr>
        <xdr:cNvPicPr>
          <a:picLocks/>
        </xdr:cNvPicPr>
      </xdr:nvPicPr>
      <xdr:blipFill>
        <a:blip xmlns:r="http://schemas.openxmlformats.org/officeDocument/2006/relationships" r:embed="rId11" cstate="print">
          <a:duotone>
            <a:prstClr val="black"/>
            <a:srgbClr val="33BD8D">
              <a:tint val="45000"/>
              <a:satMod val="400000"/>
            </a:srgbClr>
          </a:duotone>
          <a:extLst>
            <a:ext uri="{28A0092B-C50C-407E-A947-70E740481C1C}">
              <a14:useLocalDpi xmlns:a14="http://schemas.microsoft.com/office/drawing/2010/main" val="0"/>
            </a:ext>
          </a:extLst>
        </a:blip>
        <a:stretch>
          <a:fillRect/>
        </a:stretch>
      </xdr:blipFill>
      <xdr:spPr>
        <a:xfrm>
          <a:off x="9264651" y="6673849"/>
          <a:ext cx="3383280" cy="2534920"/>
        </a:xfrm>
        <a:prstGeom prst="roundRect">
          <a:avLst>
            <a:gd name="adj" fmla="val 9227"/>
          </a:avLst>
        </a:prstGeom>
        <a:ln>
          <a:solidFill>
            <a:schemeClr val="bg1">
              <a:alpha val="20000"/>
            </a:schemeClr>
          </a:solidFill>
        </a:ln>
      </xdr:spPr>
    </xdr:pic>
    <xdr:clientData/>
  </xdr:twoCellAnchor>
  <xdr:twoCellAnchor>
    <xdr:from>
      <xdr:col>10</xdr:col>
      <xdr:colOff>317500</xdr:colOff>
      <xdr:row>9</xdr:row>
      <xdr:rowOff>12572</xdr:rowOff>
    </xdr:from>
    <xdr:to>
      <xdr:col>19</xdr:col>
      <xdr:colOff>482600</xdr:colOff>
      <xdr:row>21</xdr:row>
      <xdr:rowOff>177800</xdr:rowOff>
    </xdr:to>
    <xdr:graphicFrame macro="">
      <xdr:nvGraphicFramePr>
        <xdr:cNvPr id="30" name="Chart 29">
          <a:extLst>
            <a:ext uri="{FF2B5EF4-FFF2-40B4-BE49-F238E27FC236}">
              <a16:creationId xmlns:a16="http://schemas.microsoft.com/office/drawing/2014/main" id="{DBCA2DDA-7896-C443-B9BC-66EEC4A02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190500</xdr:colOff>
      <xdr:row>22</xdr:row>
      <xdr:rowOff>88900</xdr:rowOff>
    </xdr:from>
    <xdr:to>
      <xdr:col>13</xdr:col>
      <xdr:colOff>50800</xdr:colOff>
      <xdr:row>30</xdr:row>
      <xdr:rowOff>38100</xdr:rowOff>
    </xdr:to>
    <xdr:sp macro="" textlink="">
      <xdr:nvSpPr>
        <xdr:cNvPr id="31" name="Rounded Rectangle 30">
          <a:extLst>
            <a:ext uri="{FF2B5EF4-FFF2-40B4-BE49-F238E27FC236}">
              <a16:creationId xmlns:a16="http://schemas.microsoft.com/office/drawing/2014/main" id="{E8678FB9-57E2-094F-BB4A-128619E41364}"/>
            </a:ext>
          </a:extLst>
        </xdr:cNvPr>
        <xdr:cNvSpPr/>
      </xdr:nvSpPr>
      <xdr:spPr>
        <a:xfrm>
          <a:off x="8445500" y="4559300"/>
          <a:ext cx="2336800" cy="1574800"/>
        </a:xfrm>
        <a:prstGeom prst="roundRect">
          <a:avLst>
            <a:gd name="adj" fmla="val 6258"/>
          </a:avLst>
        </a:prstGeom>
        <a:solidFill>
          <a:schemeClr val="bg1">
            <a:alpha val="3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355600</xdr:colOff>
      <xdr:row>22</xdr:row>
      <xdr:rowOff>88900</xdr:rowOff>
    </xdr:from>
    <xdr:to>
      <xdr:col>16</xdr:col>
      <xdr:colOff>215900</xdr:colOff>
      <xdr:row>30</xdr:row>
      <xdr:rowOff>38100</xdr:rowOff>
    </xdr:to>
    <xdr:sp macro="" textlink="">
      <xdr:nvSpPr>
        <xdr:cNvPr id="32" name="Rounded Rectangle 31">
          <a:extLst>
            <a:ext uri="{FF2B5EF4-FFF2-40B4-BE49-F238E27FC236}">
              <a16:creationId xmlns:a16="http://schemas.microsoft.com/office/drawing/2014/main" id="{C514740C-CCC6-9743-B7BA-6634B133D34D}"/>
            </a:ext>
          </a:extLst>
        </xdr:cNvPr>
        <xdr:cNvSpPr/>
      </xdr:nvSpPr>
      <xdr:spPr>
        <a:xfrm>
          <a:off x="11087100" y="4559300"/>
          <a:ext cx="2336800" cy="1574800"/>
        </a:xfrm>
        <a:prstGeom prst="roundRect">
          <a:avLst>
            <a:gd name="adj" fmla="val 6258"/>
          </a:avLst>
        </a:prstGeom>
        <a:solidFill>
          <a:schemeClr val="bg1">
            <a:alpha val="3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520700</xdr:colOff>
      <xdr:row>22</xdr:row>
      <xdr:rowOff>88900</xdr:rowOff>
    </xdr:from>
    <xdr:to>
      <xdr:col>19</xdr:col>
      <xdr:colOff>381000</xdr:colOff>
      <xdr:row>30</xdr:row>
      <xdr:rowOff>38100</xdr:rowOff>
    </xdr:to>
    <xdr:sp macro="" textlink="">
      <xdr:nvSpPr>
        <xdr:cNvPr id="33" name="Rounded Rectangle 32">
          <a:extLst>
            <a:ext uri="{FF2B5EF4-FFF2-40B4-BE49-F238E27FC236}">
              <a16:creationId xmlns:a16="http://schemas.microsoft.com/office/drawing/2014/main" id="{0CE0CA17-5B6F-1749-90BB-E94A826ECA9E}"/>
            </a:ext>
          </a:extLst>
        </xdr:cNvPr>
        <xdr:cNvSpPr/>
      </xdr:nvSpPr>
      <xdr:spPr>
        <a:xfrm>
          <a:off x="13728700" y="4559300"/>
          <a:ext cx="2336800" cy="1574800"/>
        </a:xfrm>
        <a:prstGeom prst="roundRect">
          <a:avLst>
            <a:gd name="adj" fmla="val 6258"/>
          </a:avLst>
        </a:prstGeom>
        <a:solidFill>
          <a:schemeClr val="bg1">
            <a:alpha val="3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165100</xdr:colOff>
      <xdr:row>23</xdr:row>
      <xdr:rowOff>14689</xdr:rowOff>
    </xdr:from>
    <xdr:to>
      <xdr:col>9</xdr:col>
      <xdr:colOff>603250</xdr:colOff>
      <xdr:row>24</xdr:row>
      <xdr:rowOff>167217</xdr:rowOff>
    </xdr:to>
    <xdr:sp macro="" textlink="">
      <xdr:nvSpPr>
        <xdr:cNvPr id="34" name="TextBox 33">
          <a:extLst>
            <a:ext uri="{FF2B5EF4-FFF2-40B4-BE49-F238E27FC236}">
              <a16:creationId xmlns:a16="http://schemas.microsoft.com/office/drawing/2014/main" id="{1D19D17D-5175-C140-80A4-172A44DEED18}"/>
            </a:ext>
          </a:extLst>
        </xdr:cNvPr>
        <xdr:cNvSpPr txBox="1"/>
      </xdr:nvSpPr>
      <xdr:spPr>
        <a:xfrm>
          <a:off x="5943600" y="4639606"/>
          <a:ext cx="2089150"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Region</a:t>
          </a:r>
          <a:r>
            <a:rPr lang="en-US" sz="1600" b="0" baseline="0">
              <a:solidFill>
                <a:srgbClr val="9EB4AA"/>
              </a:solidFill>
            </a:rPr>
            <a:t> or Topic 1</a:t>
          </a:r>
          <a:endParaRPr lang="en-US" sz="1600" b="0">
            <a:solidFill>
              <a:srgbClr val="9EB4AA"/>
            </a:solidFill>
          </a:endParaRPr>
        </a:p>
      </xdr:txBody>
    </xdr:sp>
    <xdr:clientData/>
  </xdr:twoCellAnchor>
  <xdr:twoCellAnchor>
    <xdr:from>
      <xdr:col>7</xdr:col>
      <xdr:colOff>165100</xdr:colOff>
      <xdr:row>24</xdr:row>
      <xdr:rowOff>116289</xdr:rowOff>
    </xdr:from>
    <xdr:to>
      <xdr:col>9</xdr:col>
      <xdr:colOff>635000</xdr:colOff>
      <xdr:row>27</xdr:row>
      <xdr:rowOff>31750</xdr:rowOff>
    </xdr:to>
    <xdr:sp macro="" textlink="Data!G3">
      <xdr:nvSpPr>
        <xdr:cNvPr id="35" name="TextBox 34">
          <a:extLst>
            <a:ext uri="{FF2B5EF4-FFF2-40B4-BE49-F238E27FC236}">
              <a16:creationId xmlns:a16="http://schemas.microsoft.com/office/drawing/2014/main" id="{AFC15D68-9A59-0448-AB9C-0298B0FC5198}"/>
            </a:ext>
          </a:extLst>
        </xdr:cNvPr>
        <xdr:cNvSpPr txBox="1"/>
      </xdr:nvSpPr>
      <xdr:spPr>
        <a:xfrm>
          <a:off x="5943600" y="4942289"/>
          <a:ext cx="2120900"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DF8D326-E37A-F840-BC25-62320E07438B}" type="TxLink">
            <a:rPr lang="en-US" sz="2800" b="1" i="0" u="none" strike="noStrike">
              <a:solidFill>
                <a:srgbClr val="D9D9D9"/>
              </a:solidFill>
              <a:latin typeface="Aptos Narrow"/>
            </a:rPr>
            <a:t> $490,000 </a:t>
          </a:fld>
          <a:endParaRPr lang="en-US" sz="2800" b="1">
            <a:solidFill>
              <a:schemeClr val="bg1">
                <a:lumMod val="85000"/>
              </a:schemeClr>
            </a:solidFill>
          </a:endParaRPr>
        </a:p>
      </xdr:txBody>
    </xdr:sp>
    <xdr:clientData/>
  </xdr:twoCellAnchor>
  <xdr:twoCellAnchor>
    <xdr:from>
      <xdr:col>10</xdr:col>
      <xdr:colOff>285750</xdr:colOff>
      <xdr:row>23</xdr:row>
      <xdr:rowOff>18922</xdr:rowOff>
    </xdr:from>
    <xdr:to>
      <xdr:col>12</xdr:col>
      <xdr:colOff>723900</xdr:colOff>
      <xdr:row>24</xdr:row>
      <xdr:rowOff>171450</xdr:rowOff>
    </xdr:to>
    <xdr:sp macro="" textlink="">
      <xdr:nvSpPr>
        <xdr:cNvPr id="36" name="TextBox 35">
          <a:extLst>
            <a:ext uri="{FF2B5EF4-FFF2-40B4-BE49-F238E27FC236}">
              <a16:creationId xmlns:a16="http://schemas.microsoft.com/office/drawing/2014/main" id="{80026E3B-CE06-9B4A-A2D2-8C67CA557491}"/>
            </a:ext>
          </a:extLst>
        </xdr:cNvPr>
        <xdr:cNvSpPr txBox="1"/>
      </xdr:nvSpPr>
      <xdr:spPr>
        <a:xfrm>
          <a:off x="8540750" y="4643839"/>
          <a:ext cx="2089150"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Region</a:t>
          </a:r>
          <a:r>
            <a:rPr lang="en-US" sz="1600" b="0" baseline="0">
              <a:solidFill>
                <a:srgbClr val="9EB4AA"/>
              </a:solidFill>
            </a:rPr>
            <a:t> or Topic 2</a:t>
          </a:r>
          <a:endParaRPr lang="en-US" sz="1600" b="0">
            <a:solidFill>
              <a:srgbClr val="9EB4AA"/>
            </a:solidFill>
          </a:endParaRPr>
        </a:p>
      </xdr:txBody>
    </xdr:sp>
    <xdr:clientData/>
  </xdr:twoCellAnchor>
  <xdr:twoCellAnchor>
    <xdr:from>
      <xdr:col>10</xdr:col>
      <xdr:colOff>285750</xdr:colOff>
      <xdr:row>24</xdr:row>
      <xdr:rowOff>120522</xdr:rowOff>
    </xdr:from>
    <xdr:to>
      <xdr:col>12</xdr:col>
      <xdr:colOff>755650</xdr:colOff>
      <xdr:row>27</xdr:row>
      <xdr:rowOff>35983</xdr:rowOff>
    </xdr:to>
    <xdr:sp macro="" textlink="Data!J3">
      <xdr:nvSpPr>
        <xdr:cNvPr id="37" name="TextBox 36">
          <a:extLst>
            <a:ext uri="{FF2B5EF4-FFF2-40B4-BE49-F238E27FC236}">
              <a16:creationId xmlns:a16="http://schemas.microsoft.com/office/drawing/2014/main" id="{8EF1F9E4-9C14-5C4B-B2F2-3CAC2C583D03}"/>
            </a:ext>
          </a:extLst>
        </xdr:cNvPr>
        <xdr:cNvSpPr txBox="1"/>
      </xdr:nvSpPr>
      <xdr:spPr>
        <a:xfrm>
          <a:off x="8540750" y="4946522"/>
          <a:ext cx="2120900"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30FB2EE-972E-384B-AB40-BD87A0D1C229}" type="TxLink">
            <a:rPr lang="en-US" sz="2800" b="1" i="0" u="none" strike="noStrike">
              <a:solidFill>
                <a:srgbClr val="D9D9D9"/>
              </a:solidFill>
              <a:latin typeface="Aptos Narrow"/>
            </a:rPr>
            <a:t> $335,000 </a:t>
          </a:fld>
          <a:endParaRPr lang="en-US" sz="2800" b="1">
            <a:solidFill>
              <a:schemeClr val="bg1">
                <a:lumMod val="85000"/>
              </a:schemeClr>
            </a:solidFill>
          </a:endParaRPr>
        </a:p>
      </xdr:txBody>
    </xdr:sp>
    <xdr:clientData/>
  </xdr:twoCellAnchor>
  <xdr:twoCellAnchor>
    <xdr:from>
      <xdr:col>13</xdr:col>
      <xdr:colOff>448733</xdr:colOff>
      <xdr:row>23</xdr:row>
      <xdr:rowOff>23156</xdr:rowOff>
    </xdr:from>
    <xdr:to>
      <xdr:col>16</xdr:col>
      <xdr:colOff>61383</xdr:colOff>
      <xdr:row>24</xdr:row>
      <xdr:rowOff>175684</xdr:rowOff>
    </xdr:to>
    <xdr:sp macro="" textlink="">
      <xdr:nvSpPr>
        <xdr:cNvPr id="38" name="TextBox 37">
          <a:extLst>
            <a:ext uri="{FF2B5EF4-FFF2-40B4-BE49-F238E27FC236}">
              <a16:creationId xmlns:a16="http://schemas.microsoft.com/office/drawing/2014/main" id="{AB520BD9-CDED-6A45-B587-E739DA159ACB}"/>
            </a:ext>
          </a:extLst>
        </xdr:cNvPr>
        <xdr:cNvSpPr txBox="1"/>
      </xdr:nvSpPr>
      <xdr:spPr>
        <a:xfrm>
          <a:off x="11180233" y="4648073"/>
          <a:ext cx="2089150"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Region</a:t>
          </a:r>
          <a:r>
            <a:rPr lang="en-US" sz="1600" b="0" baseline="0">
              <a:solidFill>
                <a:srgbClr val="9EB4AA"/>
              </a:solidFill>
            </a:rPr>
            <a:t> or Topic 3</a:t>
          </a:r>
          <a:endParaRPr lang="en-US" sz="1600" b="0">
            <a:solidFill>
              <a:srgbClr val="9EB4AA"/>
            </a:solidFill>
          </a:endParaRPr>
        </a:p>
      </xdr:txBody>
    </xdr:sp>
    <xdr:clientData/>
  </xdr:twoCellAnchor>
  <xdr:twoCellAnchor>
    <xdr:from>
      <xdr:col>13</xdr:col>
      <xdr:colOff>448733</xdr:colOff>
      <xdr:row>24</xdr:row>
      <xdr:rowOff>124756</xdr:rowOff>
    </xdr:from>
    <xdr:to>
      <xdr:col>16</xdr:col>
      <xdr:colOff>93133</xdr:colOff>
      <xdr:row>27</xdr:row>
      <xdr:rowOff>40217</xdr:rowOff>
    </xdr:to>
    <xdr:sp macro="" textlink="Data!M3">
      <xdr:nvSpPr>
        <xdr:cNvPr id="39" name="TextBox 38">
          <a:extLst>
            <a:ext uri="{FF2B5EF4-FFF2-40B4-BE49-F238E27FC236}">
              <a16:creationId xmlns:a16="http://schemas.microsoft.com/office/drawing/2014/main" id="{A8B6914F-DBAB-DE41-B025-F22343B7F45D}"/>
            </a:ext>
          </a:extLst>
        </xdr:cNvPr>
        <xdr:cNvSpPr txBox="1"/>
      </xdr:nvSpPr>
      <xdr:spPr>
        <a:xfrm>
          <a:off x="11180233" y="4950756"/>
          <a:ext cx="2120900"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ADBEA36-3602-5842-BD9A-564B765477B7}" type="TxLink">
            <a:rPr lang="en-US" sz="2800" b="1" i="0" u="none" strike="noStrike">
              <a:solidFill>
                <a:srgbClr val="D9D9D9"/>
              </a:solidFill>
              <a:latin typeface="Aptos Narrow"/>
            </a:rPr>
            <a:t> $420,000 </a:t>
          </a:fld>
          <a:endParaRPr lang="en-US" sz="2800" b="1">
            <a:solidFill>
              <a:schemeClr val="bg1">
                <a:lumMod val="85000"/>
              </a:schemeClr>
            </a:solidFill>
          </a:endParaRPr>
        </a:p>
      </xdr:txBody>
    </xdr:sp>
    <xdr:clientData/>
  </xdr:twoCellAnchor>
  <xdr:twoCellAnchor>
    <xdr:from>
      <xdr:col>16</xdr:col>
      <xdr:colOff>601133</xdr:colOff>
      <xdr:row>22</xdr:row>
      <xdr:rowOff>175557</xdr:rowOff>
    </xdr:from>
    <xdr:to>
      <xdr:col>19</xdr:col>
      <xdr:colOff>213783</xdr:colOff>
      <xdr:row>24</xdr:row>
      <xdr:rowOff>127001</xdr:rowOff>
    </xdr:to>
    <xdr:sp macro="" textlink="">
      <xdr:nvSpPr>
        <xdr:cNvPr id="40" name="TextBox 39">
          <a:extLst>
            <a:ext uri="{FF2B5EF4-FFF2-40B4-BE49-F238E27FC236}">
              <a16:creationId xmlns:a16="http://schemas.microsoft.com/office/drawing/2014/main" id="{6D47159D-AF39-7A4E-B160-293DD3097667}"/>
            </a:ext>
          </a:extLst>
        </xdr:cNvPr>
        <xdr:cNvSpPr txBox="1"/>
      </xdr:nvSpPr>
      <xdr:spPr>
        <a:xfrm>
          <a:off x="13809133" y="4599390"/>
          <a:ext cx="2089150"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Region</a:t>
          </a:r>
          <a:r>
            <a:rPr lang="en-US" sz="1600" b="0" baseline="0">
              <a:solidFill>
                <a:srgbClr val="9EB4AA"/>
              </a:solidFill>
            </a:rPr>
            <a:t> or Topic 4</a:t>
          </a:r>
        </a:p>
        <a:p>
          <a:pPr algn="l"/>
          <a:endParaRPr lang="en-US" sz="1600" b="0">
            <a:solidFill>
              <a:srgbClr val="9EB4AA"/>
            </a:solidFill>
          </a:endParaRPr>
        </a:p>
      </xdr:txBody>
    </xdr:sp>
    <xdr:clientData/>
  </xdr:twoCellAnchor>
  <xdr:twoCellAnchor>
    <xdr:from>
      <xdr:col>16</xdr:col>
      <xdr:colOff>601133</xdr:colOff>
      <xdr:row>24</xdr:row>
      <xdr:rowOff>76073</xdr:rowOff>
    </xdr:from>
    <xdr:to>
      <xdr:col>19</xdr:col>
      <xdr:colOff>245533</xdr:colOff>
      <xdr:row>26</xdr:row>
      <xdr:rowOff>192617</xdr:rowOff>
    </xdr:to>
    <xdr:sp macro="" textlink="Data!P3">
      <xdr:nvSpPr>
        <xdr:cNvPr id="41" name="TextBox 40">
          <a:extLst>
            <a:ext uri="{FF2B5EF4-FFF2-40B4-BE49-F238E27FC236}">
              <a16:creationId xmlns:a16="http://schemas.microsoft.com/office/drawing/2014/main" id="{5C2E9ADF-85F5-9A4C-8A9E-77CBE1DC6D25}"/>
            </a:ext>
          </a:extLst>
        </xdr:cNvPr>
        <xdr:cNvSpPr txBox="1"/>
      </xdr:nvSpPr>
      <xdr:spPr>
        <a:xfrm>
          <a:off x="13809133" y="4902073"/>
          <a:ext cx="2120900"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AA7BCFD-3972-D440-AF31-8D2E45172C33}" type="TxLink">
            <a:rPr lang="en-US" sz="2800" b="1" i="0" u="none" strike="noStrike">
              <a:solidFill>
                <a:srgbClr val="D9D9D9"/>
              </a:solidFill>
              <a:latin typeface="Aptos Narrow"/>
            </a:rPr>
            <a:t> $545,000 </a:t>
          </a:fld>
          <a:endParaRPr lang="en-US" sz="2800" b="1">
            <a:solidFill>
              <a:schemeClr val="bg1">
                <a:lumMod val="85000"/>
              </a:schemeClr>
            </a:solidFill>
          </a:endParaRPr>
        </a:p>
      </xdr:txBody>
    </xdr:sp>
    <xdr:clientData/>
  </xdr:twoCellAnchor>
  <xdr:twoCellAnchor>
    <xdr:from>
      <xdr:col>6</xdr:col>
      <xdr:colOff>734485</xdr:colOff>
      <xdr:row>25</xdr:row>
      <xdr:rowOff>190500</xdr:rowOff>
    </xdr:from>
    <xdr:to>
      <xdr:col>9</xdr:col>
      <xdr:colOff>793751</xdr:colOff>
      <xdr:row>30</xdr:row>
      <xdr:rowOff>116416</xdr:rowOff>
    </xdr:to>
    <xdr:graphicFrame macro="">
      <xdr:nvGraphicFramePr>
        <xdr:cNvPr id="43" name="Chart 42">
          <a:extLst>
            <a:ext uri="{FF2B5EF4-FFF2-40B4-BE49-F238E27FC236}">
              <a16:creationId xmlns:a16="http://schemas.microsoft.com/office/drawing/2014/main" id="{7DE6B149-9D28-B54D-BD03-21D1FEB1D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95250</xdr:colOff>
      <xdr:row>25</xdr:row>
      <xdr:rowOff>198967</xdr:rowOff>
    </xdr:from>
    <xdr:to>
      <xdr:col>13</xdr:col>
      <xdr:colOff>154516</xdr:colOff>
      <xdr:row>30</xdr:row>
      <xdr:rowOff>124883</xdr:rowOff>
    </xdr:to>
    <xdr:graphicFrame macro="">
      <xdr:nvGraphicFramePr>
        <xdr:cNvPr id="44" name="Chart 43">
          <a:extLst>
            <a:ext uri="{FF2B5EF4-FFF2-40B4-BE49-F238E27FC236}">
              <a16:creationId xmlns:a16="http://schemas.microsoft.com/office/drawing/2014/main" id="{9E453EB0-7A33-784F-AA40-B5B32D03D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281517</xdr:colOff>
      <xdr:row>25</xdr:row>
      <xdr:rowOff>188384</xdr:rowOff>
    </xdr:from>
    <xdr:to>
      <xdr:col>16</xdr:col>
      <xdr:colOff>340783</xdr:colOff>
      <xdr:row>30</xdr:row>
      <xdr:rowOff>114300</xdr:rowOff>
    </xdr:to>
    <xdr:graphicFrame macro="">
      <xdr:nvGraphicFramePr>
        <xdr:cNvPr id="46" name="Chart 45">
          <a:extLst>
            <a:ext uri="{FF2B5EF4-FFF2-40B4-BE49-F238E27FC236}">
              <a16:creationId xmlns:a16="http://schemas.microsoft.com/office/drawing/2014/main" id="{635A01D2-4E1B-5847-A896-453477C95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436033</xdr:colOff>
      <xdr:row>25</xdr:row>
      <xdr:rowOff>177800</xdr:rowOff>
    </xdr:from>
    <xdr:to>
      <xdr:col>19</xdr:col>
      <xdr:colOff>495299</xdr:colOff>
      <xdr:row>30</xdr:row>
      <xdr:rowOff>103716</xdr:rowOff>
    </xdr:to>
    <xdr:graphicFrame macro="">
      <xdr:nvGraphicFramePr>
        <xdr:cNvPr id="47" name="Chart 46">
          <a:extLst>
            <a:ext uri="{FF2B5EF4-FFF2-40B4-BE49-F238E27FC236}">
              <a16:creationId xmlns:a16="http://schemas.microsoft.com/office/drawing/2014/main" id="{76352836-A9D9-3243-A6D2-DA2428303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508000</xdr:colOff>
      <xdr:row>30</xdr:row>
      <xdr:rowOff>27516</xdr:rowOff>
    </xdr:from>
    <xdr:to>
      <xdr:col>6</xdr:col>
      <xdr:colOff>127000</xdr:colOff>
      <xdr:row>48</xdr:row>
      <xdr:rowOff>148166</xdr:rowOff>
    </xdr:to>
    <xdr:graphicFrame macro="">
      <xdr:nvGraphicFramePr>
        <xdr:cNvPr id="48" name="Chart 47">
          <a:extLst>
            <a:ext uri="{FF2B5EF4-FFF2-40B4-BE49-F238E27FC236}">
              <a16:creationId xmlns:a16="http://schemas.microsoft.com/office/drawing/2014/main" id="{0EC1C3BF-0178-2C41-8164-C678606F3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21166</xdr:colOff>
      <xdr:row>48</xdr:row>
      <xdr:rowOff>179917</xdr:rowOff>
    </xdr:from>
    <xdr:to>
      <xdr:col>5</xdr:col>
      <xdr:colOff>656166</xdr:colOff>
      <xdr:row>55</xdr:row>
      <xdr:rowOff>61384</xdr:rowOff>
    </xdr:to>
    <xdr:sp macro="" textlink="">
      <xdr:nvSpPr>
        <xdr:cNvPr id="49" name="Rounded Rectangle 48">
          <a:extLst>
            <a:ext uri="{FF2B5EF4-FFF2-40B4-BE49-F238E27FC236}">
              <a16:creationId xmlns:a16="http://schemas.microsoft.com/office/drawing/2014/main" id="{C845CC28-F4CD-2E41-AE15-DFB0A38AA79B}"/>
            </a:ext>
          </a:extLst>
        </xdr:cNvPr>
        <xdr:cNvSpPr/>
      </xdr:nvSpPr>
      <xdr:spPr>
        <a:xfrm>
          <a:off x="846666" y="9831917"/>
          <a:ext cx="3937000" cy="1289050"/>
        </a:xfrm>
        <a:prstGeom prst="roundRect">
          <a:avLst>
            <a:gd name="adj" fmla="val 10363"/>
          </a:avLst>
        </a:prstGeom>
        <a:solidFill>
          <a:schemeClr val="bg1">
            <a:alpha val="978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137583</xdr:colOff>
      <xdr:row>50</xdr:row>
      <xdr:rowOff>10584</xdr:rowOff>
    </xdr:from>
    <xdr:to>
      <xdr:col>3</xdr:col>
      <xdr:colOff>575733</xdr:colOff>
      <xdr:row>51</xdr:row>
      <xdr:rowOff>163112</xdr:rowOff>
    </xdr:to>
    <xdr:sp macro="" textlink="">
      <xdr:nvSpPr>
        <xdr:cNvPr id="50" name="TextBox 49">
          <a:extLst>
            <a:ext uri="{FF2B5EF4-FFF2-40B4-BE49-F238E27FC236}">
              <a16:creationId xmlns:a16="http://schemas.microsoft.com/office/drawing/2014/main" id="{4131B30A-E0AC-AC42-9810-2D4DFD120CC6}"/>
            </a:ext>
          </a:extLst>
        </xdr:cNvPr>
        <xdr:cNvSpPr txBox="1"/>
      </xdr:nvSpPr>
      <xdr:spPr>
        <a:xfrm>
          <a:off x="963083" y="10064751"/>
          <a:ext cx="2089150"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Metric value</a:t>
          </a:r>
        </a:p>
      </xdr:txBody>
    </xdr:sp>
    <xdr:clientData/>
  </xdr:twoCellAnchor>
  <xdr:twoCellAnchor>
    <xdr:from>
      <xdr:col>1</xdr:col>
      <xdr:colOff>63502</xdr:colOff>
      <xdr:row>51</xdr:row>
      <xdr:rowOff>112184</xdr:rowOff>
    </xdr:from>
    <xdr:to>
      <xdr:col>3</xdr:col>
      <xdr:colOff>533402</xdr:colOff>
      <xdr:row>54</xdr:row>
      <xdr:rowOff>27645</xdr:rowOff>
    </xdr:to>
    <xdr:sp macro="" textlink="Data!S3">
      <xdr:nvSpPr>
        <xdr:cNvPr id="51" name="TextBox 50">
          <a:extLst>
            <a:ext uri="{FF2B5EF4-FFF2-40B4-BE49-F238E27FC236}">
              <a16:creationId xmlns:a16="http://schemas.microsoft.com/office/drawing/2014/main" id="{24D3E665-7697-874B-92BB-67660A624A87}"/>
            </a:ext>
          </a:extLst>
        </xdr:cNvPr>
        <xdr:cNvSpPr txBox="1"/>
      </xdr:nvSpPr>
      <xdr:spPr>
        <a:xfrm>
          <a:off x="889002" y="10367434"/>
          <a:ext cx="2120900"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BEE264A-423A-1640-8894-DC5355B7BA03}" type="TxLink">
            <a:rPr lang="en-US" sz="2800" b="1" i="0" u="none" strike="noStrike">
              <a:solidFill>
                <a:srgbClr val="D9D9D9"/>
              </a:solidFill>
              <a:latin typeface="Aptos Narrow"/>
            </a:rPr>
            <a:t> $182,000 </a:t>
          </a:fld>
          <a:endParaRPr lang="en-US" sz="2800" b="1">
            <a:solidFill>
              <a:schemeClr val="bg1">
                <a:lumMod val="85000"/>
              </a:schemeClr>
            </a:solidFill>
          </a:endParaRPr>
        </a:p>
      </xdr:txBody>
    </xdr:sp>
    <xdr:clientData/>
  </xdr:twoCellAnchor>
  <xdr:twoCellAnchor>
    <xdr:from>
      <xdr:col>3</xdr:col>
      <xdr:colOff>35984</xdr:colOff>
      <xdr:row>50</xdr:row>
      <xdr:rowOff>14817</xdr:rowOff>
    </xdr:from>
    <xdr:to>
      <xdr:col>5</xdr:col>
      <xdr:colOff>474134</xdr:colOff>
      <xdr:row>51</xdr:row>
      <xdr:rowOff>167345</xdr:rowOff>
    </xdr:to>
    <xdr:sp macro="" textlink="">
      <xdr:nvSpPr>
        <xdr:cNvPr id="52" name="TextBox 51">
          <a:extLst>
            <a:ext uri="{FF2B5EF4-FFF2-40B4-BE49-F238E27FC236}">
              <a16:creationId xmlns:a16="http://schemas.microsoft.com/office/drawing/2014/main" id="{F303ED3F-0857-3643-98F7-2E4676BAC04C}"/>
            </a:ext>
          </a:extLst>
        </xdr:cNvPr>
        <xdr:cNvSpPr txBox="1"/>
      </xdr:nvSpPr>
      <xdr:spPr>
        <a:xfrm>
          <a:off x="2512484" y="10068984"/>
          <a:ext cx="2089150"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0">
              <a:solidFill>
                <a:srgbClr val="9EB4AA"/>
              </a:solidFill>
            </a:rPr>
            <a:t>Goal Value</a:t>
          </a:r>
        </a:p>
      </xdr:txBody>
    </xdr:sp>
    <xdr:clientData/>
  </xdr:twoCellAnchor>
  <xdr:twoCellAnchor>
    <xdr:from>
      <xdr:col>3</xdr:col>
      <xdr:colOff>35984</xdr:colOff>
      <xdr:row>51</xdr:row>
      <xdr:rowOff>116417</xdr:rowOff>
    </xdr:from>
    <xdr:to>
      <xdr:col>5</xdr:col>
      <xdr:colOff>505884</xdr:colOff>
      <xdr:row>54</xdr:row>
      <xdr:rowOff>31878</xdr:rowOff>
    </xdr:to>
    <xdr:sp macro="" textlink="Data!S4">
      <xdr:nvSpPr>
        <xdr:cNvPr id="53" name="TextBox 52">
          <a:extLst>
            <a:ext uri="{FF2B5EF4-FFF2-40B4-BE49-F238E27FC236}">
              <a16:creationId xmlns:a16="http://schemas.microsoft.com/office/drawing/2014/main" id="{0F870F9E-C1A8-414D-B061-D3116CCB51A2}"/>
            </a:ext>
          </a:extLst>
        </xdr:cNvPr>
        <xdr:cNvSpPr txBox="1"/>
      </xdr:nvSpPr>
      <xdr:spPr>
        <a:xfrm>
          <a:off x="2512484" y="10371667"/>
          <a:ext cx="2120900"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BEC0E4B3-3DFB-A54F-A480-89AE49F54288}" type="TxLink">
            <a:rPr lang="en-US" sz="2800" b="1" i="0" u="none" strike="noStrike">
              <a:solidFill>
                <a:srgbClr val="D9D9D9"/>
              </a:solidFill>
              <a:latin typeface="Aptos Narrow"/>
            </a:rPr>
            <a:t> $210,000 </a:t>
          </a:fld>
          <a:endParaRPr lang="en-US" sz="2800" b="1">
            <a:solidFill>
              <a:schemeClr val="bg1">
                <a:lumMod val="85000"/>
              </a:schemeClr>
            </a:solidFill>
          </a:endParaRPr>
        </a:p>
      </xdr:txBody>
    </xdr:sp>
    <xdr:clientData/>
  </xdr:twoCellAnchor>
  <xdr:twoCellAnchor>
    <xdr:from>
      <xdr:col>6</xdr:col>
      <xdr:colOff>603249</xdr:colOff>
      <xdr:row>49</xdr:row>
      <xdr:rowOff>116417</xdr:rowOff>
    </xdr:from>
    <xdr:to>
      <xdr:col>10</xdr:col>
      <xdr:colOff>666749</xdr:colOff>
      <xdr:row>56</xdr:row>
      <xdr:rowOff>21166</xdr:rowOff>
    </xdr:to>
    <xdr:sp macro="" textlink="">
      <xdr:nvSpPr>
        <xdr:cNvPr id="55" name="Rounded Rectangle 54">
          <a:extLst>
            <a:ext uri="{FF2B5EF4-FFF2-40B4-BE49-F238E27FC236}">
              <a16:creationId xmlns:a16="http://schemas.microsoft.com/office/drawing/2014/main" id="{280A9773-3FF6-B245-8664-DDD082012466}"/>
            </a:ext>
          </a:extLst>
        </xdr:cNvPr>
        <xdr:cNvSpPr/>
      </xdr:nvSpPr>
      <xdr:spPr>
        <a:xfrm>
          <a:off x="5556249" y="9969500"/>
          <a:ext cx="3365500" cy="1312333"/>
        </a:xfrm>
        <a:prstGeom prst="roundRect">
          <a:avLst>
            <a:gd name="adj" fmla="val 17972"/>
          </a:avLst>
        </a:prstGeom>
        <a:solidFill>
          <a:schemeClr val="bg1">
            <a:alpha val="5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666750</xdr:colOff>
      <xdr:row>47</xdr:row>
      <xdr:rowOff>8340</xdr:rowOff>
    </xdr:from>
    <xdr:to>
      <xdr:col>8</xdr:col>
      <xdr:colOff>677333</xdr:colOff>
      <xdr:row>48</xdr:row>
      <xdr:rowOff>160868</xdr:rowOff>
    </xdr:to>
    <xdr:sp macro="" textlink="">
      <xdr:nvSpPr>
        <xdr:cNvPr id="56" name="TextBox 55">
          <a:extLst>
            <a:ext uri="{FF2B5EF4-FFF2-40B4-BE49-F238E27FC236}">
              <a16:creationId xmlns:a16="http://schemas.microsoft.com/office/drawing/2014/main" id="{1687F1E8-F199-F747-B554-BB4275196D8A}"/>
            </a:ext>
          </a:extLst>
        </xdr:cNvPr>
        <xdr:cNvSpPr txBox="1"/>
      </xdr:nvSpPr>
      <xdr:spPr>
        <a:xfrm>
          <a:off x="5619750" y="9459257"/>
          <a:ext cx="1661583"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Metric Name</a:t>
          </a:r>
        </a:p>
      </xdr:txBody>
    </xdr:sp>
    <xdr:clientData/>
  </xdr:twoCellAnchor>
  <xdr:twoCellAnchor>
    <xdr:from>
      <xdr:col>8</xdr:col>
      <xdr:colOff>275167</xdr:colOff>
      <xdr:row>46</xdr:row>
      <xdr:rowOff>78190</xdr:rowOff>
    </xdr:from>
    <xdr:to>
      <xdr:col>10</xdr:col>
      <xdr:colOff>543983</xdr:colOff>
      <xdr:row>48</xdr:row>
      <xdr:rowOff>194734</xdr:rowOff>
    </xdr:to>
    <xdr:sp macro="" textlink="Data!V2">
      <xdr:nvSpPr>
        <xdr:cNvPr id="57" name="TextBox 56">
          <a:extLst>
            <a:ext uri="{FF2B5EF4-FFF2-40B4-BE49-F238E27FC236}">
              <a16:creationId xmlns:a16="http://schemas.microsoft.com/office/drawing/2014/main" id="{5BD0297B-F31C-E247-85C1-CCA2C847139B}"/>
            </a:ext>
          </a:extLst>
        </xdr:cNvPr>
        <xdr:cNvSpPr txBox="1"/>
      </xdr:nvSpPr>
      <xdr:spPr>
        <a:xfrm>
          <a:off x="6879167" y="9328023"/>
          <a:ext cx="1919816"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DF87D2BD-8B4D-7146-860E-707313732A7D}" type="TxLink">
            <a:rPr lang="en-US" sz="2400" b="1" i="0" u="none" strike="noStrike">
              <a:solidFill>
                <a:srgbClr val="D9D9D9"/>
              </a:solidFill>
              <a:latin typeface="Aptos Narrow"/>
            </a:rPr>
            <a:t> $126.4K</a:t>
          </a:fld>
          <a:endParaRPr lang="en-US" sz="2800" b="1">
            <a:solidFill>
              <a:schemeClr val="bg1">
                <a:lumMod val="85000"/>
              </a:schemeClr>
            </a:solidFill>
          </a:endParaRPr>
        </a:p>
      </xdr:txBody>
    </xdr:sp>
    <xdr:clientData/>
  </xdr:twoCellAnchor>
  <xdr:twoCellAnchor>
    <xdr:from>
      <xdr:col>6</xdr:col>
      <xdr:colOff>666749</xdr:colOff>
      <xdr:row>49</xdr:row>
      <xdr:rowOff>201083</xdr:rowOff>
    </xdr:from>
    <xdr:to>
      <xdr:col>10</xdr:col>
      <xdr:colOff>592667</xdr:colOff>
      <xdr:row>55</xdr:row>
      <xdr:rowOff>95250</xdr:rowOff>
    </xdr:to>
    <xdr:sp macro="" textlink="">
      <xdr:nvSpPr>
        <xdr:cNvPr id="58" name="TextBox 57">
          <a:extLst>
            <a:ext uri="{FF2B5EF4-FFF2-40B4-BE49-F238E27FC236}">
              <a16:creationId xmlns:a16="http://schemas.microsoft.com/office/drawing/2014/main" id="{77F189B4-15DE-3143-9F67-6B5C69946961}"/>
            </a:ext>
          </a:extLst>
        </xdr:cNvPr>
        <xdr:cNvSpPr txBox="1"/>
      </xdr:nvSpPr>
      <xdr:spPr>
        <a:xfrm>
          <a:off x="5619749" y="10054166"/>
          <a:ext cx="3227918" cy="1100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lumMod val="85000"/>
                </a:schemeClr>
              </a:solidFill>
            </a:rPr>
            <a:t>Lorem ipsum dolor sit amet, consectetur adipiscing elit, sed do eiusmod tempor incididunt ut labore et dolore magna aliqua. Ut enim ad minim veniam, quis nostrud exercitation ullamco laboris nisi ut aliquip ex ea commodo consequat. </a:t>
          </a:r>
        </a:p>
      </xdr:txBody>
    </xdr:sp>
    <xdr:clientData/>
  </xdr:twoCellAnchor>
  <xdr:twoCellAnchor>
    <xdr:from>
      <xdr:col>11</xdr:col>
      <xdr:colOff>254000</xdr:colOff>
      <xdr:row>49</xdr:row>
      <xdr:rowOff>133478</xdr:rowOff>
    </xdr:from>
    <xdr:to>
      <xdr:col>15</xdr:col>
      <xdr:colOff>317500</xdr:colOff>
      <xdr:row>56</xdr:row>
      <xdr:rowOff>38227</xdr:rowOff>
    </xdr:to>
    <xdr:sp macro="" textlink="">
      <xdr:nvSpPr>
        <xdr:cNvPr id="59" name="Rounded Rectangle 58">
          <a:extLst>
            <a:ext uri="{FF2B5EF4-FFF2-40B4-BE49-F238E27FC236}">
              <a16:creationId xmlns:a16="http://schemas.microsoft.com/office/drawing/2014/main" id="{09D39A84-7EA5-934D-99DE-569FBFFA68DD}"/>
            </a:ext>
          </a:extLst>
        </xdr:cNvPr>
        <xdr:cNvSpPr/>
      </xdr:nvSpPr>
      <xdr:spPr>
        <a:xfrm>
          <a:off x="9334500" y="9986561"/>
          <a:ext cx="3365500" cy="1312333"/>
        </a:xfrm>
        <a:prstGeom prst="roundRect">
          <a:avLst>
            <a:gd name="adj" fmla="val 17972"/>
          </a:avLst>
        </a:prstGeom>
        <a:solidFill>
          <a:schemeClr val="bg1">
            <a:alpha val="5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317501</xdr:colOff>
      <xdr:row>47</xdr:row>
      <xdr:rowOff>25401</xdr:rowOff>
    </xdr:from>
    <xdr:to>
      <xdr:col>13</xdr:col>
      <xdr:colOff>328084</xdr:colOff>
      <xdr:row>48</xdr:row>
      <xdr:rowOff>177929</xdr:rowOff>
    </xdr:to>
    <xdr:sp macro="" textlink="">
      <xdr:nvSpPr>
        <xdr:cNvPr id="60" name="TextBox 59">
          <a:extLst>
            <a:ext uri="{FF2B5EF4-FFF2-40B4-BE49-F238E27FC236}">
              <a16:creationId xmlns:a16="http://schemas.microsoft.com/office/drawing/2014/main" id="{86C728BF-5D3F-694D-B076-C6F8A1CA5FC7}"/>
            </a:ext>
          </a:extLst>
        </xdr:cNvPr>
        <xdr:cNvSpPr txBox="1"/>
      </xdr:nvSpPr>
      <xdr:spPr>
        <a:xfrm>
          <a:off x="9398001" y="9476318"/>
          <a:ext cx="1661583"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Metric Name</a:t>
          </a:r>
        </a:p>
      </xdr:txBody>
    </xdr:sp>
    <xdr:clientData/>
  </xdr:twoCellAnchor>
  <xdr:twoCellAnchor>
    <xdr:from>
      <xdr:col>12</xdr:col>
      <xdr:colOff>687917</xdr:colOff>
      <xdr:row>46</xdr:row>
      <xdr:rowOff>95251</xdr:rowOff>
    </xdr:from>
    <xdr:to>
      <xdr:col>15</xdr:col>
      <xdr:colOff>194734</xdr:colOff>
      <xdr:row>49</xdr:row>
      <xdr:rowOff>10712</xdr:rowOff>
    </xdr:to>
    <xdr:sp macro="" textlink="Data!V3">
      <xdr:nvSpPr>
        <xdr:cNvPr id="61" name="TextBox 60">
          <a:extLst>
            <a:ext uri="{FF2B5EF4-FFF2-40B4-BE49-F238E27FC236}">
              <a16:creationId xmlns:a16="http://schemas.microsoft.com/office/drawing/2014/main" id="{A22D9A6F-3D63-D947-A788-C8A3402E081C}"/>
            </a:ext>
          </a:extLst>
        </xdr:cNvPr>
        <xdr:cNvSpPr txBox="1"/>
      </xdr:nvSpPr>
      <xdr:spPr>
        <a:xfrm>
          <a:off x="10593917" y="9345084"/>
          <a:ext cx="1983317"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8B769DC-F54A-3948-9F91-7501738BF72C}" type="TxLink">
            <a:rPr lang="en-US" sz="2400" b="1" i="0" u="none" strike="noStrike">
              <a:solidFill>
                <a:srgbClr val="D9D9D9"/>
              </a:solidFill>
              <a:latin typeface="Aptos Narrow"/>
            </a:rPr>
            <a:t> $524.0K</a:t>
          </a:fld>
          <a:endParaRPr lang="en-US" sz="2800" b="1">
            <a:solidFill>
              <a:schemeClr val="bg1">
                <a:lumMod val="85000"/>
              </a:schemeClr>
            </a:solidFill>
          </a:endParaRPr>
        </a:p>
      </xdr:txBody>
    </xdr:sp>
    <xdr:clientData/>
  </xdr:twoCellAnchor>
  <xdr:twoCellAnchor>
    <xdr:from>
      <xdr:col>11</xdr:col>
      <xdr:colOff>317500</xdr:colOff>
      <xdr:row>50</xdr:row>
      <xdr:rowOff>17060</xdr:rowOff>
    </xdr:from>
    <xdr:to>
      <xdr:col>15</xdr:col>
      <xdr:colOff>243418</xdr:colOff>
      <xdr:row>55</xdr:row>
      <xdr:rowOff>112311</xdr:rowOff>
    </xdr:to>
    <xdr:sp macro="" textlink="">
      <xdr:nvSpPr>
        <xdr:cNvPr id="62" name="TextBox 61">
          <a:extLst>
            <a:ext uri="{FF2B5EF4-FFF2-40B4-BE49-F238E27FC236}">
              <a16:creationId xmlns:a16="http://schemas.microsoft.com/office/drawing/2014/main" id="{6089D105-1FB6-FB45-B071-AF7ED2C7A619}"/>
            </a:ext>
          </a:extLst>
        </xdr:cNvPr>
        <xdr:cNvSpPr txBox="1"/>
      </xdr:nvSpPr>
      <xdr:spPr>
        <a:xfrm>
          <a:off x="9398000" y="10071227"/>
          <a:ext cx="3227918" cy="1100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lumMod val="85000"/>
                </a:schemeClr>
              </a:solidFill>
            </a:rPr>
            <a:t>Lorem ipsum dolor sit amet, consectetur adipiscing elit, sed do eiusmod tempor incididunt ut labore et dolore magna aliqua. Ut enim ad minim veniam, quis nostrud exercitation ullamco laboris nisi ut aliquip ex ea commodo consequat. </a:t>
          </a:r>
        </a:p>
      </xdr:txBody>
    </xdr:sp>
    <xdr:clientData/>
  </xdr:twoCellAnchor>
  <xdr:twoCellAnchor>
    <xdr:from>
      <xdr:col>15</xdr:col>
      <xdr:colOff>639233</xdr:colOff>
      <xdr:row>49</xdr:row>
      <xdr:rowOff>148294</xdr:rowOff>
    </xdr:from>
    <xdr:to>
      <xdr:col>19</xdr:col>
      <xdr:colOff>702733</xdr:colOff>
      <xdr:row>56</xdr:row>
      <xdr:rowOff>53043</xdr:rowOff>
    </xdr:to>
    <xdr:sp macro="" textlink="">
      <xdr:nvSpPr>
        <xdr:cNvPr id="63" name="Rounded Rectangle 62">
          <a:extLst>
            <a:ext uri="{FF2B5EF4-FFF2-40B4-BE49-F238E27FC236}">
              <a16:creationId xmlns:a16="http://schemas.microsoft.com/office/drawing/2014/main" id="{DAF13F23-D3B7-AE42-96F2-70AD61658A1A}"/>
            </a:ext>
          </a:extLst>
        </xdr:cNvPr>
        <xdr:cNvSpPr/>
      </xdr:nvSpPr>
      <xdr:spPr>
        <a:xfrm>
          <a:off x="13021733" y="10001377"/>
          <a:ext cx="3365500" cy="1312333"/>
        </a:xfrm>
        <a:prstGeom prst="roundRect">
          <a:avLst>
            <a:gd name="adj" fmla="val 17972"/>
          </a:avLst>
        </a:prstGeom>
        <a:solidFill>
          <a:schemeClr val="bg1">
            <a:alpha val="5000"/>
          </a:schemeClr>
        </a:solidFill>
        <a:ln>
          <a:solidFill>
            <a:schemeClr val="bg1">
              <a:alpha val="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702734</xdr:colOff>
      <xdr:row>47</xdr:row>
      <xdr:rowOff>40217</xdr:rowOff>
    </xdr:from>
    <xdr:to>
      <xdr:col>17</xdr:col>
      <xdr:colOff>713317</xdr:colOff>
      <xdr:row>48</xdr:row>
      <xdr:rowOff>192745</xdr:rowOff>
    </xdr:to>
    <xdr:sp macro="" textlink="">
      <xdr:nvSpPr>
        <xdr:cNvPr id="64" name="TextBox 63">
          <a:extLst>
            <a:ext uri="{FF2B5EF4-FFF2-40B4-BE49-F238E27FC236}">
              <a16:creationId xmlns:a16="http://schemas.microsoft.com/office/drawing/2014/main" id="{C3C2214C-A937-834A-A49B-C066B825C73F}"/>
            </a:ext>
          </a:extLst>
        </xdr:cNvPr>
        <xdr:cNvSpPr txBox="1"/>
      </xdr:nvSpPr>
      <xdr:spPr>
        <a:xfrm>
          <a:off x="13085234" y="9491134"/>
          <a:ext cx="1661583" cy="35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solidFill>
                <a:srgbClr val="9EB4AA"/>
              </a:solidFill>
            </a:rPr>
            <a:t>Metric Name</a:t>
          </a:r>
        </a:p>
      </xdr:txBody>
    </xdr:sp>
    <xdr:clientData/>
  </xdr:twoCellAnchor>
  <xdr:twoCellAnchor>
    <xdr:from>
      <xdr:col>17</xdr:col>
      <xdr:colOff>311151</xdr:colOff>
      <xdr:row>46</xdr:row>
      <xdr:rowOff>110067</xdr:rowOff>
    </xdr:from>
    <xdr:to>
      <xdr:col>19</xdr:col>
      <xdr:colOff>579967</xdr:colOff>
      <xdr:row>49</xdr:row>
      <xdr:rowOff>25528</xdr:rowOff>
    </xdr:to>
    <xdr:sp macro="" textlink="Data!V4">
      <xdr:nvSpPr>
        <xdr:cNvPr id="65" name="TextBox 64">
          <a:extLst>
            <a:ext uri="{FF2B5EF4-FFF2-40B4-BE49-F238E27FC236}">
              <a16:creationId xmlns:a16="http://schemas.microsoft.com/office/drawing/2014/main" id="{6E5EED15-899B-0848-BDD1-538D52E735A0}"/>
            </a:ext>
          </a:extLst>
        </xdr:cNvPr>
        <xdr:cNvSpPr txBox="1"/>
      </xdr:nvSpPr>
      <xdr:spPr>
        <a:xfrm>
          <a:off x="14344651" y="9359900"/>
          <a:ext cx="1919816" cy="51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C8EAE76-8335-B143-AE63-EB1C0F43285A}" type="TxLink">
            <a:rPr lang="en-US" sz="2400" b="1" i="0" u="none" strike="noStrike">
              <a:solidFill>
                <a:srgbClr val="D9D9D9"/>
              </a:solidFill>
              <a:latin typeface="Aptos Narrow"/>
            </a:rPr>
            <a:t> $225.0K</a:t>
          </a:fld>
          <a:endParaRPr lang="en-US" sz="2800" b="1">
            <a:solidFill>
              <a:schemeClr val="bg1">
                <a:lumMod val="85000"/>
              </a:schemeClr>
            </a:solidFill>
          </a:endParaRPr>
        </a:p>
      </xdr:txBody>
    </xdr:sp>
    <xdr:clientData/>
  </xdr:twoCellAnchor>
  <xdr:twoCellAnchor>
    <xdr:from>
      <xdr:col>15</xdr:col>
      <xdr:colOff>702733</xdr:colOff>
      <xdr:row>50</xdr:row>
      <xdr:rowOff>31876</xdr:rowOff>
    </xdr:from>
    <xdr:to>
      <xdr:col>19</xdr:col>
      <xdr:colOff>628651</xdr:colOff>
      <xdr:row>55</xdr:row>
      <xdr:rowOff>127127</xdr:rowOff>
    </xdr:to>
    <xdr:sp macro="" textlink="">
      <xdr:nvSpPr>
        <xdr:cNvPr id="66" name="TextBox 65">
          <a:extLst>
            <a:ext uri="{FF2B5EF4-FFF2-40B4-BE49-F238E27FC236}">
              <a16:creationId xmlns:a16="http://schemas.microsoft.com/office/drawing/2014/main" id="{B623D258-E336-2F4F-91A3-9A683A9BC8A3}"/>
            </a:ext>
          </a:extLst>
        </xdr:cNvPr>
        <xdr:cNvSpPr txBox="1"/>
      </xdr:nvSpPr>
      <xdr:spPr>
        <a:xfrm>
          <a:off x="13085233" y="10086043"/>
          <a:ext cx="3227918" cy="1100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lumMod val="85000"/>
                </a:schemeClr>
              </a:solidFill>
            </a:rPr>
            <a:t>Lorem ipsum dolor sit amet, consectetur adipiscing elit, sed do eiusmod tempor incididunt ut labore et dolore magna aliqua. Ut enim ad minim veniam, quis nostrud exercitation ullamco laboris nisi ut aliquip ex ea commodo consequat. </a:t>
          </a:r>
        </a:p>
      </xdr:txBody>
    </xdr:sp>
    <xdr:clientData/>
  </xdr:twoCellAnchor>
  <xdr:twoCellAnchor>
    <xdr:from>
      <xdr:col>4</xdr:col>
      <xdr:colOff>218966</xdr:colOff>
      <xdr:row>0</xdr:row>
      <xdr:rowOff>295604</xdr:rowOff>
    </xdr:from>
    <xdr:to>
      <xdr:col>9</xdr:col>
      <xdr:colOff>244366</xdr:colOff>
      <xdr:row>2</xdr:row>
      <xdr:rowOff>54742</xdr:rowOff>
    </xdr:to>
    <xdr:sp macro="" textlink="">
      <xdr:nvSpPr>
        <xdr:cNvPr id="3" name="TextBox 2">
          <a:extLst>
            <a:ext uri="{FF2B5EF4-FFF2-40B4-BE49-F238E27FC236}">
              <a16:creationId xmlns:a16="http://schemas.microsoft.com/office/drawing/2014/main" id="{769B3BA2-C971-4947-8284-03050D613925}"/>
            </a:ext>
          </a:extLst>
        </xdr:cNvPr>
        <xdr:cNvSpPr txBox="1"/>
      </xdr:nvSpPr>
      <xdr:spPr>
        <a:xfrm>
          <a:off x="3503449" y="295604"/>
          <a:ext cx="4131003" cy="108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Update your text values manually.</a:t>
          </a:r>
          <a:r>
            <a:rPr lang="en-US" sz="1800" b="0" baseline="0">
              <a:solidFill>
                <a:srgbClr val="0B0C10"/>
              </a:solidFill>
            </a:rPr>
            <a:t> Only the numerical values are connected to the Data worksheet. </a:t>
          </a:r>
          <a:endParaRPr lang="en-US" sz="1800" b="0">
            <a:solidFill>
              <a:srgbClr val="0B0C10"/>
            </a:solidFill>
          </a:endParaRPr>
        </a:p>
      </xdr:txBody>
    </xdr:sp>
    <xdr:clientData/>
  </xdr:twoCellAnchor>
  <xdr:twoCellAnchor>
    <xdr:from>
      <xdr:col>10</xdr:col>
      <xdr:colOff>531648</xdr:colOff>
      <xdr:row>0</xdr:row>
      <xdr:rowOff>140575</xdr:rowOff>
    </xdr:from>
    <xdr:to>
      <xdr:col>16</xdr:col>
      <xdr:colOff>63500</xdr:colOff>
      <xdr:row>2</xdr:row>
      <xdr:rowOff>151524</xdr:rowOff>
    </xdr:to>
    <xdr:sp macro="" textlink="">
      <xdr:nvSpPr>
        <xdr:cNvPr id="6" name="TextBox 5">
          <a:extLst>
            <a:ext uri="{FF2B5EF4-FFF2-40B4-BE49-F238E27FC236}">
              <a16:creationId xmlns:a16="http://schemas.microsoft.com/office/drawing/2014/main" id="{9C00EC4D-BDC4-6142-84AB-9553FCDAB994}"/>
            </a:ext>
          </a:extLst>
        </xdr:cNvPr>
        <xdr:cNvSpPr txBox="1"/>
      </xdr:nvSpPr>
      <xdr:spPr>
        <a:xfrm>
          <a:off x="8786648" y="140575"/>
          <a:ext cx="4484852" cy="1331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The shortened number format ($1.7M) won't</a:t>
          </a:r>
          <a:r>
            <a:rPr lang="en-US" sz="1800" b="0" baseline="0">
              <a:solidFill>
                <a:srgbClr val="0B0C10"/>
              </a:solidFill>
            </a:rPr>
            <a:t> work if you have negative values or values &gt;1 billion, so you may need to change the formatting on the data worksheet. </a:t>
          </a:r>
          <a:endParaRPr lang="en-US" sz="1800" b="0">
            <a:solidFill>
              <a:srgbClr val="0B0C10"/>
            </a:solidFill>
          </a:endParaRPr>
        </a:p>
      </xdr:txBody>
    </xdr:sp>
    <xdr:clientData/>
  </xdr:twoCellAnchor>
  <xdr:twoCellAnchor>
    <xdr:from>
      <xdr:col>20</xdr:col>
      <xdr:colOff>732658</xdr:colOff>
      <xdr:row>4</xdr:row>
      <xdr:rowOff>86709</xdr:rowOff>
    </xdr:from>
    <xdr:to>
      <xdr:col>25</xdr:col>
      <xdr:colOff>758058</xdr:colOff>
      <xdr:row>10</xdr:row>
      <xdr:rowOff>174296</xdr:rowOff>
    </xdr:to>
    <xdr:sp macro="" textlink="">
      <xdr:nvSpPr>
        <xdr:cNvPr id="10" name="TextBox 9">
          <a:extLst>
            <a:ext uri="{FF2B5EF4-FFF2-40B4-BE49-F238E27FC236}">
              <a16:creationId xmlns:a16="http://schemas.microsoft.com/office/drawing/2014/main" id="{176BE241-344B-6440-985E-A7E8C32CF16A}"/>
            </a:ext>
          </a:extLst>
        </xdr:cNvPr>
        <xdr:cNvSpPr txBox="1"/>
      </xdr:nvSpPr>
      <xdr:spPr>
        <a:xfrm>
          <a:off x="17155072" y="1827485"/>
          <a:ext cx="4131003" cy="133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This time period is connected and</a:t>
          </a:r>
          <a:r>
            <a:rPr lang="en-US" sz="1800" b="0" baseline="0">
              <a:solidFill>
                <a:srgbClr val="0B0C10"/>
              </a:solidFill>
            </a:rPr>
            <a:t> will automatically show the latest value. You can always disconnect it and just manually update the value like a normal text box. </a:t>
          </a:r>
          <a:endParaRPr lang="en-US" sz="1800" b="0">
            <a:solidFill>
              <a:srgbClr val="0B0C10"/>
            </a:solidFill>
          </a:endParaRPr>
        </a:p>
      </xdr:txBody>
    </xdr:sp>
    <xdr:clientData/>
  </xdr:twoCellAnchor>
  <xdr:twoCellAnchor>
    <xdr:from>
      <xdr:col>21</xdr:col>
      <xdr:colOff>151524</xdr:colOff>
      <xdr:row>36</xdr:row>
      <xdr:rowOff>74884</xdr:rowOff>
    </xdr:from>
    <xdr:to>
      <xdr:col>26</xdr:col>
      <xdr:colOff>176923</xdr:colOff>
      <xdr:row>42</xdr:row>
      <xdr:rowOff>162471</xdr:rowOff>
    </xdr:to>
    <xdr:sp macro="" textlink="">
      <xdr:nvSpPr>
        <xdr:cNvPr id="11" name="TextBox 10">
          <a:extLst>
            <a:ext uri="{FF2B5EF4-FFF2-40B4-BE49-F238E27FC236}">
              <a16:creationId xmlns:a16="http://schemas.microsoft.com/office/drawing/2014/main" id="{D8FC042A-CF5B-0447-AAAA-37209FB5B3FC}"/>
            </a:ext>
          </a:extLst>
        </xdr:cNvPr>
        <xdr:cNvSpPr txBox="1"/>
      </xdr:nvSpPr>
      <xdr:spPr>
        <a:xfrm>
          <a:off x="17395058" y="8472212"/>
          <a:ext cx="4131003" cy="133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If</a:t>
          </a:r>
          <a:r>
            <a:rPr lang="en-US" sz="1800" b="0" baseline="0">
              <a:solidFill>
                <a:srgbClr val="0B0C10"/>
              </a:solidFill>
            </a:rPr>
            <a:t> you want to replace these with your own images, then I suggest tinting them using the Picture Format&gt;Colors menu so that they match </a:t>
          </a:r>
          <a:endParaRPr lang="en-US" sz="1800" b="0">
            <a:solidFill>
              <a:srgbClr val="0B0C10"/>
            </a:solidFill>
          </a:endParaRPr>
        </a:p>
      </xdr:txBody>
    </xdr:sp>
    <xdr:clientData/>
  </xdr:twoCellAnchor>
  <xdr:twoCellAnchor>
    <xdr:from>
      <xdr:col>1</xdr:col>
      <xdr:colOff>37661</xdr:colOff>
      <xdr:row>59</xdr:row>
      <xdr:rowOff>107731</xdr:rowOff>
    </xdr:from>
    <xdr:to>
      <xdr:col>6</xdr:col>
      <xdr:colOff>63061</xdr:colOff>
      <xdr:row>65</xdr:row>
      <xdr:rowOff>190500</xdr:rowOff>
    </xdr:to>
    <xdr:sp macro="" textlink="">
      <xdr:nvSpPr>
        <xdr:cNvPr id="23" name="TextBox 22">
          <a:extLst>
            <a:ext uri="{FF2B5EF4-FFF2-40B4-BE49-F238E27FC236}">
              <a16:creationId xmlns:a16="http://schemas.microsoft.com/office/drawing/2014/main" id="{547B91F3-B530-3346-AA5D-F8450D4521E2}"/>
            </a:ext>
          </a:extLst>
        </xdr:cNvPr>
        <xdr:cNvSpPr txBox="1"/>
      </xdr:nvSpPr>
      <xdr:spPr>
        <a:xfrm>
          <a:off x="863161" y="13010931"/>
          <a:ext cx="4152900" cy="1301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If you're</a:t>
          </a:r>
          <a:r>
            <a:rPr lang="en-US" sz="1800" b="0" baseline="0">
              <a:solidFill>
                <a:srgbClr val="0B0C10"/>
              </a:solidFill>
            </a:rPr>
            <a:t> data doesn't include a goal value or percentage progress, then you can just delete this section. The dashboard should still look good without it. </a:t>
          </a:r>
          <a:endParaRPr lang="en-US" sz="1800" b="0">
            <a:solidFill>
              <a:srgbClr val="0B0C10"/>
            </a:solidFill>
          </a:endParaRPr>
        </a:p>
      </xdr:txBody>
    </xdr:sp>
    <xdr:clientData/>
  </xdr:twoCellAnchor>
  <xdr:twoCellAnchor>
    <xdr:from>
      <xdr:col>21</xdr:col>
      <xdr:colOff>35472</xdr:colOff>
      <xdr:row>18</xdr:row>
      <xdr:rowOff>189185</xdr:rowOff>
    </xdr:from>
    <xdr:to>
      <xdr:col>26</xdr:col>
      <xdr:colOff>60872</xdr:colOff>
      <xdr:row>26</xdr:row>
      <xdr:rowOff>165100</xdr:rowOff>
    </xdr:to>
    <xdr:sp macro="" textlink="">
      <xdr:nvSpPr>
        <xdr:cNvPr id="24" name="TextBox 23">
          <a:extLst>
            <a:ext uri="{FF2B5EF4-FFF2-40B4-BE49-F238E27FC236}">
              <a16:creationId xmlns:a16="http://schemas.microsoft.com/office/drawing/2014/main" id="{2D805A29-2541-3B47-8983-764C45535B3A}"/>
            </a:ext>
          </a:extLst>
        </xdr:cNvPr>
        <xdr:cNvSpPr txBox="1"/>
      </xdr:nvSpPr>
      <xdr:spPr>
        <a:xfrm>
          <a:off x="17370972" y="4761185"/>
          <a:ext cx="4152900" cy="1601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If you need to adjust the chart</a:t>
          </a:r>
          <a:r>
            <a:rPr lang="en-US" sz="1800" b="0" baseline="0">
              <a:solidFill>
                <a:srgbClr val="0B0C10"/>
              </a:solidFill>
            </a:rPr>
            <a:t> type or layout, then make sure to right click them first and click "Save as template". This will give you a saved set of styles for the chart that you can apply later if you need to. </a:t>
          </a:r>
          <a:endParaRPr lang="en-US" sz="1800" b="0">
            <a:solidFill>
              <a:srgbClr val="0B0C10"/>
            </a:solidFill>
          </a:endParaRPr>
        </a:p>
      </xdr:txBody>
    </xdr:sp>
    <xdr:clientData/>
  </xdr:twoCellAnchor>
  <xdr:twoCellAnchor>
    <xdr:from>
      <xdr:col>11</xdr:col>
      <xdr:colOff>240861</xdr:colOff>
      <xdr:row>60</xdr:row>
      <xdr:rowOff>18831</xdr:rowOff>
    </xdr:from>
    <xdr:to>
      <xdr:col>16</xdr:col>
      <xdr:colOff>266261</xdr:colOff>
      <xdr:row>66</xdr:row>
      <xdr:rowOff>101600</xdr:rowOff>
    </xdr:to>
    <xdr:sp macro="" textlink="">
      <xdr:nvSpPr>
        <xdr:cNvPr id="26" name="TextBox 25">
          <a:extLst>
            <a:ext uri="{FF2B5EF4-FFF2-40B4-BE49-F238E27FC236}">
              <a16:creationId xmlns:a16="http://schemas.microsoft.com/office/drawing/2014/main" id="{7CCB9747-9608-0246-9D2D-8E53CE13209D}"/>
            </a:ext>
          </a:extLst>
        </xdr:cNvPr>
        <xdr:cNvSpPr txBox="1"/>
      </xdr:nvSpPr>
      <xdr:spPr>
        <a:xfrm>
          <a:off x="9321361" y="13125231"/>
          <a:ext cx="4152900" cy="1301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This bottom section is intended to</a:t>
          </a:r>
          <a:r>
            <a:rPr lang="en-US" sz="1800" b="0" baseline="0">
              <a:solidFill>
                <a:srgbClr val="0B0C10"/>
              </a:solidFill>
            </a:rPr>
            <a:t> be a catch all for any extra metrics you need to include that might not be good for a visualization/chart. </a:t>
          </a:r>
          <a:endParaRPr lang="en-US" sz="1800" b="0">
            <a:solidFill>
              <a:srgbClr val="0B0C10"/>
            </a:solidFill>
          </a:endParaRPr>
        </a:p>
      </xdr:txBody>
    </xdr:sp>
    <xdr:clientData/>
  </xdr:twoCellAnchor>
  <xdr:twoCellAnchor>
    <xdr:from>
      <xdr:col>0</xdr:col>
      <xdr:colOff>391949</xdr:colOff>
      <xdr:row>0</xdr:row>
      <xdr:rowOff>321004</xdr:rowOff>
    </xdr:from>
    <xdr:to>
      <xdr:col>3</xdr:col>
      <xdr:colOff>457200</xdr:colOff>
      <xdr:row>2</xdr:row>
      <xdr:rowOff>80142</xdr:rowOff>
    </xdr:to>
    <xdr:sp macro="" textlink="">
      <xdr:nvSpPr>
        <xdr:cNvPr id="28" name="TextBox 27">
          <a:extLst>
            <a:ext uri="{FF2B5EF4-FFF2-40B4-BE49-F238E27FC236}">
              <a16:creationId xmlns:a16="http://schemas.microsoft.com/office/drawing/2014/main" id="{6CE129E1-E275-0942-874E-E4FC6A5703CC}"/>
            </a:ext>
          </a:extLst>
        </xdr:cNvPr>
        <xdr:cNvSpPr txBox="1"/>
      </xdr:nvSpPr>
      <xdr:spPr>
        <a:xfrm>
          <a:off x="391949" y="321004"/>
          <a:ext cx="2541751" cy="1079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If you add</a:t>
          </a:r>
          <a:r>
            <a:rPr lang="en-US" sz="1800" b="0" baseline="0">
              <a:solidFill>
                <a:srgbClr val="0B0C10"/>
              </a:solidFill>
            </a:rPr>
            <a:t> in a logo, try to find a version with a transparent background</a:t>
          </a:r>
          <a:endParaRPr lang="en-US" sz="1800" b="0">
            <a:solidFill>
              <a:srgbClr val="0B0C10"/>
            </a:solidFill>
          </a:endParaRPr>
        </a:p>
      </xdr:txBody>
    </xdr:sp>
    <xdr:clientData/>
  </xdr:twoCellAnchor>
  <xdr:twoCellAnchor>
    <xdr:from>
      <xdr:col>0</xdr:col>
      <xdr:colOff>165100</xdr:colOff>
      <xdr:row>3</xdr:row>
      <xdr:rowOff>88900</xdr:rowOff>
    </xdr:from>
    <xdr:to>
      <xdr:col>3</xdr:col>
      <xdr:colOff>0</xdr:colOff>
      <xdr:row>11</xdr:row>
      <xdr:rowOff>127000</xdr:rowOff>
    </xdr:to>
    <xdr:sp macro="" textlink="">
      <xdr:nvSpPr>
        <xdr:cNvPr id="42" name="TextBox 41">
          <a:extLst>
            <a:ext uri="{FF2B5EF4-FFF2-40B4-BE49-F238E27FC236}">
              <a16:creationId xmlns:a16="http://schemas.microsoft.com/office/drawing/2014/main" id="{37A597CF-63C6-0B42-91BF-FF406CEC5D87}"/>
            </a:ext>
          </a:extLst>
        </xdr:cNvPr>
        <xdr:cNvSpPr txBox="1"/>
      </xdr:nvSpPr>
      <xdr:spPr>
        <a:xfrm>
          <a:off x="165100" y="1612900"/>
          <a:ext cx="2311400" cy="166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This blurry</a:t>
          </a:r>
          <a:r>
            <a:rPr lang="en-US" sz="1800" b="0" baseline="0">
              <a:solidFill>
                <a:srgbClr val="0B0C10"/>
              </a:solidFill>
            </a:rPr>
            <a:t> glass</a:t>
          </a:r>
          <a:r>
            <a:rPr lang="en-US" sz="1800" b="0">
              <a:solidFill>
                <a:srgbClr val="0B0C10"/>
              </a:solidFill>
            </a:rPr>
            <a:t> effect is tricky</a:t>
          </a:r>
          <a:r>
            <a:rPr lang="en-US" sz="1800" b="0" baseline="0">
              <a:solidFill>
                <a:srgbClr val="0B0C10"/>
              </a:solidFill>
            </a:rPr>
            <a:t> to replicate. There is a tutorial on my TikTok if you need to do it yourself. </a:t>
          </a:r>
          <a:endParaRPr lang="en-US" sz="1800" b="0">
            <a:solidFill>
              <a:srgbClr val="0B0C10"/>
            </a:solidFill>
          </a:endParaRPr>
        </a:p>
      </xdr:txBody>
    </xdr:sp>
    <xdr:clientData/>
  </xdr:twoCellAnchor>
  <xdr:twoCellAnchor>
    <xdr:from>
      <xdr:col>27</xdr:col>
      <xdr:colOff>274318</xdr:colOff>
      <xdr:row>2</xdr:row>
      <xdr:rowOff>76200</xdr:rowOff>
    </xdr:from>
    <xdr:to>
      <xdr:col>27</xdr:col>
      <xdr:colOff>393699</xdr:colOff>
      <xdr:row>9</xdr:row>
      <xdr:rowOff>190500</xdr:rowOff>
    </xdr:to>
    <xdr:sp macro="" textlink="">
      <xdr:nvSpPr>
        <xdr:cNvPr id="45" name="Rectangle 44">
          <a:extLst>
            <a:ext uri="{FF2B5EF4-FFF2-40B4-BE49-F238E27FC236}">
              <a16:creationId xmlns:a16="http://schemas.microsoft.com/office/drawing/2014/main" id="{B8F60801-EF32-C704-A89C-236C5D99C3A8}"/>
            </a:ext>
          </a:extLst>
        </xdr:cNvPr>
        <xdr:cNvSpPr/>
      </xdr:nvSpPr>
      <xdr:spPr>
        <a:xfrm flipH="1">
          <a:off x="22562818" y="1397000"/>
          <a:ext cx="119381" cy="15367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492672</xdr:colOff>
      <xdr:row>1</xdr:row>
      <xdr:rowOff>163785</xdr:rowOff>
    </xdr:from>
    <xdr:to>
      <xdr:col>32</xdr:col>
      <xdr:colOff>518072</xdr:colOff>
      <xdr:row>5</xdr:row>
      <xdr:rowOff>165100</xdr:rowOff>
    </xdr:to>
    <xdr:sp macro="" textlink="">
      <xdr:nvSpPr>
        <xdr:cNvPr id="54" name="TextBox 53">
          <a:extLst>
            <a:ext uri="{FF2B5EF4-FFF2-40B4-BE49-F238E27FC236}">
              <a16:creationId xmlns:a16="http://schemas.microsoft.com/office/drawing/2014/main" id="{292F995F-0F10-244E-B450-E4BED8637696}"/>
            </a:ext>
          </a:extLst>
        </xdr:cNvPr>
        <xdr:cNvSpPr txBox="1"/>
      </xdr:nvSpPr>
      <xdr:spPr>
        <a:xfrm>
          <a:off x="22781172" y="1281385"/>
          <a:ext cx="4152900" cy="814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rgbClr val="0B0C10"/>
              </a:solidFill>
            </a:rPr>
            <a:t>Have</a:t>
          </a:r>
          <a:r>
            <a:rPr lang="en-US" sz="2000" b="1" baseline="0">
              <a:solidFill>
                <a:srgbClr val="0B0C10"/>
              </a:solidFill>
            </a:rPr>
            <a:t> you learned lots of useful skills from the free templates?</a:t>
          </a:r>
          <a:endParaRPr lang="en-US" sz="2000" b="1">
            <a:solidFill>
              <a:srgbClr val="0B0C10"/>
            </a:solidFill>
          </a:endParaRPr>
        </a:p>
      </xdr:txBody>
    </xdr:sp>
    <xdr:clientData/>
  </xdr:twoCellAnchor>
  <xdr:twoCellAnchor>
    <xdr:from>
      <xdr:col>27</xdr:col>
      <xdr:colOff>556172</xdr:colOff>
      <xdr:row>5</xdr:row>
      <xdr:rowOff>189185</xdr:rowOff>
    </xdr:from>
    <xdr:to>
      <xdr:col>33</xdr:col>
      <xdr:colOff>647700</xdr:colOff>
      <xdr:row>10</xdr:row>
      <xdr:rowOff>0</xdr:rowOff>
    </xdr:to>
    <xdr:sp macro="" textlink="">
      <xdr:nvSpPr>
        <xdr:cNvPr id="67" name="TextBox 66">
          <a:hlinkClick xmlns:r="http://schemas.openxmlformats.org/officeDocument/2006/relationships" r:id="rId18"/>
          <a:extLst>
            <a:ext uri="{FF2B5EF4-FFF2-40B4-BE49-F238E27FC236}">
              <a16:creationId xmlns:a16="http://schemas.microsoft.com/office/drawing/2014/main" id="{E27B0FC1-8BDE-5446-9345-23D3A319FF60}"/>
            </a:ext>
          </a:extLst>
        </xdr:cNvPr>
        <xdr:cNvSpPr txBox="1"/>
      </xdr:nvSpPr>
      <xdr:spPr>
        <a:xfrm>
          <a:off x="22844672" y="2119585"/>
          <a:ext cx="5044528" cy="82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a:solidFill>
                <a:srgbClr val="0B0C10"/>
              </a:solidFill>
            </a:rPr>
            <a:t>Consider</a:t>
          </a:r>
          <a:r>
            <a:rPr lang="en-US" sz="1800" b="0" baseline="0">
              <a:solidFill>
                <a:srgbClr val="0B0C10"/>
              </a:solidFill>
            </a:rPr>
            <a:t> donating if you can. Any amount helps. https://excel.ck.page/products/buy-us-a-coffee</a:t>
          </a:r>
          <a:endParaRPr lang="en-US" sz="1800" b="0">
            <a:solidFill>
              <a:srgbClr val="0B0C1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0.13148</cdr:x>
      <cdr:y>0.32767</cdr:y>
    </cdr:from>
    <cdr:to>
      <cdr:x>0.85926</cdr:x>
      <cdr:y>0.42165</cdr:y>
    </cdr:to>
    <cdr:sp macro="" textlink="">
      <cdr:nvSpPr>
        <cdr:cNvPr id="2" name="TextBox 17">
          <a:extLst xmlns:a="http://schemas.openxmlformats.org/drawingml/2006/main">
            <a:ext uri="{FF2B5EF4-FFF2-40B4-BE49-F238E27FC236}">
              <a16:creationId xmlns:a16="http://schemas.microsoft.com/office/drawing/2014/main" id="{47904623-C8C0-D249-90CF-B97A39DC36AA}"/>
            </a:ext>
          </a:extLst>
        </cdr:cNvPr>
        <cdr:cNvSpPr txBox="1"/>
      </cdr:nvSpPr>
      <cdr:spPr>
        <a:xfrm xmlns:a="http://schemas.openxmlformats.org/drawingml/2006/main">
          <a:off x="601132" y="1225550"/>
          <a:ext cx="3327400" cy="35149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2000" b="0">
              <a:solidFill>
                <a:srgbClr val="9EB4AA"/>
              </a:solidFill>
            </a:rPr>
            <a:t>Progress to Goal</a:t>
          </a:r>
        </a:p>
      </cdr:txBody>
    </cdr:sp>
  </cdr:relSizeAnchor>
  <cdr:relSizeAnchor xmlns:cdr="http://schemas.openxmlformats.org/drawingml/2006/chartDrawing">
    <cdr:from>
      <cdr:x>0.17407</cdr:x>
      <cdr:y>0.43973</cdr:y>
    </cdr:from>
    <cdr:to>
      <cdr:x>0.83518</cdr:x>
      <cdr:y>0.68025</cdr:y>
    </cdr:to>
    <cdr:sp macro="" textlink="Data!$R$3">
      <cdr:nvSpPr>
        <cdr:cNvPr id="3" name="TextBox 18">
          <a:extLst xmlns:a="http://schemas.openxmlformats.org/drawingml/2006/main">
            <a:ext uri="{FF2B5EF4-FFF2-40B4-BE49-F238E27FC236}">
              <a16:creationId xmlns:a16="http://schemas.microsoft.com/office/drawing/2014/main" id="{2158D15B-5829-AD4F-A758-6EBB6CAB4C6B}"/>
            </a:ext>
          </a:extLst>
        </cdr:cNvPr>
        <cdr:cNvSpPr txBox="1"/>
      </cdr:nvSpPr>
      <cdr:spPr>
        <a:xfrm xmlns:a="http://schemas.openxmlformats.org/drawingml/2006/main">
          <a:off x="795865" y="1644650"/>
          <a:ext cx="3022600" cy="89958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08D528EC-3728-4D4D-AAB4-3041BB3C0614}" type="TxLink">
            <a:rPr lang="en-US" sz="7200" b="1" i="0" u="none" strike="noStrike">
              <a:solidFill>
                <a:srgbClr val="FFFFFF"/>
              </a:solidFill>
              <a:latin typeface="Aptos Narrow"/>
            </a:rPr>
            <a:t>87%</a:t>
          </a:fld>
          <a:endParaRPr lang="en-US" sz="7200" b="1">
            <a:solidFill>
              <a:schemeClr val="bg1">
                <a:lumMod val="85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1247588</xdr:colOff>
      <xdr:row>0</xdr:row>
      <xdr:rowOff>635000</xdr:rowOff>
    </xdr:from>
    <xdr:to>
      <xdr:col>4</xdr:col>
      <xdr:colOff>22411</xdr:colOff>
      <xdr:row>0</xdr:row>
      <xdr:rowOff>1277470</xdr:rowOff>
    </xdr:to>
    <xdr:sp macro="" textlink="">
      <xdr:nvSpPr>
        <xdr:cNvPr id="2" name="TextBox 1">
          <a:extLst>
            <a:ext uri="{FF2B5EF4-FFF2-40B4-BE49-F238E27FC236}">
              <a16:creationId xmlns:a16="http://schemas.microsoft.com/office/drawing/2014/main" id="{F94F03A5-BF21-6ED4-DF55-4C1263447E3C}"/>
            </a:ext>
          </a:extLst>
        </xdr:cNvPr>
        <xdr:cNvSpPr txBox="1"/>
      </xdr:nvSpPr>
      <xdr:spPr>
        <a:xfrm>
          <a:off x="1247588" y="635000"/>
          <a:ext cx="3854823" cy="64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section</a:t>
          </a:r>
          <a:r>
            <a:rPr lang="en-US" sz="1100" baseline="0"/>
            <a:t> with a dark background just extracts the latest values from your table and formats them. Typically you won't edit these, you'll just edit the table below. </a:t>
          </a:r>
        </a:p>
      </xdr:txBody>
    </xdr:sp>
    <xdr:clientData/>
  </xdr:twoCellAnchor>
  <xdr:twoCellAnchor>
    <xdr:from>
      <xdr:col>4</xdr:col>
      <xdr:colOff>283882</xdr:colOff>
      <xdr:row>0</xdr:row>
      <xdr:rowOff>642471</xdr:rowOff>
    </xdr:from>
    <xdr:to>
      <xdr:col>8</xdr:col>
      <xdr:colOff>201705</xdr:colOff>
      <xdr:row>0</xdr:row>
      <xdr:rowOff>1284941</xdr:rowOff>
    </xdr:to>
    <xdr:sp macro="" textlink="">
      <xdr:nvSpPr>
        <xdr:cNvPr id="4" name="TextBox 3">
          <a:extLst>
            <a:ext uri="{FF2B5EF4-FFF2-40B4-BE49-F238E27FC236}">
              <a16:creationId xmlns:a16="http://schemas.microsoft.com/office/drawing/2014/main" id="{339A19EB-A0C0-B842-B6BB-FDDF94ADA953}"/>
            </a:ext>
          </a:extLst>
        </xdr:cNvPr>
        <xdr:cNvSpPr txBox="1"/>
      </xdr:nvSpPr>
      <xdr:spPr>
        <a:xfrm>
          <a:off x="5363882" y="642471"/>
          <a:ext cx="3854823" cy="64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But if you're</a:t>
          </a:r>
          <a:r>
            <a:rPr lang="en-US" sz="1100" baseline="0"/>
            <a:t> no longer using the values from the table, you can just edit these sections directly. </a:t>
          </a:r>
        </a:p>
      </xdr:txBody>
    </xdr:sp>
    <xdr:clientData/>
  </xdr:twoCellAnchor>
  <xdr:twoCellAnchor>
    <xdr:from>
      <xdr:col>1</xdr:col>
      <xdr:colOff>40340</xdr:colOff>
      <xdr:row>15</xdr:row>
      <xdr:rowOff>129988</xdr:rowOff>
    </xdr:from>
    <xdr:to>
      <xdr:col>4</xdr:col>
      <xdr:colOff>70222</xdr:colOff>
      <xdr:row>20</xdr:row>
      <xdr:rowOff>137582</xdr:rowOff>
    </xdr:to>
    <xdr:sp macro="" textlink="">
      <xdr:nvSpPr>
        <xdr:cNvPr id="5" name="TextBox 4">
          <a:extLst>
            <a:ext uri="{FF2B5EF4-FFF2-40B4-BE49-F238E27FC236}">
              <a16:creationId xmlns:a16="http://schemas.microsoft.com/office/drawing/2014/main" id="{942912A1-A455-7244-BDFB-EF6870475757}"/>
            </a:ext>
          </a:extLst>
        </xdr:cNvPr>
        <xdr:cNvSpPr txBox="1"/>
      </xdr:nvSpPr>
      <xdr:spPr>
        <a:xfrm>
          <a:off x="1299757" y="5601571"/>
          <a:ext cx="3903382" cy="1013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tables are what powers</a:t>
          </a:r>
          <a:r>
            <a:rPr lang="en-US" sz="1100" baseline="0"/>
            <a:t> the charts and values. Just update the table by adding new data to the bottom. You can also change the values and data format here in the table. </a:t>
          </a:r>
        </a:p>
        <a:p>
          <a:endParaRPr lang="en-US" sz="1100" baseline="0"/>
        </a:p>
        <a:p>
          <a:r>
            <a:rPr lang="en-US" sz="1100" baseline="0"/>
            <a:t>Green sections are editable. </a:t>
          </a:r>
        </a:p>
      </xdr:txBody>
    </xdr:sp>
    <xdr:clientData/>
  </xdr:twoCellAnchor>
  <xdr:twoCellAnchor editAs="oneCell">
    <xdr:from>
      <xdr:col>1</xdr:col>
      <xdr:colOff>1298639</xdr:colOff>
      <xdr:row>3</xdr:row>
      <xdr:rowOff>40466</xdr:rowOff>
    </xdr:from>
    <xdr:to>
      <xdr:col>3</xdr:col>
      <xdr:colOff>677335</xdr:colOff>
      <xdr:row>3</xdr:row>
      <xdr:rowOff>497151</xdr:rowOff>
    </xdr:to>
    <xdr:pic>
      <xdr:nvPicPr>
        <xdr:cNvPr id="7" name="Picture 6">
          <a:extLst>
            <a:ext uri="{FF2B5EF4-FFF2-40B4-BE49-F238E27FC236}">
              <a16:creationId xmlns:a16="http://schemas.microsoft.com/office/drawing/2014/main" id="{735C72AD-06D0-54D0-BBEE-5E1E02AC9E82}"/>
            </a:ext>
          </a:extLst>
        </xdr:cNvPr>
        <xdr:cNvPicPr>
          <a:picLocks noChangeAspect="1"/>
        </xdr:cNvPicPr>
      </xdr:nvPicPr>
      <xdr:blipFill>
        <a:blip xmlns:r="http://schemas.openxmlformats.org/officeDocument/2006/relationships" r:embed="rId1"/>
        <a:stretch>
          <a:fillRect/>
        </a:stretch>
      </xdr:blipFill>
      <xdr:spPr>
        <a:xfrm>
          <a:off x="2558056" y="2464049"/>
          <a:ext cx="2003362" cy="456685"/>
        </a:xfrm>
        <a:prstGeom prst="rect">
          <a:avLst/>
        </a:prstGeom>
      </xdr:spPr>
    </xdr:pic>
    <xdr:clientData/>
  </xdr:twoCellAnchor>
  <xdr:twoCellAnchor editAs="oneCell">
    <xdr:from>
      <xdr:col>5</xdr:col>
      <xdr:colOff>963707</xdr:colOff>
      <xdr:row>3</xdr:row>
      <xdr:rowOff>7471</xdr:rowOff>
    </xdr:from>
    <xdr:to>
      <xdr:col>9</xdr:col>
      <xdr:colOff>179296</xdr:colOff>
      <xdr:row>4</xdr:row>
      <xdr:rowOff>2680</xdr:rowOff>
    </xdr:to>
    <xdr:pic>
      <xdr:nvPicPr>
        <xdr:cNvPr id="10" name="Picture 9">
          <a:extLst>
            <a:ext uri="{FF2B5EF4-FFF2-40B4-BE49-F238E27FC236}">
              <a16:creationId xmlns:a16="http://schemas.microsoft.com/office/drawing/2014/main" id="{6FC1F64E-98CA-2D7D-48FD-F83122F82DAC}"/>
            </a:ext>
          </a:extLst>
        </xdr:cNvPr>
        <xdr:cNvPicPr>
          <a:picLocks noChangeAspect="1"/>
        </xdr:cNvPicPr>
      </xdr:nvPicPr>
      <xdr:blipFill>
        <a:blip xmlns:r="http://schemas.openxmlformats.org/officeDocument/2006/relationships" r:embed="rId2"/>
        <a:stretch>
          <a:fillRect/>
        </a:stretch>
      </xdr:blipFill>
      <xdr:spPr>
        <a:xfrm>
          <a:off x="7007413" y="2420471"/>
          <a:ext cx="3182470" cy="518151"/>
        </a:xfrm>
        <a:prstGeom prst="rect">
          <a:avLst/>
        </a:prstGeom>
      </xdr:spPr>
    </xdr:pic>
    <xdr:clientData/>
  </xdr:twoCellAnchor>
  <xdr:twoCellAnchor editAs="oneCell">
    <xdr:from>
      <xdr:col>16</xdr:col>
      <xdr:colOff>920991</xdr:colOff>
      <xdr:row>2</xdr:row>
      <xdr:rowOff>407020</xdr:rowOff>
    </xdr:from>
    <xdr:to>
      <xdr:col>17</xdr:col>
      <xdr:colOff>575561</xdr:colOff>
      <xdr:row>3</xdr:row>
      <xdr:rowOff>433626</xdr:rowOff>
    </xdr:to>
    <xdr:pic>
      <xdr:nvPicPr>
        <xdr:cNvPr id="11" name="Picture 10">
          <a:extLst>
            <a:ext uri="{FF2B5EF4-FFF2-40B4-BE49-F238E27FC236}">
              <a16:creationId xmlns:a16="http://schemas.microsoft.com/office/drawing/2014/main" id="{91270D7B-2D26-AFB7-F7E6-3F4A13833D6F}"/>
            </a:ext>
          </a:extLst>
        </xdr:cNvPr>
        <xdr:cNvPicPr>
          <a:picLocks noChangeAspect="1"/>
        </xdr:cNvPicPr>
      </xdr:nvPicPr>
      <xdr:blipFill>
        <a:blip xmlns:r="http://schemas.openxmlformats.org/officeDocument/2006/relationships" r:embed="rId3"/>
        <a:stretch>
          <a:fillRect/>
        </a:stretch>
      </xdr:blipFill>
      <xdr:spPr>
        <a:xfrm>
          <a:off x="18023658" y="2312020"/>
          <a:ext cx="585903" cy="545189"/>
        </a:xfrm>
        <a:prstGeom prst="rect">
          <a:avLst/>
        </a:prstGeom>
      </xdr:spPr>
    </xdr:pic>
    <xdr:clientData/>
  </xdr:twoCellAnchor>
  <xdr:twoCellAnchor editAs="oneCell">
    <xdr:from>
      <xdr:col>17</xdr:col>
      <xdr:colOff>611608</xdr:colOff>
      <xdr:row>2</xdr:row>
      <xdr:rowOff>498604</xdr:rowOff>
    </xdr:from>
    <xdr:to>
      <xdr:col>17</xdr:col>
      <xdr:colOff>2010833</xdr:colOff>
      <xdr:row>3</xdr:row>
      <xdr:rowOff>423333</xdr:rowOff>
    </xdr:to>
    <xdr:pic>
      <xdr:nvPicPr>
        <xdr:cNvPr id="12" name="Picture 11">
          <a:extLst>
            <a:ext uri="{FF2B5EF4-FFF2-40B4-BE49-F238E27FC236}">
              <a16:creationId xmlns:a16="http://schemas.microsoft.com/office/drawing/2014/main" id="{0CF4333C-7622-ACED-762B-FCCDCF34FB2E}"/>
            </a:ext>
          </a:extLst>
        </xdr:cNvPr>
        <xdr:cNvPicPr>
          <a:picLocks noChangeAspect="1"/>
        </xdr:cNvPicPr>
      </xdr:nvPicPr>
      <xdr:blipFill>
        <a:blip xmlns:r="http://schemas.openxmlformats.org/officeDocument/2006/relationships" r:embed="rId4"/>
        <a:stretch>
          <a:fillRect/>
        </a:stretch>
      </xdr:blipFill>
      <xdr:spPr>
        <a:xfrm>
          <a:off x="18645608" y="2403604"/>
          <a:ext cx="1399225" cy="443312"/>
        </a:xfrm>
        <a:prstGeom prst="rect">
          <a:avLst/>
        </a:prstGeom>
      </xdr:spPr>
    </xdr:pic>
    <xdr:clientData/>
  </xdr:twoCellAnchor>
  <xdr:twoCellAnchor editAs="oneCell">
    <xdr:from>
      <xdr:col>19</xdr:col>
      <xdr:colOff>810859</xdr:colOff>
      <xdr:row>2</xdr:row>
      <xdr:rowOff>471796</xdr:rowOff>
    </xdr:from>
    <xdr:to>
      <xdr:col>21</xdr:col>
      <xdr:colOff>360124</xdr:colOff>
      <xdr:row>3</xdr:row>
      <xdr:rowOff>402169</xdr:rowOff>
    </xdr:to>
    <xdr:pic>
      <xdr:nvPicPr>
        <xdr:cNvPr id="13" name="Picture 12">
          <a:extLst>
            <a:ext uri="{FF2B5EF4-FFF2-40B4-BE49-F238E27FC236}">
              <a16:creationId xmlns:a16="http://schemas.microsoft.com/office/drawing/2014/main" id="{5CBB2E02-8A0B-08AC-DFA9-3CA409AF38A6}"/>
            </a:ext>
          </a:extLst>
        </xdr:cNvPr>
        <xdr:cNvPicPr>
          <a:picLocks noChangeAspect="1"/>
        </xdr:cNvPicPr>
      </xdr:nvPicPr>
      <xdr:blipFill>
        <a:blip xmlns:r="http://schemas.openxmlformats.org/officeDocument/2006/relationships" r:embed="rId5"/>
        <a:stretch>
          <a:fillRect/>
        </a:stretch>
      </xdr:blipFill>
      <xdr:spPr>
        <a:xfrm>
          <a:off x="22464359" y="2376796"/>
          <a:ext cx="1517765" cy="44895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64427C-9227-2146-85AB-FEE72E5AC932}" name="Table2" displayName="Table2" ref="B6:D14" totalsRowShown="0">
  <autoFilter ref="B6:D14" xr:uid="{A064427C-9227-2146-85AB-FEE72E5AC932}"/>
  <tableColumns count="3">
    <tableColumn id="1" xr3:uid="{BCE23CFD-B480-C740-B15E-65BAEB6B5D99}" name="Row Labels"/>
    <tableColumn id="2" xr3:uid="{84FA74AF-66FB-304C-9050-2926D8C35661}" name="Sum of Sales ($)" dataDxfId="8" dataCellStyle="Currency"/>
    <tableColumn id="3" xr3:uid="{833BF09B-D0DB-894C-B622-58F6FA39FFFF}" name="Second Value" dataDxfId="9" dataCellStyle="Currency"/>
  </tableColumns>
  <tableStyleInfo name="TableStyleMedium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0D2791-ECCE-8C4B-B14F-894163F72269}" name="Table3" displayName="Table3" ref="F6:G14" totalsRowShown="0">
  <autoFilter ref="F6:G14" xr:uid="{950D2791-ECCE-8C4B-B14F-894163F72269}"/>
  <tableColumns count="2">
    <tableColumn id="1" xr3:uid="{BA5D1489-1FB3-D247-8E5F-C8DF40F36FAF}" name="Row Labels" dataDxfId="7"/>
    <tableColumn id="2" xr3:uid="{38FC0AD1-F3DD-324A-BE40-B45D573E6E9C}" name="Sum of Sales ($)" dataDxfId="6"/>
  </tableColumns>
  <tableStyleInfo name="TableStyleMedium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B79635F-126F-6A47-9A1E-310A14DE754A}" name="Table4" displayName="Table4" ref="I6:J14" totalsRowShown="0">
  <autoFilter ref="I6:J14" xr:uid="{CB79635F-126F-6A47-9A1E-310A14DE754A}"/>
  <tableColumns count="2">
    <tableColumn id="1" xr3:uid="{B785D065-BF26-CC45-B617-0E2D58F6612F}" name="Row Labels" dataDxfId="5"/>
    <tableColumn id="2" xr3:uid="{64F824DF-A6B9-744A-B01D-A05FA18C3866}" name="Sum of Sales ($)" dataDxfId="4"/>
  </tableColumns>
  <tableStyleInfo name="TableStyleMedium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A8EF5B-9B8D-3A4A-82F4-C1F80EDFD602}" name="Table5" displayName="Table5" ref="L6:M14" totalsRowShown="0">
  <autoFilter ref="L6:M14" xr:uid="{32A8EF5B-9B8D-3A4A-82F4-C1F80EDFD602}"/>
  <tableColumns count="2">
    <tableColumn id="1" xr3:uid="{8FAD8FA3-73D2-9644-9833-7B0533980B24}" name="Row Labels" dataDxfId="3"/>
    <tableColumn id="2" xr3:uid="{3A7857A5-A111-0A4F-B99B-637F089AD2C2}" name="Sum of Sales ($)" dataDxfId="2"/>
  </tableColumns>
  <tableStyleInfo name="TableStyleMedium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277A92-A7C2-964B-8808-FBADB109CD97}" name="Table6" displayName="Table6" ref="O6:P14" totalsRowShown="0">
  <autoFilter ref="O6:P14" xr:uid="{EB277A92-A7C2-964B-8808-FBADB109CD97}"/>
  <tableColumns count="2">
    <tableColumn id="1" xr3:uid="{E9DD7464-2F89-C74A-B2CC-53A828837FF3}" name="Row Labels" dataDxfId="1"/>
    <tableColumn id="2" xr3:uid="{054E51DE-56CB-B84F-8F84-F1A528180957}" name="Sum of Sales ($)" dataDxfId="0"/>
  </tableColumns>
  <tableStyleInfo name="TableStyleMedium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3.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91DA7-03F0-8347-B1E8-F98B379AFF7B}">
  <dimension ref="A1"/>
  <sheetViews>
    <sheetView tabSelected="1" zoomScaleNormal="100" workbookViewId="0">
      <selection activeCell="AC14" sqref="AC14"/>
    </sheetView>
  </sheetViews>
  <sheetFormatPr baseColWidth="10" defaultRowHeight="16" x14ac:dyDescent="0.2"/>
  <cols>
    <col min="1" max="16384" width="10.83203125" style="1"/>
  </cols>
  <sheetData>
    <row r="1" ht="88" customHeight="1"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2AB2B-E4E7-3C4A-A5CF-75E89B5C27C0}">
  <dimension ref="B1:V14"/>
  <sheetViews>
    <sheetView zoomScale="120" zoomScaleNormal="120" workbookViewId="0">
      <selection activeCell="V9" sqref="V9"/>
    </sheetView>
  </sheetViews>
  <sheetFormatPr baseColWidth="10" defaultRowHeight="16" x14ac:dyDescent="0.2"/>
  <cols>
    <col min="1" max="1" width="16.5" customWidth="1"/>
    <col min="2" max="3" width="17.1640625" customWidth="1"/>
    <col min="4" max="4" width="16.33203125" customWidth="1"/>
    <col min="5" max="5" width="12.6640625" bestFit="1" customWidth="1"/>
    <col min="6" max="6" width="13" bestFit="1" customWidth="1"/>
    <col min="7" max="7" width="15" customWidth="1"/>
    <col min="8" max="8" width="11" bestFit="1" customWidth="1"/>
    <col min="9" max="9" width="13" bestFit="1" customWidth="1"/>
    <col min="10" max="10" width="15.33203125" customWidth="1"/>
    <col min="11" max="11" width="13.1640625" bestFit="1" customWidth="1"/>
    <col min="12" max="12" width="13" bestFit="1" customWidth="1"/>
    <col min="13" max="13" width="15.33203125" customWidth="1"/>
    <col min="14" max="14" width="7.1640625" bestFit="1" customWidth="1"/>
    <col min="15" max="15" width="13" bestFit="1" customWidth="1"/>
    <col min="16" max="16" width="15.33203125" customWidth="1"/>
    <col min="17" max="17" width="12.1640625" bestFit="1" customWidth="1"/>
    <col min="18" max="18" width="31.1640625" bestFit="1" customWidth="1"/>
    <col min="19" max="19" width="16.33203125" customWidth="1"/>
    <col min="20" max="20" width="12.6640625" bestFit="1" customWidth="1"/>
    <col min="21" max="21" width="13.1640625" bestFit="1" customWidth="1"/>
    <col min="22" max="22" width="15.83203125" bestFit="1" customWidth="1"/>
    <col min="23" max="23" width="10.5" bestFit="1" customWidth="1"/>
  </cols>
  <sheetData>
    <row r="1" spans="2:22" ht="110" customHeight="1" x14ac:dyDescent="0.2"/>
    <row r="2" spans="2:22" s="18" customFormat="1" ht="40" x14ac:dyDescent="0.25">
      <c r="B2" s="25" t="s">
        <v>20</v>
      </c>
      <c r="C2" s="26">
        <f>C14-C13</f>
        <v>45000</v>
      </c>
      <c r="F2" s="27"/>
      <c r="G2" s="27"/>
      <c r="H2" s="27"/>
      <c r="I2" s="27"/>
      <c r="J2" s="27"/>
      <c r="K2" s="27"/>
      <c r="L2" s="27"/>
      <c r="M2" s="27"/>
      <c r="N2" s="27"/>
      <c r="O2" s="27"/>
      <c r="P2" s="27"/>
      <c r="V2" s="28">
        <f>V7</f>
        <v>126400</v>
      </c>
    </row>
    <row r="3" spans="2:22" s="18" customFormat="1" ht="41" customHeight="1" x14ac:dyDescent="0.25">
      <c r="B3" s="29" t="str" cm="1">
        <f t="array" ref="B3">LOOKUP(2,1/(Table2[Row Labels]&lt;&gt;""),Table2[Row Labels])</f>
        <v>Q4 2023</v>
      </c>
      <c r="C3" s="30">
        <f>INDEX(Table2[Sum of Sales ($)], MATCH(1E+100, Table2[Sum of Sales ($)]))</f>
        <v>1710000</v>
      </c>
      <c r="D3" s="31" cm="1">
        <f t="array" ref="D3">INDEX(Table2[Sum of Sales ($)], MATCH(1E+100, Table2[Sum of Sales ($)])-1)</f>
        <v>1665000</v>
      </c>
      <c r="F3" s="32" t="str" cm="1">
        <f t="array" ref="F3">LOOKUP(2,1/(Table3[Row Labels]&lt;&gt;""),Table3[Row Labels])</f>
        <v>Q4 2024</v>
      </c>
      <c r="G3" s="32" cm="1">
        <f t="array" ref="G3">LOOKUP(2,1/(Table3[Sum of Sales ($)]&lt;&gt;""),Table3[Sum of Sales ($)])</f>
        <v>490000</v>
      </c>
      <c r="H3" s="33"/>
      <c r="I3" s="33" t="str" cm="1">
        <f t="array" ref="I3">LOOKUP(2,1/(Table4[Row Labels]&lt;&gt;""),Table4[Row Labels])</f>
        <v>Q4 2024</v>
      </c>
      <c r="J3" s="32" cm="1">
        <f t="array" ref="J3">LOOKUP(2,1/(Table4[Sum of Sales ($)]&lt;&gt;""),Table4[Sum of Sales ($)])</f>
        <v>335000</v>
      </c>
      <c r="K3" s="33"/>
      <c r="L3" s="33" t="str" cm="1">
        <f t="array" ref="L3">LOOKUP(2,1/(Table5[Row Labels]&lt;&gt;""),Table5[Row Labels])</f>
        <v>Q4 2024</v>
      </c>
      <c r="M3" s="32" cm="1">
        <f t="array" ref="M3">LOOKUP(2,1/(Table5[Sum of Sales ($)]&lt;&gt;""),Table5[Sum of Sales ($)])</f>
        <v>420000</v>
      </c>
      <c r="N3" s="33"/>
      <c r="O3" s="33" t="str" cm="1">
        <f t="array" ref="O3">LOOKUP(2,1/(Table6[Row Labels]&lt;&gt;""),Table6[Row Labels])</f>
        <v>Q4 2024</v>
      </c>
      <c r="P3" s="32" cm="1">
        <f t="array" ref="P3">LOOKUP(2,1/(Table6[Sum of Sales ($)]&lt;&gt;""),Table6[Sum of Sales ($)])</f>
        <v>545000</v>
      </c>
      <c r="R3" s="34">
        <f>S13</f>
        <v>0.8666666666666667</v>
      </c>
      <c r="S3" s="35">
        <f>S7</f>
        <v>182000</v>
      </c>
      <c r="V3" s="28">
        <f t="shared" ref="V3:V4" si="0">V8</f>
        <v>524000</v>
      </c>
    </row>
    <row r="4" spans="2:22" s="10" customFormat="1" ht="41" customHeight="1" x14ac:dyDescent="1.05">
      <c r="B4" s="19" t="s">
        <v>26</v>
      </c>
      <c r="C4" s="12"/>
      <c r="D4" s="13"/>
      <c r="E4" s="11"/>
      <c r="F4" s="19" t="s">
        <v>25</v>
      </c>
      <c r="G4" s="13"/>
      <c r="H4" s="11"/>
      <c r="I4" s="11"/>
      <c r="J4" s="13"/>
      <c r="K4" s="11"/>
      <c r="L4" s="11"/>
      <c r="M4" s="13"/>
      <c r="N4" s="11"/>
      <c r="O4" s="11"/>
      <c r="P4" s="13"/>
      <c r="Q4" s="14"/>
      <c r="R4" s="14"/>
      <c r="S4" s="15">
        <f>S8</f>
        <v>210000</v>
      </c>
      <c r="V4" s="28">
        <f t="shared" si="0"/>
        <v>225000</v>
      </c>
    </row>
    <row r="5" spans="2:22" s="9" customFormat="1" ht="41" customHeight="1" x14ac:dyDescent="1.05">
      <c r="B5" s="16" t="s">
        <v>0</v>
      </c>
      <c r="C5" s="16" t="s">
        <v>18</v>
      </c>
      <c r="D5" s="8"/>
      <c r="E5" s="6"/>
      <c r="F5" s="16" t="s">
        <v>0</v>
      </c>
      <c r="G5" s="20">
        <v>1</v>
      </c>
      <c r="H5" s="17"/>
      <c r="I5" s="17" t="s">
        <v>0</v>
      </c>
      <c r="J5" s="20">
        <v>2</v>
      </c>
      <c r="K5" s="17"/>
      <c r="L5" s="17" t="s">
        <v>0</v>
      </c>
      <c r="M5" s="20">
        <v>3</v>
      </c>
      <c r="N5" s="17"/>
      <c r="O5" s="17" t="s">
        <v>0</v>
      </c>
      <c r="P5" s="20">
        <v>4</v>
      </c>
      <c r="Q5" s="7"/>
      <c r="R5" s="7"/>
      <c r="S5" s="7"/>
    </row>
    <row r="6" spans="2:22" x14ac:dyDescent="0.2">
      <c r="B6" t="s">
        <v>6</v>
      </c>
      <c r="C6" t="s">
        <v>5</v>
      </c>
      <c r="D6" t="s">
        <v>19</v>
      </c>
      <c r="F6" t="s">
        <v>6</v>
      </c>
      <c r="G6" t="s">
        <v>5</v>
      </c>
      <c r="I6" t="s">
        <v>6</v>
      </c>
      <c r="J6" t="s">
        <v>5</v>
      </c>
      <c r="L6" t="s">
        <v>6</v>
      </c>
      <c r="M6" t="s">
        <v>5</v>
      </c>
      <c r="O6" t="s">
        <v>6</v>
      </c>
      <c r="P6" t="s">
        <v>5</v>
      </c>
      <c r="R6" t="s">
        <v>6</v>
      </c>
      <c r="S6" t="s">
        <v>5</v>
      </c>
      <c r="U6" t="s">
        <v>21</v>
      </c>
    </row>
    <row r="7" spans="2:22" x14ac:dyDescent="0.2">
      <c r="B7" t="s">
        <v>1</v>
      </c>
      <c r="C7" s="24">
        <v>1630000</v>
      </c>
      <c r="D7" s="5"/>
      <c r="F7" s="2" t="s">
        <v>7</v>
      </c>
      <c r="G7" s="23">
        <v>430000</v>
      </c>
      <c r="I7" s="2" t="s">
        <v>7</v>
      </c>
      <c r="J7" s="23">
        <v>280000</v>
      </c>
      <c r="L7" s="2" t="s">
        <v>7</v>
      </c>
      <c r="M7" s="23">
        <v>360000</v>
      </c>
      <c r="O7" s="2" t="s">
        <v>7</v>
      </c>
      <c r="P7" s="23">
        <v>495000</v>
      </c>
      <c r="R7" s="2" t="s">
        <v>11</v>
      </c>
      <c r="S7" s="23">
        <v>182000</v>
      </c>
      <c r="U7" t="s">
        <v>22</v>
      </c>
      <c r="V7" s="24">
        <v>126400</v>
      </c>
    </row>
    <row r="8" spans="2:22" x14ac:dyDescent="0.2">
      <c r="B8" t="s">
        <v>2</v>
      </c>
      <c r="C8" s="24">
        <v>1715000</v>
      </c>
      <c r="D8" s="5"/>
      <c r="F8" s="2" t="s">
        <v>1</v>
      </c>
      <c r="G8" s="23">
        <v>450000</v>
      </c>
      <c r="I8" s="2" t="s">
        <v>1</v>
      </c>
      <c r="J8" s="23">
        <v>295000</v>
      </c>
      <c r="L8" s="2" t="s">
        <v>1</v>
      </c>
      <c r="M8" s="23">
        <v>375000</v>
      </c>
      <c r="O8" s="2" t="s">
        <v>1</v>
      </c>
      <c r="P8" s="23">
        <v>510000</v>
      </c>
      <c r="R8" s="2" t="s">
        <v>12</v>
      </c>
      <c r="S8" s="23">
        <v>210000</v>
      </c>
      <c r="U8" t="s">
        <v>23</v>
      </c>
      <c r="V8" s="24">
        <v>524000</v>
      </c>
    </row>
    <row r="9" spans="2:22" x14ac:dyDescent="0.2">
      <c r="B9" t="s">
        <v>3</v>
      </c>
      <c r="C9" s="24">
        <v>1720000</v>
      </c>
      <c r="D9" s="5"/>
      <c r="F9" s="2" t="s">
        <v>8</v>
      </c>
      <c r="G9" s="23">
        <v>455000</v>
      </c>
      <c r="I9" s="2" t="s">
        <v>8</v>
      </c>
      <c r="J9" s="23">
        <v>290000</v>
      </c>
      <c r="L9" s="2" t="s">
        <v>8</v>
      </c>
      <c r="M9" s="23">
        <v>380000</v>
      </c>
      <c r="O9" s="2" t="s">
        <v>8</v>
      </c>
      <c r="P9" s="23">
        <v>505000</v>
      </c>
      <c r="R9" s="2"/>
      <c r="S9" s="3"/>
      <c r="U9" t="s">
        <v>24</v>
      </c>
      <c r="V9" s="24">
        <v>225000</v>
      </c>
    </row>
    <row r="10" spans="2:22" x14ac:dyDescent="0.2">
      <c r="B10" t="s">
        <v>4</v>
      </c>
      <c r="C10" s="24">
        <v>1790000</v>
      </c>
      <c r="D10" s="5"/>
      <c r="F10" s="2" t="s">
        <v>2</v>
      </c>
      <c r="G10" s="23">
        <v>480000</v>
      </c>
      <c r="I10" s="2" t="s">
        <v>2</v>
      </c>
      <c r="J10" s="23">
        <v>310000</v>
      </c>
      <c r="L10" s="2" t="s">
        <v>2</v>
      </c>
      <c r="M10" s="23">
        <v>395000</v>
      </c>
      <c r="O10" s="2" t="s">
        <v>2</v>
      </c>
      <c r="P10" s="23">
        <v>530000</v>
      </c>
      <c r="R10" s="21" t="s">
        <v>13</v>
      </c>
      <c r="S10" s="22" t="s">
        <v>17</v>
      </c>
    </row>
    <row r="11" spans="2:22" x14ac:dyDescent="0.2">
      <c r="B11" t="s">
        <v>7</v>
      </c>
      <c r="C11" s="24">
        <v>1565000</v>
      </c>
      <c r="D11" s="5"/>
      <c r="F11" s="2" t="s">
        <v>9</v>
      </c>
      <c r="G11" s="23">
        <v>460000</v>
      </c>
      <c r="I11" s="2" t="s">
        <v>9</v>
      </c>
      <c r="J11" s="23">
        <v>300000</v>
      </c>
      <c r="L11" s="2" t="s">
        <v>9</v>
      </c>
      <c r="M11" s="23">
        <v>390000</v>
      </c>
      <c r="O11" s="2" t="s">
        <v>9</v>
      </c>
      <c r="P11" s="23">
        <v>515000</v>
      </c>
      <c r="R11" s="2" t="s">
        <v>14</v>
      </c>
      <c r="S11" s="4">
        <f>MIN(S7/S8, 1)</f>
        <v>0.8666666666666667</v>
      </c>
    </row>
    <row r="12" spans="2:22" x14ac:dyDescent="0.2">
      <c r="B12" t="s">
        <v>8</v>
      </c>
      <c r="C12" s="24">
        <v>1630000</v>
      </c>
      <c r="D12" s="5"/>
      <c r="F12" s="2" t="s">
        <v>3</v>
      </c>
      <c r="G12" s="23">
        <v>470000</v>
      </c>
      <c r="I12" s="2" t="s">
        <v>3</v>
      </c>
      <c r="J12" s="23">
        <v>320000</v>
      </c>
      <c r="L12" s="2" t="s">
        <v>3</v>
      </c>
      <c r="M12" s="23">
        <v>405000</v>
      </c>
      <c r="O12" s="2" t="s">
        <v>3</v>
      </c>
      <c r="P12" s="23">
        <v>525000</v>
      </c>
      <c r="R12" s="2" t="s">
        <v>15</v>
      </c>
      <c r="S12" s="4">
        <f>1-S11</f>
        <v>0.1333333333333333</v>
      </c>
    </row>
    <row r="13" spans="2:22" x14ac:dyDescent="0.2">
      <c r="B13" t="s">
        <v>9</v>
      </c>
      <c r="C13" s="24">
        <v>1665000</v>
      </c>
      <c r="D13" s="5"/>
      <c r="F13" s="2" t="s">
        <v>10</v>
      </c>
      <c r="G13" s="23">
        <v>475000</v>
      </c>
      <c r="I13" s="2" t="s">
        <v>10</v>
      </c>
      <c r="J13" s="23">
        <v>310000</v>
      </c>
      <c r="L13" s="2" t="s">
        <v>10</v>
      </c>
      <c r="M13" s="23">
        <v>400000</v>
      </c>
      <c r="O13" s="2" t="s">
        <v>10</v>
      </c>
      <c r="P13" s="23">
        <v>525000</v>
      </c>
      <c r="R13" s="2" t="s">
        <v>16</v>
      </c>
      <c r="S13" s="4">
        <f>S7/S8</f>
        <v>0.8666666666666667</v>
      </c>
    </row>
    <row r="14" spans="2:22" x14ac:dyDescent="0.2">
      <c r="B14" t="s">
        <v>10</v>
      </c>
      <c r="C14" s="24">
        <v>1710000</v>
      </c>
      <c r="D14" s="5"/>
      <c r="F14" s="2" t="s">
        <v>4</v>
      </c>
      <c r="G14" s="23">
        <v>490000</v>
      </c>
      <c r="I14" s="2" t="s">
        <v>4</v>
      </c>
      <c r="J14" s="23">
        <v>335000</v>
      </c>
      <c r="L14" s="2" t="s">
        <v>4</v>
      </c>
      <c r="M14" s="23">
        <v>420000</v>
      </c>
      <c r="O14" s="2" t="s">
        <v>4</v>
      </c>
      <c r="P14" s="23">
        <v>545000</v>
      </c>
    </row>
  </sheetData>
  <phoneticPr fontId="2" type="noConversion"/>
  <pageMargins left="0.7" right="0.7" top="0.75" bottom="0.75" header="0.3" footer="0.3"/>
  <drawing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Cottrell-Schloemer</dc:creator>
  <cp:lastModifiedBy>Joshua Cottrell-Schloemer</cp:lastModifiedBy>
  <dcterms:created xsi:type="dcterms:W3CDTF">2024-08-27T17:44:45Z</dcterms:created>
  <dcterms:modified xsi:type="dcterms:W3CDTF">2024-08-29T18:41:39Z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2024-08-28T14:45:36Z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fdf6a79c-22ad-4fe5-bd8f-4d1415bdd619</vt:lpwstr>
  </property>
  <property fmtid="{D5CDD505-2E9C-101B-9397-08002B2CF9AE}" pid="7" name="MSIP_Label_defa4170-0d19-0005-0004-bc88714345d2_ActionId">
    <vt:lpwstr>b47b46d5-acd0-40b9-9d7e-6ba4e613fe1a</vt:lpwstr>
  </property>
  <property fmtid="{D5CDD505-2E9C-101B-9397-08002B2CF9AE}" pid="8" name="MSIP_Label_defa4170-0d19-0005-0004-bc88714345d2_ContentBits">
    <vt:lpwstr>0</vt:lpwstr>
  </property>
</Properties>
</file>