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dat/Projects/MachineLearning/hw6/"/>
    </mc:Choice>
  </mc:AlternateContent>
  <bookViews>
    <workbookView xWindow="3840" yWindow="520" windowWidth="204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5" i="1" l="1"/>
  <c r="R30" i="1"/>
  <c r="Q29" i="1"/>
  <c r="Q14" i="1"/>
  <c r="P27" i="1"/>
  <c r="P26" i="1"/>
  <c r="P25" i="1"/>
  <c r="P24" i="1"/>
  <c r="P23" i="1"/>
  <c r="P22" i="1"/>
  <c r="P21" i="1"/>
  <c r="P20" i="1"/>
  <c r="P19" i="1"/>
  <c r="P18" i="1"/>
  <c r="P12" i="1"/>
  <c r="P11" i="1"/>
  <c r="P10" i="1"/>
  <c r="P9" i="1"/>
  <c r="P8" i="1"/>
  <c r="P7" i="1"/>
  <c r="P6" i="1"/>
  <c r="P5" i="1"/>
  <c r="P4" i="1"/>
  <c r="P3" i="1"/>
  <c r="N14" i="1"/>
  <c r="N29" i="1"/>
  <c r="N13" i="1"/>
  <c r="N28" i="1"/>
  <c r="L28" i="1"/>
  <c r="K28" i="1"/>
  <c r="J28" i="1"/>
  <c r="I28" i="1"/>
  <c r="H28" i="1"/>
  <c r="G28" i="1"/>
  <c r="F28" i="1"/>
  <c r="E28" i="1"/>
  <c r="D28" i="1"/>
  <c r="C28" i="1"/>
  <c r="M27" i="1"/>
  <c r="M26" i="1"/>
  <c r="M25" i="1"/>
  <c r="M24" i="1"/>
  <c r="M23" i="1"/>
  <c r="M22" i="1"/>
  <c r="M21" i="1"/>
  <c r="M20" i="1"/>
  <c r="M19" i="1"/>
  <c r="M18" i="1"/>
  <c r="D13" i="1"/>
  <c r="E13" i="1"/>
  <c r="F13" i="1"/>
  <c r="G13" i="1"/>
  <c r="H13" i="1"/>
  <c r="I13" i="1"/>
  <c r="J13" i="1"/>
  <c r="K13" i="1"/>
  <c r="L13" i="1"/>
  <c r="C13" i="1"/>
  <c r="M4" i="1"/>
  <c r="M5" i="1"/>
  <c r="M6" i="1"/>
  <c r="M7" i="1"/>
  <c r="M8" i="1"/>
  <c r="M9" i="1"/>
  <c r="M10" i="1"/>
  <c r="M11" i="1"/>
  <c r="M12" i="1"/>
  <c r="M3" i="1"/>
</calcChain>
</file>

<file path=xl/sharedStrings.xml><?xml version="1.0" encoding="utf-8"?>
<sst xmlns="http://schemas.openxmlformats.org/spreadsheetml/2006/main" count="52" uniqueCount="25">
  <si>
    <t>CYT</t>
  </si>
  <si>
    <t>EXC</t>
  </si>
  <si>
    <t>ME1</t>
  </si>
  <si>
    <t>ME2</t>
  </si>
  <si>
    <t>ME3</t>
  </si>
  <si>
    <t>MIT</t>
  </si>
  <si>
    <t>NUC</t>
  </si>
  <si>
    <t>POX</t>
  </si>
  <si>
    <t>VAC</t>
  </si>
  <si>
    <t xml:space="preserve">CYT </t>
  </si>
  <si>
    <t xml:space="preserve">ERL </t>
  </si>
  <si>
    <t xml:space="preserve">EXC </t>
  </si>
  <si>
    <t xml:space="preserve">ME1 </t>
  </si>
  <si>
    <t xml:space="preserve">ME2 </t>
  </si>
  <si>
    <t xml:space="preserve">ME3 </t>
  </si>
  <si>
    <t xml:space="preserve">MIT </t>
  </si>
  <si>
    <t xml:space="preserve">NUC </t>
  </si>
  <si>
    <t xml:space="preserve">POX </t>
  </si>
  <si>
    <t>Predicted</t>
  </si>
  <si>
    <t>Actual</t>
  </si>
  <si>
    <t>n = 445</t>
  </si>
  <si>
    <t>k=1</t>
  </si>
  <si>
    <t>k=15</t>
  </si>
  <si>
    <t>TOTAL</t>
  </si>
  <si>
    <t>ERL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</si>
</sst>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Monaco"/>
      <family val="2"/>
    </font>
    <font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49" fontId="2" fillId="0" borderId="1" xfId="0" applyNumberFormat="1" applyFont="1" applyBorder="1"/>
    <xf numFmtId="49" fontId="2" fillId="0" borderId="2" xfId="0" applyNumberFormat="1" applyFont="1" applyBorder="1"/>
    <xf numFmtId="0" fontId="0" fillId="0" borderId="2" xfId="0" applyBorder="1"/>
    <xf numFmtId="0" fontId="1" fillId="0" borderId="3" xfId="0" applyFont="1" applyBorder="1"/>
    <xf numFmtId="0" fontId="1" fillId="0" borderId="0" xfId="0" applyFont="1"/>
    <xf numFmtId="0" fontId="1" fillId="0" borderId="0" xfId="0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2" fontId="0" fillId="0" borderId="0" xfId="0" applyNumberFormat="1"/>
    <xf numFmtId="165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tabSelected="1" showRuler="0" workbookViewId="0">
      <selection activeCell="R30" sqref="R30"/>
    </sheetView>
  </sheetViews>
  <sheetFormatPr baseColWidth="10" defaultRowHeight="16" x14ac:dyDescent="0.2"/>
  <cols>
    <col min="3" max="4" width="5.1640625" bestFit="1" customWidth="1"/>
    <col min="5" max="5" width="4.6640625" bestFit="1" customWidth="1"/>
    <col min="6" max="8" width="5.1640625" bestFit="1" customWidth="1"/>
    <col min="9" max="9" width="4.6640625" bestFit="1" customWidth="1"/>
    <col min="10" max="10" width="5.1640625" bestFit="1" customWidth="1"/>
    <col min="11" max="11" width="5" bestFit="1" customWidth="1"/>
    <col min="12" max="12" width="4.5" bestFit="1" customWidth="1"/>
    <col min="13" max="13" width="6.5" bestFit="1" customWidth="1"/>
  </cols>
  <sheetData>
    <row r="1" spans="1:27" ht="31" x14ac:dyDescent="0.2">
      <c r="A1" t="s">
        <v>21</v>
      </c>
      <c r="C1" s="8" t="s">
        <v>18</v>
      </c>
      <c r="D1" s="8"/>
      <c r="E1" s="8"/>
      <c r="F1" s="8"/>
      <c r="G1" s="8"/>
      <c r="H1" s="8"/>
      <c r="I1" s="8"/>
      <c r="J1" s="8"/>
      <c r="K1" s="8"/>
      <c r="L1" s="8"/>
    </row>
    <row r="2" spans="1:27" x14ac:dyDescent="0.2">
      <c r="B2" s="4" t="s">
        <v>20</v>
      </c>
      <c r="C2" s="2" t="s">
        <v>9</v>
      </c>
      <c r="D2" s="2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8</v>
      </c>
      <c r="M2" s="6" t="s">
        <v>23</v>
      </c>
    </row>
    <row r="3" spans="1:27" x14ac:dyDescent="0.2">
      <c r="A3" s="8" t="s">
        <v>19</v>
      </c>
      <c r="B3" s="1" t="s">
        <v>0</v>
      </c>
      <c r="C3">
        <v>68</v>
      </c>
      <c r="D3">
        <v>0</v>
      </c>
      <c r="E3">
        <v>1</v>
      </c>
      <c r="F3">
        <v>0</v>
      </c>
      <c r="G3">
        <v>1</v>
      </c>
      <c r="H3">
        <v>5</v>
      </c>
      <c r="I3">
        <v>15</v>
      </c>
      <c r="J3">
        <v>43</v>
      </c>
      <c r="K3">
        <v>1</v>
      </c>
      <c r="L3">
        <v>4</v>
      </c>
      <c r="M3" s="5">
        <f>SUM(C3:L3)</f>
        <v>138</v>
      </c>
      <c r="P3">
        <f>C3/M3</f>
        <v>0.49275362318840582</v>
      </c>
      <c r="R3" s="9">
        <v>0.49275362318840582</v>
      </c>
      <c r="S3" s="9">
        <v>0</v>
      </c>
      <c r="T3" s="9">
        <v>0.5</v>
      </c>
      <c r="U3" s="9">
        <v>0.42857142857142855</v>
      </c>
      <c r="V3" s="9">
        <v>0.22222222222222221</v>
      </c>
      <c r="W3" s="9">
        <v>0.68085106382978722</v>
      </c>
      <c r="X3" s="9">
        <v>0.44444444444444442</v>
      </c>
      <c r="Y3" s="9">
        <v>0.4065040650406504</v>
      </c>
      <c r="Z3" s="9">
        <v>0.625</v>
      </c>
      <c r="AA3" s="9">
        <v>0.33333333333333331</v>
      </c>
    </row>
    <row r="4" spans="1:27" x14ac:dyDescent="0.2">
      <c r="A4" s="8"/>
      <c r="B4" s="1" t="s">
        <v>24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5">
        <f t="shared" ref="M4:M12" si="0">SUM(C4:L4)</f>
        <v>0</v>
      </c>
      <c r="P4" t="e">
        <f>D4/M4</f>
        <v>#DIV/0!</v>
      </c>
    </row>
    <row r="5" spans="1:27" x14ac:dyDescent="0.2">
      <c r="A5" s="8"/>
      <c r="B5" s="1" t="s">
        <v>1</v>
      </c>
      <c r="C5">
        <v>0</v>
      </c>
      <c r="D5">
        <v>0</v>
      </c>
      <c r="E5">
        <v>5</v>
      </c>
      <c r="F5">
        <v>3</v>
      </c>
      <c r="G5">
        <v>1</v>
      </c>
      <c r="H5">
        <v>0</v>
      </c>
      <c r="I5">
        <v>1</v>
      </c>
      <c r="J5">
        <v>0</v>
      </c>
      <c r="K5">
        <v>0</v>
      </c>
      <c r="L5">
        <v>0</v>
      </c>
      <c r="M5" s="5">
        <f t="shared" si="0"/>
        <v>10</v>
      </c>
      <c r="P5">
        <f>E5/M5</f>
        <v>0.5</v>
      </c>
    </row>
    <row r="6" spans="1:27" x14ac:dyDescent="0.2">
      <c r="A6" s="8"/>
      <c r="B6" s="1" t="s">
        <v>2</v>
      </c>
      <c r="C6">
        <v>0</v>
      </c>
      <c r="D6">
        <v>0</v>
      </c>
      <c r="E6">
        <v>3</v>
      </c>
      <c r="F6">
        <v>6</v>
      </c>
      <c r="G6">
        <v>3</v>
      </c>
      <c r="H6">
        <v>1</v>
      </c>
      <c r="I6">
        <v>0</v>
      </c>
      <c r="J6">
        <v>0</v>
      </c>
      <c r="K6">
        <v>1</v>
      </c>
      <c r="M6" s="5">
        <f t="shared" si="0"/>
        <v>14</v>
      </c>
      <c r="P6">
        <f>F6/M6</f>
        <v>0.42857142857142855</v>
      </c>
    </row>
    <row r="7" spans="1:27" x14ac:dyDescent="0.2">
      <c r="A7" s="8"/>
      <c r="B7" s="1" t="s">
        <v>3</v>
      </c>
      <c r="C7">
        <v>3</v>
      </c>
      <c r="D7">
        <v>0</v>
      </c>
      <c r="E7">
        <v>3</v>
      </c>
      <c r="F7">
        <v>1</v>
      </c>
      <c r="G7">
        <v>4</v>
      </c>
      <c r="H7">
        <v>2</v>
      </c>
      <c r="I7">
        <v>1</v>
      </c>
      <c r="J7">
        <v>0</v>
      </c>
      <c r="K7">
        <v>1</v>
      </c>
      <c r="L7">
        <v>3</v>
      </c>
      <c r="M7" s="5">
        <f t="shared" si="0"/>
        <v>18</v>
      </c>
      <c r="P7">
        <f>G7/M7</f>
        <v>0.22222222222222221</v>
      </c>
    </row>
    <row r="8" spans="1:27" x14ac:dyDescent="0.2">
      <c r="A8" s="8"/>
      <c r="B8" s="1" t="s">
        <v>4</v>
      </c>
      <c r="C8">
        <v>3</v>
      </c>
      <c r="D8">
        <v>0</v>
      </c>
      <c r="E8">
        <v>0</v>
      </c>
      <c r="F8">
        <v>0</v>
      </c>
      <c r="G8">
        <v>1</v>
      </c>
      <c r="H8">
        <v>32</v>
      </c>
      <c r="I8">
        <v>2</v>
      </c>
      <c r="J8">
        <v>8</v>
      </c>
      <c r="L8">
        <v>1</v>
      </c>
      <c r="M8" s="5">
        <f t="shared" si="0"/>
        <v>47</v>
      </c>
      <c r="P8">
        <f>H8/M8</f>
        <v>0.68085106382978722</v>
      </c>
    </row>
    <row r="9" spans="1:27" x14ac:dyDescent="0.2">
      <c r="A9" s="8"/>
      <c r="B9" s="1" t="s">
        <v>5</v>
      </c>
      <c r="C9">
        <v>23</v>
      </c>
      <c r="D9">
        <v>0</v>
      </c>
      <c r="E9">
        <v>2</v>
      </c>
      <c r="F9">
        <v>0</v>
      </c>
      <c r="G9">
        <v>3</v>
      </c>
      <c r="H9">
        <v>2</v>
      </c>
      <c r="I9">
        <v>36</v>
      </c>
      <c r="J9">
        <v>11</v>
      </c>
      <c r="K9">
        <v>3</v>
      </c>
      <c r="L9">
        <v>1</v>
      </c>
      <c r="M9" s="5">
        <f t="shared" si="0"/>
        <v>81</v>
      </c>
      <c r="P9">
        <f>I9/M9</f>
        <v>0.44444444444444442</v>
      </c>
    </row>
    <row r="10" spans="1:27" x14ac:dyDescent="0.2">
      <c r="A10" s="8"/>
      <c r="B10" s="1" t="s">
        <v>6</v>
      </c>
      <c r="C10">
        <v>51</v>
      </c>
      <c r="D10">
        <v>0</v>
      </c>
      <c r="E10">
        <v>1</v>
      </c>
      <c r="F10">
        <v>0</v>
      </c>
      <c r="G10">
        <v>1</v>
      </c>
      <c r="H10">
        <v>4</v>
      </c>
      <c r="I10">
        <v>14</v>
      </c>
      <c r="J10">
        <v>50</v>
      </c>
      <c r="K10">
        <v>0</v>
      </c>
      <c r="L10">
        <v>2</v>
      </c>
      <c r="M10" s="5">
        <f t="shared" si="0"/>
        <v>123</v>
      </c>
      <c r="P10">
        <f>J10/M10</f>
        <v>0.4065040650406504</v>
      </c>
    </row>
    <row r="11" spans="1:27" x14ac:dyDescent="0.2">
      <c r="A11" s="8"/>
      <c r="B11" s="1" t="s">
        <v>7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5</v>
      </c>
      <c r="L11">
        <v>0</v>
      </c>
      <c r="M11" s="5">
        <f t="shared" si="0"/>
        <v>8</v>
      </c>
      <c r="P11">
        <f>K11/M11</f>
        <v>0.625</v>
      </c>
    </row>
    <row r="12" spans="1:27" x14ac:dyDescent="0.2">
      <c r="A12" s="8"/>
      <c r="B12" s="1" t="s">
        <v>8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1</v>
      </c>
      <c r="J12">
        <v>0</v>
      </c>
      <c r="K12">
        <v>1</v>
      </c>
      <c r="L12">
        <v>2</v>
      </c>
      <c r="M12" s="5">
        <f t="shared" si="0"/>
        <v>6</v>
      </c>
      <c r="P12">
        <f>L12/M12</f>
        <v>0.33333333333333331</v>
      </c>
    </row>
    <row r="13" spans="1:27" x14ac:dyDescent="0.2">
      <c r="B13" s="7" t="s">
        <v>23</v>
      </c>
      <c r="C13" s="5">
        <f>SUM(C3:C12)</f>
        <v>149</v>
      </c>
      <c r="D13" s="5">
        <f t="shared" ref="D13:L13" si="1">SUM(D3:D12)</f>
        <v>0</v>
      </c>
      <c r="E13" s="5">
        <f t="shared" si="1"/>
        <v>15</v>
      </c>
      <c r="F13" s="5">
        <f t="shared" si="1"/>
        <v>11</v>
      </c>
      <c r="G13" s="5">
        <f t="shared" si="1"/>
        <v>15</v>
      </c>
      <c r="H13" s="5">
        <f t="shared" si="1"/>
        <v>46</v>
      </c>
      <c r="I13" s="5">
        <f t="shared" si="1"/>
        <v>71</v>
      </c>
      <c r="J13" s="5">
        <f t="shared" si="1"/>
        <v>113</v>
      </c>
      <c r="K13" s="5">
        <f t="shared" si="1"/>
        <v>12</v>
      </c>
      <c r="L13" s="5">
        <f t="shared" si="1"/>
        <v>13</v>
      </c>
      <c r="N13" s="5">
        <f>SUM(M3:M12)</f>
        <v>445</v>
      </c>
    </row>
    <row r="14" spans="1:27" x14ac:dyDescent="0.2">
      <c r="N14" s="5">
        <f>SUM(C13:L13)</f>
        <v>445</v>
      </c>
      <c r="Q14">
        <f>SUM(C3,D4,E5,F6,G7,H8,I9,J10,K11,L12)</f>
        <v>208</v>
      </c>
    </row>
    <row r="15" spans="1:27" x14ac:dyDescent="0.2">
      <c r="R15" s="10">
        <f>Q14/N14</f>
        <v>0.46741573033707867</v>
      </c>
    </row>
    <row r="16" spans="1:27" ht="31" x14ac:dyDescent="0.2">
      <c r="A16" t="s">
        <v>22</v>
      </c>
      <c r="C16" s="8" t="s">
        <v>18</v>
      </c>
      <c r="D16" s="8"/>
      <c r="E16" s="8"/>
      <c r="F16" s="8"/>
      <c r="G16" s="8"/>
      <c r="H16" s="8"/>
      <c r="I16" s="8"/>
      <c r="J16" s="8"/>
      <c r="K16" s="8"/>
      <c r="L16" s="8"/>
    </row>
    <row r="17" spans="1:27" x14ac:dyDescent="0.2">
      <c r="B17" s="4" t="s">
        <v>20</v>
      </c>
      <c r="C17" s="2" t="s">
        <v>9</v>
      </c>
      <c r="D17" s="2" t="s">
        <v>10</v>
      </c>
      <c r="E17" s="3" t="s">
        <v>11</v>
      </c>
      <c r="F17" s="3" t="s">
        <v>12</v>
      </c>
      <c r="G17" s="3" t="s">
        <v>13</v>
      </c>
      <c r="H17" s="3" t="s">
        <v>14</v>
      </c>
      <c r="I17" s="3" t="s">
        <v>15</v>
      </c>
      <c r="J17" s="3" t="s">
        <v>16</v>
      </c>
      <c r="K17" s="3" t="s">
        <v>17</v>
      </c>
      <c r="L17" s="3" t="s">
        <v>8</v>
      </c>
      <c r="M17" s="6" t="s">
        <v>23</v>
      </c>
    </row>
    <row r="18" spans="1:27" ht="16" customHeight="1" x14ac:dyDescent="0.2">
      <c r="A18" s="8" t="s">
        <v>19</v>
      </c>
      <c r="B18" s="1" t="s">
        <v>0</v>
      </c>
      <c r="C18">
        <v>91</v>
      </c>
      <c r="D18">
        <v>2</v>
      </c>
      <c r="E18">
        <v>1</v>
      </c>
      <c r="F18">
        <v>0</v>
      </c>
      <c r="G18">
        <v>0</v>
      </c>
      <c r="H18">
        <v>2</v>
      </c>
      <c r="I18">
        <v>9</v>
      </c>
      <c r="J18">
        <v>33</v>
      </c>
      <c r="K18">
        <v>0</v>
      </c>
      <c r="L18">
        <v>0</v>
      </c>
      <c r="M18" s="5">
        <f>SUM(C18:L18)</f>
        <v>138</v>
      </c>
      <c r="P18">
        <f>C18/M18</f>
        <v>0.65942028985507251</v>
      </c>
      <c r="R18" s="9">
        <v>0.65942028985507251</v>
      </c>
      <c r="S18" s="9">
        <v>0</v>
      </c>
      <c r="T18" s="9">
        <v>0.7</v>
      </c>
      <c r="U18" s="9">
        <v>0.6428571428571429</v>
      </c>
      <c r="V18" s="9">
        <v>0.22222222222222221</v>
      </c>
      <c r="W18" s="9">
        <v>0.82978723404255317</v>
      </c>
      <c r="X18" s="9">
        <v>0.51851851851851849</v>
      </c>
      <c r="Y18" s="9">
        <v>0.49593495934959347</v>
      </c>
      <c r="Z18" s="9">
        <v>0.5</v>
      </c>
      <c r="AA18" s="9">
        <v>0</v>
      </c>
    </row>
    <row r="19" spans="1:27" ht="16" customHeight="1" x14ac:dyDescent="0.2">
      <c r="A19" s="8"/>
      <c r="B19" s="1" t="s">
        <v>24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5">
        <f t="shared" ref="M19:M27" si="2">SUM(C19:L19)</f>
        <v>0</v>
      </c>
      <c r="P19" t="e">
        <f>D19/M19</f>
        <v>#DIV/0!</v>
      </c>
    </row>
    <row r="20" spans="1:27" ht="16" customHeight="1" x14ac:dyDescent="0.2">
      <c r="A20" s="8"/>
      <c r="B20" s="1" t="s">
        <v>1</v>
      </c>
      <c r="C20">
        <v>1</v>
      </c>
      <c r="D20">
        <v>0</v>
      </c>
      <c r="E20">
        <v>7</v>
      </c>
      <c r="F20">
        <v>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 s="5">
        <f t="shared" si="2"/>
        <v>10</v>
      </c>
      <c r="P20">
        <f>E20/M20</f>
        <v>0.7</v>
      </c>
    </row>
    <row r="21" spans="1:27" ht="16" customHeight="1" x14ac:dyDescent="0.2">
      <c r="A21" s="8"/>
      <c r="B21" s="1" t="s">
        <v>2</v>
      </c>
      <c r="C21">
        <v>0</v>
      </c>
      <c r="D21">
        <v>0</v>
      </c>
      <c r="E21">
        <v>4</v>
      </c>
      <c r="F21">
        <v>9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 s="5">
        <f t="shared" si="2"/>
        <v>14</v>
      </c>
      <c r="P21">
        <f>F21/M21</f>
        <v>0.6428571428571429</v>
      </c>
    </row>
    <row r="22" spans="1:27" ht="16" customHeight="1" x14ac:dyDescent="0.2">
      <c r="A22" s="8"/>
      <c r="B22" s="1" t="s">
        <v>3</v>
      </c>
      <c r="C22">
        <v>4</v>
      </c>
      <c r="D22">
        <v>0</v>
      </c>
      <c r="E22">
        <v>1</v>
      </c>
      <c r="F22">
        <v>2</v>
      </c>
      <c r="G22">
        <v>4</v>
      </c>
      <c r="H22">
        <v>4</v>
      </c>
      <c r="I22">
        <v>2</v>
      </c>
      <c r="J22">
        <v>1</v>
      </c>
      <c r="K22">
        <v>0</v>
      </c>
      <c r="L22">
        <v>0</v>
      </c>
      <c r="M22" s="5">
        <f t="shared" si="2"/>
        <v>18</v>
      </c>
      <c r="P22">
        <f>G22/M22</f>
        <v>0.22222222222222221</v>
      </c>
    </row>
    <row r="23" spans="1:27" ht="16" customHeight="1" x14ac:dyDescent="0.2">
      <c r="A23" s="8"/>
      <c r="B23" s="1" t="s">
        <v>4</v>
      </c>
      <c r="C23">
        <v>4</v>
      </c>
      <c r="D23">
        <v>0</v>
      </c>
      <c r="E23">
        <v>0</v>
      </c>
      <c r="F23">
        <v>0</v>
      </c>
      <c r="G23">
        <v>1</v>
      </c>
      <c r="H23">
        <v>39</v>
      </c>
      <c r="I23">
        <v>1</v>
      </c>
      <c r="J23">
        <v>2</v>
      </c>
      <c r="K23">
        <v>0</v>
      </c>
      <c r="L23">
        <v>0</v>
      </c>
      <c r="M23" s="5">
        <f t="shared" si="2"/>
        <v>47</v>
      </c>
      <c r="P23">
        <f>H23/M23</f>
        <v>0.82978723404255317</v>
      </c>
    </row>
    <row r="24" spans="1:27" ht="16" customHeight="1" x14ac:dyDescent="0.2">
      <c r="A24" s="8"/>
      <c r="B24" s="1" t="s">
        <v>5</v>
      </c>
      <c r="C24">
        <v>26</v>
      </c>
      <c r="D24">
        <v>0</v>
      </c>
      <c r="E24">
        <v>1</v>
      </c>
      <c r="F24">
        <v>2</v>
      </c>
      <c r="G24">
        <v>0</v>
      </c>
      <c r="H24">
        <v>1</v>
      </c>
      <c r="I24">
        <v>42</v>
      </c>
      <c r="J24">
        <v>8</v>
      </c>
      <c r="K24">
        <v>1</v>
      </c>
      <c r="L24">
        <v>0</v>
      </c>
      <c r="M24" s="5">
        <f t="shared" si="2"/>
        <v>81</v>
      </c>
      <c r="P24">
        <f>I24/M24</f>
        <v>0.51851851851851849</v>
      </c>
    </row>
    <row r="25" spans="1:27" ht="16" customHeight="1" x14ac:dyDescent="0.2">
      <c r="A25" s="8"/>
      <c r="B25" s="1" t="s">
        <v>6</v>
      </c>
      <c r="C25">
        <v>51</v>
      </c>
      <c r="D25">
        <v>0</v>
      </c>
      <c r="E25">
        <v>0</v>
      </c>
      <c r="F25">
        <v>0</v>
      </c>
      <c r="G25">
        <v>0</v>
      </c>
      <c r="H25">
        <v>4</v>
      </c>
      <c r="I25">
        <v>7</v>
      </c>
      <c r="J25">
        <v>61</v>
      </c>
      <c r="K25">
        <v>0</v>
      </c>
      <c r="L25">
        <v>0</v>
      </c>
      <c r="M25" s="5">
        <f t="shared" si="2"/>
        <v>123</v>
      </c>
      <c r="P25">
        <f>J25/M25</f>
        <v>0.49593495934959347</v>
      </c>
    </row>
    <row r="26" spans="1:27" ht="16" customHeight="1" x14ac:dyDescent="0.2">
      <c r="A26" s="8"/>
      <c r="B26" s="1" t="s">
        <v>7</v>
      </c>
      <c r="C26">
        <v>2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1</v>
      </c>
      <c r="K26">
        <v>4</v>
      </c>
      <c r="L26">
        <v>0</v>
      </c>
      <c r="M26" s="5">
        <f t="shared" si="2"/>
        <v>8</v>
      </c>
      <c r="P26">
        <f>K26/M26</f>
        <v>0.5</v>
      </c>
    </row>
    <row r="27" spans="1:27" ht="16" customHeight="1" x14ac:dyDescent="0.2">
      <c r="A27" s="8"/>
      <c r="B27" s="1" t="s">
        <v>8</v>
      </c>
      <c r="C27">
        <v>5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 s="5">
        <f t="shared" si="2"/>
        <v>6</v>
      </c>
      <c r="P27">
        <f>L27/M27</f>
        <v>0</v>
      </c>
    </row>
    <row r="28" spans="1:27" x14ac:dyDescent="0.2">
      <c r="B28" s="7" t="s">
        <v>23</v>
      </c>
      <c r="C28" s="5">
        <f>SUM(C18:C27)</f>
        <v>184</v>
      </c>
      <c r="D28" s="5">
        <f t="shared" ref="D28" si="3">SUM(D18:D27)</f>
        <v>2</v>
      </c>
      <c r="E28" s="5">
        <f t="shared" ref="E28" si="4">SUM(E18:E27)</f>
        <v>14</v>
      </c>
      <c r="F28" s="5">
        <f t="shared" ref="F28" si="5">SUM(F18:F27)</f>
        <v>16</v>
      </c>
      <c r="G28" s="5">
        <f t="shared" ref="G28" si="6">SUM(G18:G27)</f>
        <v>5</v>
      </c>
      <c r="H28" s="5">
        <f t="shared" ref="H28" si="7">SUM(H18:H27)</f>
        <v>50</v>
      </c>
      <c r="I28" s="5">
        <f t="shared" ref="I28" si="8">SUM(I18:I27)</f>
        <v>63</v>
      </c>
      <c r="J28" s="5">
        <f t="shared" ref="J28" si="9">SUM(J18:J27)</f>
        <v>106</v>
      </c>
      <c r="K28" s="5">
        <f t="shared" ref="K28" si="10">SUM(K18:K27)</f>
        <v>5</v>
      </c>
      <c r="L28" s="5">
        <f t="shared" ref="L28" si="11">SUM(L18:L27)</f>
        <v>0</v>
      </c>
      <c r="N28" s="5">
        <f>SUM(M18:M27)</f>
        <v>445</v>
      </c>
    </row>
    <row r="29" spans="1:27" x14ac:dyDescent="0.2">
      <c r="N29" s="5">
        <f>SUM(C28:L28)</f>
        <v>445</v>
      </c>
      <c r="Q29">
        <f>SUM(C18,D19,E20,F21,G22,H23,I24,J25,K26,L27)</f>
        <v>257</v>
      </c>
    </row>
    <row r="30" spans="1:27" x14ac:dyDescent="0.2">
      <c r="R30" s="10">
        <f>Q29/N29</f>
        <v>0.57752808988764048</v>
      </c>
    </row>
  </sheetData>
  <mergeCells count="4">
    <mergeCell ref="C1:L1"/>
    <mergeCell ref="A3:A12"/>
    <mergeCell ref="C16:L16"/>
    <mergeCell ref="A18:A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2017-10-26T05:54:21Z</dcterms:created>
  <dcterms:modified xsi:type="dcterms:W3CDTF">2017-10-26T16:03:59Z</dcterms:modified>
</cp:coreProperties>
</file>