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0D48FFA5-E210-4194-ACE4-07FD7C01E155}" xr6:coauthVersionLast="47" xr6:coauthVersionMax="47" xr10:uidLastSave="{00000000-0000-0000-0000-000000000000}"/>
  <bookViews>
    <workbookView xWindow="5670" yWindow="1875" windowWidth="14505" windowHeight="11385" firstSheet="1" activeTab="3" xr2:uid="{00000000-000D-0000-FFFF-FFFF00000000}"/>
  </bookViews>
  <sheets>
    <sheet name="Montgomery_Fleet_Equipment_Inve" sheetId="1" r:id="rId1"/>
    <sheet name="Pivot 1" sheetId="6" r:id="rId2"/>
    <sheet name="Pivot 2" sheetId="3" r:id="rId3"/>
    <sheet name="Pivot 3" sheetId="5" r:id="rId4"/>
  </sheets>
  <definedNames>
    <definedName name="_xlnm._FilterDatabase" localSheetId="0" hidden="1">Montgomery_Fleet_Equipment_Inve!$A$1:$C$50</definedName>
    <definedName name="_xlcn.WorksheetConnection_Montgomery_Fleet_Equipment_Inventory_FA_PART_2_START.xlsxTable11" hidden="1">Table1[]</definedName>
  </definedNames>
  <calcPr calcId="191029"/>
  <pivotCaches>
    <pivotCache cacheId="98" r:id="rId5"/>
    <pivotCache cacheId="101" r:id="rId6"/>
    <pivotCache cacheId="143" r:id="rId7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Montgomery_Fleet_Equipment_Inventory_FA_PART_2_START.xlsx!Table1"/>
        </x15:modelTables>
      </x15:dataModel>
    </ext>
  </extLst>
</workbook>
</file>

<file path=xl/calcChain.xml><?xml version="1.0" encoding="utf-8"?>
<calcChain xmlns="http://schemas.openxmlformats.org/spreadsheetml/2006/main">
  <c r="F5" i="1" l="1"/>
  <c r="F4" i="1"/>
  <c r="F3" i="1"/>
  <c r="F2" i="1"/>
  <c r="F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8C8071-EDA2-4007-9FD6-FA78182BD53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9EC461C-D844-467C-B77B-4DF3E14E4782}" name="WorksheetConnection_Montgomery_Fleet_Equipment_Inventory_FA_PART_2_START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Montgomery_Fleet_Equipment_Inventory_FA_PART_2_START.xlsxTable11"/>
        </x15:connection>
      </ext>
    </extLst>
  </connection>
</connections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<sst xmlns="http://schemas.openxmlformats.org/spreadsheetml/2006/main" count="165" uniqueCount="37">
  <si>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</si>
  <si>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</si>
  <si>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</si>
  <si>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</si>
  <si>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</si>
  <si>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</si>
  <si>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</si>
  <si>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</si>
  <si>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</si>
  <si>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</si>
  <si>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</si>
  <si>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</si>
  <si>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</si>
  <si>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</si>
  <si>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</si>
  <si>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</si>
  <si>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</si>
  <si>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</si>
  <si>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</si>
  <si>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</si>
  <si>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</si>
  <si>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</si>
  <si>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</si>
  <si>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</si>
  <si>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</si>
  <si>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</si>
  <si>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</si>
  <si>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</si>
  <si>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</si>
  <si>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AVERAGE</t>
  </si>
  <si>
    <t>MIN</t>
  </si>
  <si>
    <t>MAX</t>
  </si>
  <si>
    <t>COUNT</t>
  </si>
  <si>
    <t>SUM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</si>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</sst>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4999.63334699074" backgroundQuery="1" createdVersion="8" refreshedVersion="8" minRefreshableVersion="3" recordCount="0" supportSubquery="1" supportAdvancedDrill="1" xr:uid="{CC3FF7E3-290C-47BF-908D-2B07032D2A86}">
  <cacheSource type="external" connectionId="1"/>
  <cacheFields count="3">
    <cacheField name="[Table1].[Department].[Department]" caption="Department" numFmtId="0" level="1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[Measures].[Sum of Equipment Count]" caption="Sum of Equipment Count" numFmtId="0" hierarchy="5" level="32767"/>
    <cacheField name="[Table1].[Equipment Class].[Equipment Class]" caption="Equipment Class" numFmtId="0" hierarchy="1" level="1">
      <sharedItems count="9">
        <s v="CUV"/>
        <s v="Heavy Duty"/>
        <s v="Medium Duty"/>
        <s v="Off Road Vehicle Equipment"/>
        <s v="Pick Up Trucks"/>
        <s v="Sedan"/>
        <s v="SUV"/>
        <s v="Transit Bus"/>
        <s v="Van"/>
      </sharedItems>
    </cacheField>
  </cacheFields>
  <cacheHierarchies count="6">
    <cacheHierarchy uniqueName="[Table1].[Department]" caption="Department" attribute="1" defaultMemberUniqueName="[Table1].[Department].[All]" allUniqueName="[Table1].[Department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Equipment Class]" caption="Equipment Class" attribute="1" defaultMemberUniqueName="[Table1].[Equipment Class].[All]" allUniqueName="[Table1].[Equipment Class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Equipment Count]" caption="Equipment Count" attribute="1" defaultMemberUniqueName="[Table1].[Equipment Count].[All]" allUniqueName="[Table1].[Equipment Count].[All]" dimensionUniqueName="[Table1]" displayFolder="" count="2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Equipment Count]" caption="Sum of Equipment Count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4999.634534375" backgroundQuery="1" createdVersion="8" refreshedVersion="8" minRefreshableVersion="3" recordCount="0" supportSubquery="1" supportAdvancedDrill="1" xr:uid="{70B4BED7-130E-4A01-A1CF-89DE929B527A}">
  <cacheSource type="external" connectionId="1"/>
  <cacheFields count="2">
    <cacheField name="[Table1].[Department].[Department]" caption="Department" numFmtId="0" level="1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[Measures].[Sum of Equipment Count]" caption="Sum of Equipment Count" numFmtId="0" hierarchy="5" level="32767"/>
  </cacheFields>
  <cacheHierarchies count="6">
    <cacheHierarchy uniqueName="[Table1].[Department]" caption="Department" attribute="1" defaultMemberUniqueName="[Table1].[Department].[All]" allUniqueName="[Table1].[Department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Equipment Class]" caption="Equipment Class" attribute="1" defaultMemberUniqueName="[Table1].[Equipment Class].[All]" allUniqueName="[Table1].[Equipment Class].[All]" dimensionUniqueName="[Table1]" displayFolder="" count="2" memberValueDatatype="130" unbalanced="0"/>
    <cacheHierarchy uniqueName="[Table1].[Equipment Count]" caption="Equipment Count" attribute="1" defaultMemberUniqueName="[Table1].[Equipment Count].[All]" allUniqueName="[Table1].[Equipment Count].[All]" dimensionUniqueName="[Table1]" displayFolder="" count="2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Equipment Count]" caption="Sum of Equipment Count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4999.635666087961" backgroundQuery="1" createdVersion="8" refreshedVersion="8" minRefreshableVersion="3" recordCount="0" supportSubquery="1" supportAdvancedDrill="1" xr:uid="{585DE7C2-9195-41C5-B121-9B815DEBC090}">
  <cacheSource type="external" connectionId="1"/>
  <cacheFields count="3">
    <cacheField name="[Table1].[Department].[Department]" caption="Department" numFmtId="0" level="1">
      <sharedItems count="3">
        <s v="Permitting Services"/>
        <s v="Technology Services"/>
        <s v="Transportation"/>
      </sharedItems>
    </cacheField>
    <cacheField name="[Measures].[Sum of Equipment Count]" caption="Sum of Equipment Count" numFmtId="0" hierarchy="5" level="32767"/>
    <cacheField name="[Table1].[Equipment Class].[Equipment Class]" caption="Equipment Class" numFmtId="0" hierarchy="1" level="1">
      <sharedItems count="14">
        <s v="CUV"/>
        <s v="Heavy Duty"/>
        <s v="Medium Duty"/>
        <s v="Off Road Vehicle Equipment"/>
        <s v="Pick Up Trucks"/>
        <s v="Public Safety CUV"/>
        <s v="Public Safety Pick Up Trucks"/>
        <s v="Public Safety Sedan"/>
        <s v="Public Safety SUV"/>
        <s v="Public Safety Van"/>
        <s v="Sedan"/>
        <s v="SUV"/>
        <s v="Transit Bus"/>
        <s v="Van"/>
      </sharedItems>
    </cacheField>
  </cacheFields>
  <cacheHierarchies count="6">
    <cacheHierarchy uniqueName="[Table1].[Department]" caption="Department" attribute="1" defaultMemberUniqueName="[Table1].[Department].[All]" allUniqueName="[Table1].[Department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Equipment Class]" caption="Equipment Class" attribute="1" defaultMemberUniqueName="[Table1].[Equipment Class].[All]" allUniqueName="[Table1].[Equipment Class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Equipment Count]" caption="Equipment Count" attribute="1" defaultMemberUniqueName="[Table1].[Equipment Count].[All]" allUniqueName="[Table1].[Equipment Count].[All]" dimensionUniqueName="[Table1]" displayFolder="" count="2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Equipment Count]" caption="Sum of Equipment Count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F50217-4F96-45D9-929A-218FCF49C338}" name="PivotTable2" cacheId="10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A3:B16" firstHeaderRow="1" firstDataRow="1" firstDataCol="1"/>
  <pivotFields count="2">
    <pivotField axis="axisRow" allDrilled="1" subtotalTop="0" showAll="0" sortType="descending" defaultSubtotal="0" defaultAttributeDrillState="1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1" baseField="0" baseItem="0"/>
  </dataFields>
  <pivotHierarchies count="6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ontgomery_Fleet_Equipment_Inventory_FA_PART_2_START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B56C21-F895-4116-957D-209724D5A5B5}" name="PivotTable2" cacheId="9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A3:B25" firstHeaderRow="1" firstDataRow="1" firstDataCol="1"/>
  <pivotFields count="3">
    <pivotField axis="axisRow" allDrilled="1" subtotalTop="0" showAll="0" sortType="descending" defaultSubtotal="0" defaultAttributeDrillState="1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2">
    <field x="0"/>
    <field x="2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1" baseField="0" baseItem="0"/>
  </dataFields>
  <pivotHierarchies count="6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ontgomery_Fleet_Equipment_Inventory_FA_PART_2_START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22E52E-F8DD-4432-8408-3613B927C159}" name="PivotTable2" cacheId="14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A3:B21" firstHeaderRow="1" firstDataRow="1" firstDataCol="1"/>
  <pivotFields count="3">
    <pivotField axis="axisRow" allDrilled="1" subtotalTop="0" showAll="0" sortType="descending" defaultSubtotal="0" defaultAttributeDrillState="1">
      <items count="3">
        <item x="0" e="0"/>
        <item x="1" e="0"/>
        <item x="2" e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14">
        <item x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</items>
    </pivotField>
  </pivotFields>
  <rowFields count="2">
    <field x="2"/>
    <field x="0"/>
  </rowFields>
  <rowItems count="18">
    <i>
      <x/>
    </i>
    <i r="1">
      <x/>
    </i>
    <i r="1">
      <x v="2"/>
    </i>
    <i r="1">
      <x v="1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1" baseField="0" baseItem="0"/>
  </dataFields>
  <pivotHierarchies count="6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ontgomery_Fleet_Equipment_Inventory_FA_PART_2_START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C8792F-4519-4E66-B712-1358E4EA0503}" name="Table1" displayName="Table1" ref="A1:C50" totalsRowShown="0">
  <autoFilter ref="A1:C50" xr:uid="{6BC8792F-4519-4E66-B712-1358E4EA0503}"/>
  <tableColumns count="3">
    <tableColumn id="1" xr3:uid="{4A7506AF-4292-4DD3-A5F2-258D1900F4A0}" name="Department"/>
    <tableColumn id="2" xr3:uid="{CF352A78-4DA8-471B-A90D-1C36DAE9185C}" name="Equipment Class"/>
    <tableColumn id="3" xr3:uid="{8D5767F0-1385-4233-9485-C58EFFE442EC}" name="Equipment Coun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opLeftCell="A2" workbookViewId="0">
      <selection activeCell="C50" sqref="A1:C50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33</v>
      </c>
      <c r="F1">
        <f>SUM(Table1[Equipment Count])</f>
        <v>1582</v>
      </c>
    </row>
    <row r="2" spans="1:6" x14ac:dyDescent="0.25">
      <c r="A2" t="s">
        <v>5</v>
      </c>
      <c r="B2" t="s">
        <v>6</v>
      </c>
      <c r="C2">
        <v>21</v>
      </c>
      <c r="E2" t="s">
        <v>29</v>
      </c>
      <c r="F2">
        <f>AVERAGE((Table1[Equipment Count]))</f>
        <v>32.285714285714285</v>
      </c>
    </row>
    <row r="3" spans="1:6" x14ac:dyDescent="0.25">
      <c r="A3" t="s">
        <v>5</v>
      </c>
      <c r="B3" t="s">
        <v>7</v>
      </c>
      <c r="C3">
        <v>1</v>
      </c>
      <c r="E3" t="s">
        <v>30</v>
      </c>
      <c r="F3">
        <f>MIN((Table1[Equipment Count]))</f>
        <v>1</v>
      </c>
    </row>
    <row r="4" spans="1:6" x14ac:dyDescent="0.25">
      <c r="A4" t="s">
        <v>5</v>
      </c>
      <c r="B4" t="s">
        <v>4</v>
      </c>
      <c r="C4">
        <v>23</v>
      </c>
      <c r="E4" t="s">
        <v>31</v>
      </c>
      <c r="F4">
        <f>MAX((Table1[Equipment Count]))</f>
        <v>379</v>
      </c>
    </row>
    <row r="5" spans="1:6" x14ac:dyDescent="0.25">
      <c r="A5" t="s">
        <v>8</v>
      </c>
      <c r="B5" t="s">
        <v>4</v>
      </c>
      <c r="C5">
        <v>2</v>
      </c>
      <c r="E5" t="s">
        <v>32</v>
      </c>
      <c r="F5">
        <f>COUNT((Table1[Equipment Count]))</f>
        <v>49</v>
      </c>
    </row>
    <row r="6" spans="1:6" x14ac:dyDescent="0.25">
      <c r="A6" t="s">
        <v>9</v>
      </c>
      <c r="B6" t="s">
        <v>6</v>
      </c>
      <c r="C6">
        <v>3</v>
      </c>
    </row>
    <row r="7" spans="1:6" x14ac:dyDescent="0.25">
      <c r="A7" t="s">
        <v>9</v>
      </c>
      <c r="B7" t="s">
        <v>10</v>
      </c>
      <c r="C7">
        <v>2</v>
      </c>
    </row>
    <row r="8" spans="1:6" x14ac:dyDescent="0.25">
      <c r="A8" t="s">
        <v>9</v>
      </c>
      <c r="B8" t="s">
        <v>11</v>
      </c>
      <c r="C8">
        <v>1</v>
      </c>
    </row>
    <row r="9" spans="1:6" x14ac:dyDescent="0.25">
      <c r="A9" t="s">
        <v>12</v>
      </c>
      <c r="B9" t="s">
        <v>10</v>
      </c>
      <c r="C9">
        <v>2</v>
      </c>
    </row>
    <row r="10" spans="1:6" x14ac:dyDescent="0.25">
      <c r="A10" t="s">
        <v>12</v>
      </c>
      <c r="B10" t="s">
        <v>13</v>
      </c>
      <c r="C10">
        <v>42</v>
      </c>
    </row>
    <row r="11" spans="1:6" x14ac:dyDescent="0.25">
      <c r="A11" t="s">
        <v>12</v>
      </c>
      <c r="B11" t="s">
        <v>7</v>
      </c>
      <c r="C11">
        <v>1</v>
      </c>
    </row>
    <row r="12" spans="1:6" x14ac:dyDescent="0.25">
      <c r="A12" t="s">
        <v>12</v>
      </c>
      <c r="B12" t="s">
        <v>4</v>
      </c>
      <c r="C12">
        <v>11</v>
      </c>
    </row>
    <row r="13" spans="1:6" x14ac:dyDescent="0.25">
      <c r="A13" t="s">
        <v>14</v>
      </c>
      <c r="B13" t="s">
        <v>7</v>
      </c>
      <c r="C13">
        <v>1</v>
      </c>
    </row>
    <row r="14" spans="1:6" x14ac:dyDescent="0.25">
      <c r="A14" t="s">
        <v>15</v>
      </c>
      <c r="B14" t="s">
        <v>16</v>
      </c>
      <c r="C14">
        <v>9</v>
      </c>
    </row>
    <row r="15" spans="1:6" x14ac:dyDescent="0.25">
      <c r="A15" t="s">
        <v>15</v>
      </c>
      <c r="B15" t="s">
        <v>7</v>
      </c>
      <c r="C15">
        <v>27</v>
      </c>
    </row>
    <row r="16" spans="1:6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1CD19-A4A5-4F47-883F-348C07E4470C}">
  <dimension ref="A3:B16"/>
  <sheetViews>
    <sheetView workbookViewId="0">
      <selection activeCell="A3" sqref="A3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26</v>
      </c>
      <c r="B4" s="4">
        <v>1221</v>
      </c>
    </row>
    <row r="5" spans="1:2" x14ac:dyDescent="0.25">
      <c r="A5" s="2" t="s">
        <v>15</v>
      </c>
      <c r="B5" s="4">
        <v>109</v>
      </c>
    </row>
    <row r="6" spans="1:2" x14ac:dyDescent="0.25">
      <c r="A6" s="2" t="s">
        <v>19</v>
      </c>
      <c r="B6" s="4">
        <v>85</v>
      </c>
    </row>
    <row r="7" spans="1:2" x14ac:dyDescent="0.25">
      <c r="A7" s="2" t="s">
        <v>12</v>
      </c>
      <c r="B7" s="4">
        <v>56</v>
      </c>
    </row>
    <row r="8" spans="1:2" x14ac:dyDescent="0.25">
      <c r="A8" s="2" t="s">
        <v>5</v>
      </c>
      <c r="B8" s="4">
        <v>45</v>
      </c>
    </row>
    <row r="9" spans="1:2" x14ac:dyDescent="0.25">
      <c r="A9" s="2" t="s">
        <v>18</v>
      </c>
      <c r="B9" s="4">
        <v>35</v>
      </c>
    </row>
    <row r="10" spans="1:2" x14ac:dyDescent="0.25">
      <c r="A10" s="2" t="s">
        <v>25</v>
      </c>
      <c r="B10" s="4">
        <v>16</v>
      </c>
    </row>
    <row r="11" spans="1:2" x14ac:dyDescent="0.25">
      <c r="A11" s="2" t="s">
        <v>9</v>
      </c>
      <c r="B11" s="4">
        <v>6</v>
      </c>
    </row>
    <row r="12" spans="1:2" x14ac:dyDescent="0.25">
      <c r="A12" s="2" t="s">
        <v>24</v>
      </c>
      <c r="B12" s="4">
        <v>5</v>
      </c>
    </row>
    <row r="13" spans="1:2" x14ac:dyDescent="0.25">
      <c r="A13" s="2" t="s">
        <v>8</v>
      </c>
      <c r="B13" s="4">
        <v>2</v>
      </c>
    </row>
    <row r="14" spans="1:2" x14ac:dyDescent="0.25">
      <c r="A14" s="2" t="s">
        <v>14</v>
      </c>
      <c r="B14" s="4">
        <v>1</v>
      </c>
    </row>
    <row r="15" spans="1:2" x14ac:dyDescent="0.25">
      <c r="A15" s="2" t="s">
        <v>17</v>
      </c>
      <c r="B15" s="4">
        <v>1</v>
      </c>
    </row>
    <row r="16" spans="1:2" x14ac:dyDescent="0.25">
      <c r="A16" s="2" t="s">
        <v>35</v>
      </c>
      <c r="B16" s="4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FBDCC-921A-4A3B-AE56-24897AA82ECA}">
  <dimension ref="A3:B25"/>
  <sheetViews>
    <sheetView workbookViewId="0">
      <selection activeCell="A4" sqref="A4"/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26</v>
      </c>
      <c r="B4" s="4"/>
    </row>
    <row r="5" spans="1:2" x14ac:dyDescent="0.25">
      <c r="A5" s="3" t="s">
        <v>16</v>
      </c>
      <c r="B5" s="4">
        <v>5</v>
      </c>
    </row>
    <row r="6" spans="1:2" x14ac:dyDescent="0.25">
      <c r="A6" s="3" t="s">
        <v>13</v>
      </c>
      <c r="B6" s="4">
        <v>248</v>
      </c>
    </row>
    <row r="7" spans="1:2" x14ac:dyDescent="0.25">
      <c r="A7" s="3" t="s">
        <v>11</v>
      </c>
      <c r="B7" s="4">
        <v>98</v>
      </c>
    </row>
    <row r="8" spans="1:2" x14ac:dyDescent="0.25">
      <c r="A8" s="3" t="s">
        <v>28</v>
      </c>
      <c r="B8" s="4">
        <v>276</v>
      </c>
    </row>
    <row r="9" spans="1:2" x14ac:dyDescent="0.25">
      <c r="A9" s="3" t="s">
        <v>6</v>
      </c>
      <c r="B9" s="4">
        <v>93</v>
      </c>
    </row>
    <row r="10" spans="1:2" x14ac:dyDescent="0.25">
      <c r="A10" s="3" t="s">
        <v>4</v>
      </c>
      <c r="B10" s="4">
        <v>37</v>
      </c>
    </row>
    <row r="11" spans="1:2" x14ac:dyDescent="0.25">
      <c r="A11" s="3" t="s">
        <v>7</v>
      </c>
      <c r="B11" s="4">
        <v>53</v>
      </c>
    </row>
    <row r="12" spans="1:2" x14ac:dyDescent="0.25">
      <c r="A12" s="3" t="s">
        <v>27</v>
      </c>
      <c r="B12" s="4">
        <v>379</v>
      </c>
    </row>
    <row r="13" spans="1:2" x14ac:dyDescent="0.25">
      <c r="A13" s="3" t="s">
        <v>10</v>
      </c>
      <c r="B13" s="4">
        <v>32</v>
      </c>
    </row>
    <row r="14" spans="1:2" x14ac:dyDescent="0.25">
      <c r="A14" s="2" t="s">
        <v>15</v>
      </c>
      <c r="B14" s="4">
        <v>109</v>
      </c>
    </row>
    <row r="15" spans="1:2" x14ac:dyDescent="0.25">
      <c r="A15" s="2" t="s">
        <v>19</v>
      </c>
      <c r="B15" s="4">
        <v>85</v>
      </c>
    </row>
    <row r="16" spans="1:2" x14ac:dyDescent="0.25">
      <c r="A16" s="2" t="s">
        <v>12</v>
      </c>
      <c r="B16" s="4">
        <v>56</v>
      </c>
    </row>
    <row r="17" spans="1:2" x14ac:dyDescent="0.25">
      <c r="A17" s="2" t="s">
        <v>5</v>
      </c>
      <c r="B17" s="4">
        <v>45</v>
      </c>
    </row>
    <row r="18" spans="1:2" x14ac:dyDescent="0.25">
      <c r="A18" s="2" t="s">
        <v>18</v>
      </c>
      <c r="B18" s="4">
        <v>35</v>
      </c>
    </row>
    <row r="19" spans="1:2" x14ac:dyDescent="0.25">
      <c r="A19" s="2" t="s">
        <v>25</v>
      </c>
      <c r="B19" s="4">
        <v>16</v>
      </c>
    </row>
    <row r="20" spans="1:2" x14ac:dyDescent="0.25">
      <c r="A20" s="2" t="s">
        <v>9</v>
      </c>
      <c r="B20" s="4">
        <v>6</v>
      </c>
    </row>
    <row r="21" spans="1:2" x14ac:dyDescent="0.25">
      <c r="A21" s="2" t="s">
        <v>24</v>
      </c>
      <c r="B21" s="4">
        <v>5</v>
      </c>
    </row>
    <row r="22" spans="1:2" x14ac:dyDescent="0.25">
      <c r="A22" s="2" t="s">
        <v>8</v>
      </c>
      <c r="B22" s="4">
        <v>2</v>
      </c>
    </row>
    <row r="23" spans="1:2" x14ac:dyDescent="0.25">
      <c r="A23" s="2" t="s">
        <v>14</v>
      </c>
      <c r="B23" s="4">
        <v>1</v>
      </c>
    </row>
    <row r="24" spans="1:2" x14ac:dyDescent="0.25">
      <c r="A24" s="2" t="s">
        <v>17</v>
      </c>
      <c r="B24" s="4">
        <v>1</v>
      </c>
    </row>
    <row r="25" spans="1:2" x14ac:dyDescent="0.25">
      <c r="A25" s="2" t="s">
        <v>35</v>
      </c>
      <c r="B25" s="4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4C224-B0D8-428F-BE54-84BCBBE3CC7A}">
  <dimension ref="A3:B21"/>
  <sheetViews>
    <sheetView tabSelected="1" topLeftCell="A4" workbookViewId="0">
      <selection activeCell="A20" sqref="A20"/>
    </sheetView>
  </sheetViews>
  <sheetFormatPr defaultRowHeight="15" x14ac:dyDescent="0.25"/>
  <cols>
    <col min="1" max="1" width="28.425781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16</v>
      </c>
      <c r="B4" s="4"/>
    </row>
    <row r="5" spans="1:2" x14ac:dyDescent="0.25">
      <c r="A5" s="3" t="s">
        <v>15</v>
      </c>
      <c r="B5" s="4">
        <v>9</v>
      </c>
    </row>
    <row r="6" spans="1:2" x14ac:dyDescent="0.25">
      <c r="A6" s="3" t="s">
        <v>26</v>
      </c>
      <c r="B6" s="4">
        <v>5</v>
      </c>
    </row>
    <row r="7" spans="1:2" x14ac:dyDescent="0.25">
      <c r="A7" s="3" t="s">
        <v>25</v>
      </c>
      <c r="B7" s="4">
        <v>1</v>
      </c>
    </row>
    <row r="8" spans="1:2" x14ac:dyDescent="0.25">
      <c r="A8" s="2" t="s">
        <v>13</v>
      </c>
      <c r="B8" s="4">
        <v>290</v>
      </c>
    </row>
    <row r="9" spans="1:2" x14ac:dyDescent="0.25">
      <c r="A9" s="2" t="s">
        <v>11</v>
      </c>
      <c r="B9" s="4">
        <v>100</v>
      </c>
    </row>
    <row r="10" spans="1:2" x14ac:dyDescent="0.25">
      <c r="A10" s="2" t="s">
        <v>28</v>
      </c>
      <c r="B10" s="4">
        <v>283</v>
      </c>
    </row>
    <row r="11" spans="1:2" x14ac:dyDescent="0.25">
      <c r="A11" s="2" t="s">
        <v>6</v>
      </c>
      <c r="B11" s="4">
        <v>150</v>
      </c>
    </row>
    <row r="12" spans="1:2" x14ac:dyDescent="0.25">
      <c r="A12" s="2" t="s">
        <v>21</v>
      </c>
      <c r="B12" s="4">
        <v>4</v>
      </c>
    </row>
    <row r="13" spans="1:2" x14ac:dyDescent="0.25">
      <c r="A13" s="2" t="s">
        <v>23</v>
      </c>
      <c r="B13" s="4">
        <v>1</v>
      </c>
    </row>
    <row r="14" spans="1:2" x14ac:dyDescent="0.25">
      <c r="A14" s="2" t="s">
        <v>22</v>
      </c>
      <c r="B14" s="4">
        <v>47</v>
      </c>
    </row>
    <row r="15" spans="1:2" x14ac:dyDescent="0.25">
      <c r="A15" s="2" t="s">
        <v>3</v>
      </c>
      <c r="B15" s="4">
        <v>20</v>
      </c>
    </row>
    <row r="16" spans="1:2" x14ac:dyDescent="0.25">
      <c r="A16" s="2" t="s">
        <v>20</v>
      </c>
      <c r="B16" s="4">
        <v>8</v>
      </c>
    </row>
    <row r="17" spans="1:2" x14ac:dyDescent="0.25">
      <c r="A17" s="2" t="s">
        <v>4</v>
      </c>
      <c r="B17" s="4">
        <v>130</v>
      </c>
    </row>
    <row r="18" spans="1:2" x14ac:dyDescent="0.25">
      <c r="A18" s="2" t="s">
        <v>7</v>
      </c>
      <c r="B18" s="4">
        <v>90</v>
      </c>
    </row>
    <row r="19" spans="1:2" x14ac:dyDescent="0.25">
      <c r="A19" s="2" t="s">
        <v>27</v>
      </c>
      <c r="B19" s="4">
        <v>379</v>
      </c>
    </row>
    <row r="20" spans="1:2" x14ac:dyDescent="0.25">
      <c r="A20" s="2" t="s">
        <v>10</v>
      </c>
      <c r="B20" s="4">
        <v>65</v>
      </c>
    </row>
    <row r="21" spans="1:2" x14ac:dyDescent="0.25">
      <c r="A21" s="2" t="s">
        <v>35</v>
      </c>
      <c r="B21" s="4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 1</vt:lpstr>
      <vt:lpstr>Pivot 2</vt:lpstr>
      <vt:lpstr>Pivot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Xuân Đạt Đào</dc:creator>
  <cp:lastModifiedBy>admin</cp:lastModifiedBy>
  <dcterms:created xsi:type="dcterms:W3CDTF">2020-09-01T17:18:12Z</dcterms:created>
  <dcterms:modified xsi:type="dcterms:W3CDTF">2023-03-14T08:15:58Z</dcterms:modified>
</cp:coreProperties>
</file>