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A934F5BB-C2C6-485A-B00A-8C231E594CC1}" xr6:coauthVersionLast="47" xr6:coauthVersionMax="47" xr10:uidLastSave="{00000000-0000-0000-0000-000000000000}"/>
  <bookViews>
    <workbookView xWindow="0" yWindow="330" windowWidth="28770" windowHeight="15450" activeTab="2" xr2:uid="{74D3065D-52D4-4200-B231-B93DEECB3A78}"/>
  </bookViews>
  <sheets>
    <sheet name="1号ライン" sheetId="4" r:id="rId1"/>
    <sheet name="25号ライン" sheetId="9" r:id="rId2"/>
    <sheet name="26号ライン " sheetId="8" r:id="rId3"/>
    <sheet name="コンベア止める時間" sheetId="6" r:id="rId4"/>
  </sheets>
  <definedNames>
    <definedName name="_xlnm.Print_Area" localSheetId="0">'1号ライン'!$A$1:$D$31</definedName>
    <definedName name="_xlnm.Print_Area" localSheetId="1">'25号ライン'!$A$1:$D$31</definedName>
    <definedName name="_xlnm.Print_Area" localSheetId="2">'26号ライン 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8" l="1"/>
  <c r="Y25" i="8"/>
  <c r="Z22" i="8"/>
  <c r="Y22" i="8"/>
  <c r="Z21" i="8"/>
  <c r="Y21" i="8"/>
  <c r="Z17" i="8"/>
  <c r="Y17" i="8"/>
  <c r="Z25" i="9"/>
  <c r="Y25" i="9"/>
  <c r="Z22" i="9"/>
  <c r="Y22" i="9"/>
  <c r="Z21" i="9"/>
  <c r="Y21" i="9"/>
  <c r="Z17" i="9"/>
  <c r="Y17" i="9"/>
  <c r="O25" i="4"/>
  <c r="O22" i="4"/>
  <c r="O21" i="4"/>
  <c r="O17" i="4"/>
  <c r="X25" i="8"/>
  <c r="W25" i="8"/>
  <c r="X22" i="8"/>
  <c r="W22" i="8"/>
  <c r="X21" i="8"/>
  <c r="W21" i="8"/>
  <c r="X17" i="8"/>
  <c r="W17" i="8"/>
  <c r="W17" i="9"/>
  <c r="X17" i="9"/>
  <c r="W21" i="9"/>
  <c r="X21" i="9"/>
  <c r="W22" i="9"/>
  <c r="X22" i="9"/>
  <c r="W25" i="9"/>
  <c r="X25" i="9"/>
  <c r="N25" i="4" l="1"/>
  <c r="N22" i="4"/>
  <c r="N21" i="4"/>
  <c r="N17" i="4"/>
  <c r="V25" i="8"/>
  <c r="U25" i="8"/>
  <c r="V22" i="8"/>
  <c r="U22" i="8"/>
  <c r="V21" i="8"/>
  <c r="U21" i="8"/>
  <c r="V17" i="8"/>
  <c r="U17" i="8"/>
  <c r="V25" i="9"/>
  <c r="U25" i="9"/>
  <c r="V22" i="9"/>
  <c r="U22" i="9"/>
  <c r="V21" i="9"/>
  <c r="U21" i="9"/>
  <c r="V17" i="9"/>
  <c r="U17" i="9"/>
  <c r="J17" i="4"/>
  <c r="J21" i="4"/>
  <c r="J22" i="4"/>
  <c r="J25" i="4"/>
  <c r="M25" i="4"/>
  <c r="M22" i="4"/>
  <c r="M21" i="4"/>
  <c r="M17" i="4"/>
  <c r="T25" i="8"/>
  <c r="S25" i="8"/>
  <c r="T22" i="8"/>
  <c r="S22" i="8"/>
  <c r="T21" i="8"/>
  <c r="S21" i="8"/>
  <c r="T17" i="8"/>
  <c r="S17" i="8"/>
  <c r="T25" i="9"/>
  <c r="S25" i="9"/>
  <c r="T22" i="9"/>
  <c r="S22" i="9"/>
  <c r="T21" i="9"/>
  <c r="S21" i="9"/>
  <c r="T17" i="9"/>
  <c r="S17" i="9"/>
  <c r="L25" i="4"/>
  <c r="L22" i="4"/>
  <c r="L21" i="4"/>
  <c r="L17" i="4"/>
  <c r="R25" i="8"/>
  <c r="Q25" i="8"/>
  <c r="R22" i="8"/>
  <c r="Q22" i="8"/>
  <c r="R21" i="8"/>
  <c r="Q21" i="8"/>
  <c r="R17" i="8"/>
  <c r="Q17" i="8"/>
  <c r="R25" i="9"/>
  <c r="Q25" i="9"/>
  <c r="R22" i="9"/>
  <c r="Q22" i="9"/>
  <c r="R21" i="9"/>
  <c r="Q21" i="9"/>
  <c r="R17" i="9"/>
  <c r="Q17" i="9"/>
  <c r="K25" i="4"/>
  <c r="K22" i="4"/>
  <c r="K21" i="4"/>
  <c r="K17" i="4"/>
  <c r="P25" i="8"/>
  <c r="O25" i="8"/>
  <c r="P22" i="8"/>
  <c r="O22" i="8"/>
  <c r="P21" i="8"/>
  <c r="O21" i="8"/>
  <c r="P17" i="8"/>
  <c r="O17" i="8"/>
  <c r="P25" i="9"/>
  <c r="O25" i="9"/>
  <c r="P22" i="9"/>
  <c r="O22" i="9"/>
  <c r="P21" i="9"/>
  <c r="O21" i="9"/>
  <c r="P17" i="9"/>
  <c r="O17" i="9"/>
  <c r="M25" i="8" l="1"/>
  <c r="N25" i="8"/>
  <c r="N22" i="8"/>
  <c r="M22" i="8"/>
  <c r="N21" i="8"/>
  <c r="M21" i="8"/>
  <c r="N17" i="8"/>
  <c r="M17" i="8"/>
  <c r="N25" i="9"/>
  <c r="M25" i="9"/>
  <c r="N22" i="9"/>
  <c r="M22" i="9"/>
  <c r="N21" i="9"/>
  <c r="M21" i="9"/>
  <c r="N17" i="9"/>
  <c r="M17" i="9"/>
  <c r="I25" i="4"/>
  <c r="I22" i="4"/>
  <c r="I21" i="4"/>
  <c r="I17" i="4"/>
  <c r="K21" i="9"/>
  <c r="L25" i="8"/>
  <c r="K25" i="8"/>
  <c r="L22" i="8"/>
  <c r="K22" i="8"/>
  <c r="L21" i="8"/>
  <c r="K21" i="8"/>
  <c r="L17" i="8"/>
  <c r="K17" i="8"/>
  <c r="L25" i="9"/>
  <c r="K25" i="9"/>
  <c r="L22" i="9"/>
  <c r="K22" i="9"/>
  <c r="L21" i="9"/>
  <c r="L17" i="9"/>
  <c r="K17" i="9"/>
  <c r="H25" i="4"/>
  <c r="H22" i="4"/>
  <c r="H21" i="4"/>
  <c r="H17" i="4"/>
  <c r="J25" i="8"/>
  <c r="I25" i="8"/>
  <c r="J22" i="8"/>
  <c r="I22" i="8"/>
  <c r="J21" i="8"/>
  <c r="I21" i="8"/>
  <c r="J17" i="8"/>
  <c r="I17" i="8"/>
  <c r="J25" i="9"/>
  <c r="I25" i="9"/>
  <c r="J22" i="9"/>
  <c r="I22" i="9"/>
  <c r="J21" i="9"/>
  <c r="I21" i="9"/>
  <c r="J17" i="9"/>
  <c r="I17" i="9"/>
  <c r="G25" i="4"/>
  <c r="G22" i="4"/>
  <c r="G21" i="4"/>
  <c r="G17" i="4"/>
  <c r="H25" i="8" l="1"/>
  <c r="G25" i="8"/>
  <c r="H22" i="8"/>
  <c r="G22" i="8"/>
  <c r="H21" i="8"/>
  <c r="G21" i="8"/>
  <c r="H17" i="8"/>
  <c r="G17" i="8"/>
  <c r="H25" i="9"/>
  <c r="G25" i="9"/>
  <c r="H22" i="9"/>
  <c r="G22" i="9"/>
  <c r="H21" i="9"/>
  <c r="G21" i="9"/>
  <c r="H17" i="9"/>
  <c r="G17" i="9"/>
  <c r="F25" i="4"/>
  <c r="F22" i="4"/>
  <c r="F21" i="4"/>
  <c r="F17" i="4"/>
  <c r="F25" i="8" l="1"/>
  <c r="E25" i="8"/>
  <c r="F22" i="8"/>
  <c r="E22" i="8"/>
  <c r="F21" i="8"/>
  <c r="E21" i="8"/>
  <c r="F17" i="8"/>
  <c r="E17" i="8"/>
  <c r="F25" i="9"/>
  <c r="E25" i="9"/>
  <c r="F22" i="9"/>
  <c r="E22" i="9"/>
  <c r="F21" i="9"/>
  <c r="E21" i="9"/>
  <c r="F17" i="9"/>
  <c r="E17" i="9"/>
  <c r="E25" i="4"/>
  <c r="E22" i="4"/>
  <c r="E21" i="4"/>
  <c r="E17" i="4"/>
  <c r="I5" i="6" l="1"/>
  <c r="J154" i="6" l="1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 l="1"/>
  <c r="J123" i="6"/>
  <c r="J122" i="6"/>
  <c r="J121" i="6"/>
  <c r="J120" i="6"/>
  <c r="J9" i="6" l="1"/>
  <c r="J8" i="6"/>
  <c r="J7" i="6"/>
  <c r="J6" i="6"/>
  <c r="J5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 l="1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 l="1"/>
  <c r="J48" i="6"/>
  <c r="J47" i="6"/>
  <c r="J46" i="6"/>
  <c r="J45" i="6"/>
  <c r="J44" i="6"/>
  <c r="J43" i="6"/>
  <c r="J42" i="6"/>
  <c r="J41" i="6"/>
  <c r="J40" i="6"/>
  <c r="J39" i="6" l="1"/>
  <c r="J38" i="6"/>
  <c r="J37" i="6"/>
  <c r="J36" i="6"/>
  <c r="J35" i="6"/>
  <c r="J32" i="6" l="1"/>
  <c r="J34" i="6"/>
  <c r="J33" i="6"/>
  <c r="J31" i="6"/>
  <c r="J30" i="6"/>
  <c r="J29" i="6" l="1"/>
  <c r="J28" i="6"/>
  <c r="J27" i="6"/>
  <c r="J26" i="6"/>
  <c r="J25" i="6"/>
  <c r="J24" i="6"/>
  <c r="J21" i="6"/>
  <c r="J20" i="6"/>
  <c r="J23" i="6"/>
  <c r="J22" i="6"/>
  <c r="J19" i="6" l="1"/>
  <c r="J18" i="6"/>
  <c r="J17" i="6"/>
  <c r="J16" i="6"/>
  <c r="J15" i="6"/>
  <c r="J13" i="6"/>
  <c r="J10" i="6"/>
  <c r="J14" i="6"/>
  <c r="J12" i="6"/>
  <c r="J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  <author>SEIZOU-16</author>
  </authors>
  <commentList>
    <comment ref="C4" authorId="0" shapeId="0" xr:uid="{8B73D926-9571-4C82-9ED8-F183F73C210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0C61553C-8C77-4697-97A8-72A5CB1AFFC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EFB071B1-86FC-41E0-8190-FEA5BC94E76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CA8973D6-988F-485A-93D2-F3AB775665C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43F0AE8D-0512-4611-93C5-B07B76AC162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1D8FF17F-9E50-4135-805D-D515A7E1D83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419DE22A-BB96-46BD-AE22-35AADE6C1CA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91D705FF-5323-49D9-9F1D-FBFC414BF58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480EC210-F0C4-4D45-8034-B14E7168555F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99241107-5EFA-4385-8D72-3114BFBDF7B8}">
      <text>
        <r>
          <rPr>
            <sz val="11"/>
            <color theme="1"/>
            <rFont val="Arial"/>
            <family val="2"/>
            <charset val="128"/>
            <scheme val="minor"/>
          </rPr>
          <t>その他: 1件</t>
        </r>
      </text>
    </comment>
    <comment ref="F24" authorId="2" shapeId="0" xr:uid="{F2B815EB-7655-45D7-AC1C-DC2F27FCF8E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G24" authorId="2" shapeId="0" xr:uid="{462B383D-4C99-4376-8E92-40F2F6D5CFA1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ﾃｰﾋﾟﾝｸﾞ欠品(ﾏｰｷﾝｸﾞ含む): 1件
固定寸法違い: 1件
誤配列: 1件</t>
        </r>
      </text>
    </comment>
    <comment ref="H24" authorId="2" shapeId="0" xr:uid="{1A39A1C5-A554-42C5-94AE-B584A0D39D40}">
      <text>
        <r>
          <rPr>
            <sz val="11"/>
            <color theme="1"/>
            <rFont val="Arial"/>
            <family val="2"/>
            <charset val="128"/>
            <scheme val="minor"/>
          </rPr>
          <t>アンテナフィーダー異品: 1件 カプラ破損: 2件
 端子曲り: 1件
 断線: 1件</t>
        </r>
      </text>
    </comment>
    <comment ref="I24" authorId="2" shapeId="0" xr:uid="{F558A824-0705-45A9-8CE3-74E995F0630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
 回路欠: 1件
 誤配列: 1件
 端子曲り: 1件</t>
        </r>
      </text>
    </comment>
    <comment ref="J24" authorId="2" shapeId="0" xr:uid="{EF93E9D7-CE9E-445D-88AF-292C3E80AD70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クランプ破れ/変形: 1件
その他: 2件
誤配列: 2件
</t>
        </r>
      </text>
    </comment>
    <comment ref="L24" authorId="2" shapeId="0" xr:uid="{201BAD6B-BF4E-4E4B-AD07-57504A123397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1件
端子曲り: 2件</t>
        </r>
      </text>
    </comment>
    <comment ref="M24" authorId="2" shapeId="0" xr:uid="{5C688026-95DB-47B6-BE97-3C14333A22DA}">
      <text>
        <r>
          <rPr>
            <sz val="11"/>
            <color theme="1"/>
            <rFont val="Arial"/>
            <family val="2"/>
            <charset val="128"/>
            <scheme val="minor"/>
          </rPr>
          <t>誤配列: 3件</t>
        </r>
      </text>
    </comment>
    <comment ref="O24" authorId="3" shapeId="0" xr:uid="{81CB4661-6E97-4F4D-9897-5FD674A31036}">
      <text>
        <r>
          <rPr>
            <sz val="11"/>
            <color indexed="81"/>
            <rFont val="MS P ゴシック"/>
            <charset val="128"/>
          </rPr>
          <t>誤配列: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</authors>
  <commentList>
    <comment ref="C4" authorId="0" shapeId="0" xr:uid="{FE587AB2-0C03-431C-ACD5-7F81E83E631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0FD3B5EB-3DED-4958-B2EA-F1D069A14E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507667BB-9A7B-4FA5-AAF7-87ADE5CE670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B64D1D5E-4559-4CFC-9363-2BF8454C962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D05DE79E-53D8-4307-BE56-21F1DA4D3D0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7D11EE73-3D39-4BCC-8764-AADF0235B06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E402B344-EDDB-4EEA-8660-A6AC038606D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9D03FE36-C446-4E32-B586-F6AAD903D63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A0298898-AB42-40AE-8F38-CE6389A72011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CBCCA7E1-98F6-4C9C-8DC6-ECA4D740D084}">
      <text>
        <r>
          <rPr>
            <sz val="11"/>
            <color theme="1"/>
            <rFont val="Arial"/>
            <family val="2"/>
            <charset val="128"/>
            <scheme val="minor"/>
          </rPr>
          <t>電線は見出し: 1件</t>
        </r>
      </text>
    </comment>
    <comment ref="F24" authorId="2" shapeId="0" xr:uid="{A187EA9C-C965-48B9-9835-A15387FDD967}">
      <text>
        <r>
          <rPr>
            <sz val="11"/>
            <color theme="1"/>
            <rFont val="Arial"/>
            <family val="2"/>
            <charset val="128"/>
            <scheme val="minor"/>
          </rPr>
          <t>誤配列: 1件 端子曲り: 1件</t>
        </r>
      </text>
    </comment>
    <comment ref="G24" authorId="2" shapeId="0" xr:uid="{F161C4EE-B562-438C-8B7B-7329C0F1ECF9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H24" authorId="2" shapeId="0" xr:uid="{48D2DB35-8471-47D2-88E3-970249F874FD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I24" authorId="2" shapeId="0" xr:uid="{B26D5A53-4B0F-4A41-95B0-E1A3FF4C5C30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コルゲート違い（サイズ/種類違い）: 1件
誤配列: 1件
端子曲り: 1件
部品変形: 1件
</t>
        </r>
      </text>
    </comment>
    <comment ref="J24" authorId="2" shapeId="0" xr:uid="{9DB61AFF-6D99-4D87-BCC5-F01B1C4BDCE1}">
      <text>
        <r>
          <rPr>
            <sz val="11"/>
            <color theme="1"/>
            <rFont val="Arial"/>
            <family val="2"/>
            <charset val="128"/>
            <scheme val="minor"/>
          </rPr>
          <t>クランプ破れ/変形: 1件
誤配列: 1件
部品変形: 1件</t>
        </r>
      </text>
    </comment>
    <comment ref="K24" authorId="2" shapeId="0" xr:uid="{B114CA9C-12F5-488A-B500-97EA55219E22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M24" authorId="2" shapeId="0" xr:uid="{5A01C959-E473-494E-9BDF-39CA9FAAD2C7}">
      <text>
        <r>
          <rPr>
            <sz val="11"/>
            <color theme="1"/>
            <rFont val="Arial"/>
            <family val="2"/>
            <charset val="128"/>
            <scheme val="minor"/>
          </rPr>
          <t>電線傷: 1件</t>
        </r>
      </text>
    </comment>
    <comment ref="N24" authorId="2" shapeId="0" xr:uid="{664DF77B-20DF-4D32-AA43-651FF728B587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O24" authorId="2" shapeId="0" xr:uid="{6D052C43-D6D0-4EDF-9CC9-95BFD405EEB9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カプラ破損: 1件 
その他: 1件
誤配列: 1件
</t>
        </r>
      </text>
    </comment>
    <comment ref="P24" authorId="2" shapeId="0" xr:uid="{6280B266-2E01-4BFE-A1DF-146212D7298B}">
      <text>
        <r>
          <rPr>
            <sz val="11"/>
            <color theme="1"/>
            <rFont val="Arial"/>
            <family val="2"/>
            <charset val="128"/>
            <scheme val="minor"/>
          </rPr>
          <t>その他: 1件
 誤配列: 1件</t>
        </r>
      </text>
    </comment>
    <comment ref="Q24" authorId="2" shapeId="0" xr:uid="{33ED473B-1647-4D54-A766-6112EAFB98D5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誤配列:1件
端子変形:1件
</t>
        </r>
      </text>
    </comment>
    <comment ref="R24" authorId="2" shapeId="0" xr:uid="{85EE955E-0CE4-4093-82C0-DAD59A48EE3A}">
      <text>
        <r>
          <rPr>
            <sz val="11"/>
            <color theme="1"/>
            <rFont val="Arial"/>
            <family val="2"/>
            <charset val="128"/>
            <scheme val="minor"/>
          </rPr>
          <t>部品不良（カプラ・COH・PR）:1件
端子変形:2件</t>
        </r>
      </text>
    </comment>
    <comment ref="T24" authorId="2" shapeId="0" xr:uid="{49541ED8-D726-43DB-80CB-7446159CFA83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U24" authorId="2" shapeId="0" xr:uid="{BC329A39-5D48-4D78-B42C-9BBAE42F261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クランプ破れ/変形: 1件 誤配列: 2件</t>
        </r>
      </text>
    </comment>
    <comment ref="W24" authorId="2" shapeId="0" xr:uid="{368744E4-2080-4954-AF4B-5E47F2B65F54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X24" authorId="2" shapeId="0" xr:uid="{13491D8E-8050-469F-AA0D-3516EF36D660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Y24" authorId="2" shapeId="0" xr:uid="{A99784AC-9E26-4F7A-9A55-FC13DE47D2D1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ｸﾗﾝﾌﾟｽﾞﾚ⇒寸法不良: 1件</t>
        </r>
      </text>
    </comment>
    <comment ref="Z24" authorId="2" shapeId="0" xr:uid="{B42940B5-8412-4FE0-93AF-3F9DCB092EDC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3265D809-3434-4176-8AD7-2D661CC1839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DC68FFD5-53D7-4C7B-B7D5-EB7A885F12B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6838DF31-276C-46FD-A052-56F18220A84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D718BFD4-27BA-4C13-8F18-EC9F8C9384C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002A8C66-40B0-441C-841C-EE633BDDEAD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4003B373-D994-4F65-A51E-F904371A62A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E3758290-F4D2-46DF-9A3E-271EDE39AB3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8EC390A7-F9F1-4F42-AE6E-958A507C27F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DFDADD41-DF85-4E32-BE51-98BF1155E568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832C1A8C-2819-4E43-87F6-AD93BDB20F92}">
      <text>
        <r>
          <rPr>
            <sz val="11"/>
            <color indexed="81"/>
            <rFont val="MS P ゴシック"/>
            <charset val="128"/>
          </rPr>
          <t>その他: 1件
 ﾃｰﾋﾟﾝｸﾞ欠品(ﾏｰｷﾝｸﾞ含む): 1件
 誤配列: 2件
 枝線寸法不良: 1件</t>
        </r>
      </text>
    </comment>
    <comment ref="F24" authorId="2" shapeId="0" xr:uid="{D89D0A8A-3064-4AB8-9225-5DFC70F95CC9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G24" authorId="2" shapeId="0" xr:uid="{6CFEB198-C20F-4470-8BEB-1BAFD3CDA72B}">
      <text>
        <r>
          <rPr>
            <sz val="11"/>
            <color indexed="81"/>
            <rFont val="MS P ゴシック"/>
            <charset val="128"/>
          </rPr>
          <t>その他: 1件</t>
        </r>
      </text>
    </comment>
    <comment ref="H24" authorId="2" shapeId="0" xr:uid="{C32C1B7A-B0D2-4484-930B-5C7CF67E3A36}">
      <text>
        <r>
          <rPr>
            <sz val="11"/>
            <color indexed="81"/>
            <rFont val="MS P ゴシック"/>
            <charset val="128"/>
          </rPr>
          <t>カプラ破損: 1件
回路欠: 1件</t>
        </r>
      </text>
    </comment>
    <comment ref="I24" authorId="2" shapeId="0" xr:uid="{021E541F-3D5D-4E51-8ADD-E8EB9B4EDCF9}">
      <text>
        <r>
          <rPr>
            <sz val="11"/>
            <color indexed="81"/>
            <rFont val="MS P ゴシック"/>
            <charset val="128"/>
          </rPr>
          <t>カプラ破損: 1件
誤配列: 2件
端子曲り: 1件
部品端部下がり: 1件</t>
        </r>
      </text>
    </comment>
    <comment ref="J24" authorId="2" shapeId="0" xr:uid="{183C455F-2427-4960-BEF5-596A3B2645C0}">
      <text>
        <r>
          <rPr>
            <sz val="11"/>
            <color indexed="81"/>
            <rFont val="MS P ゴシック"/>
            <charset val="128"/>
          </rPr>
          <t>カプラ破損: 1件端子曲り: 1件</t>
        </r>
      </text>
    </comment>
    <comment ref="K24" authorId="2" shapeId="0" xr:uid="{B7E5F5AE-D35D-4520-96C1-B07125C71534}">
      <text>
        <r>
          <rPr>
            <sz val="11"/>
            <color indexed="81"/>
            <rFont val="MS P ゴシック"/>
            <charset val="128"/>
          </rPr>
          <t>カプラ破損: 1件
 誤配列: 3件</t>
        </r>
      </text>
    </comment>
    <comment ref="L24" authorId="2" shapeId="0" xr:uid="{037D075A-2CC7-4005-B6E8-2D33BC956C23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M24" authorId="2" shapeId="0" xr:uid="{7A12DCA2-8790-4B27-8574-E4BF7C56AC5F}">
      <text>
        <r>
          <rPr>
            <sz val="11"/>
            <color indexed="81"/>
            <rFont val="MS P ゴシック"/>
            <charset val="128"/>
          </rPr>
          <t xml:space="preserve">誤配列: 3件
電線傷: 1件
</t>
        </r>
      </text>
    </comment>
    <comment ref="N24" authorId="2" shapeId="0" xr:uid="{916F0DF2-8343-4DA2-8269-2CEE841C05B5}">
      <text>
        <r>
          <rPr>
            <sz val="11"/>
            <color indexed="81"/>
            <rFont val="MS P ゴシック"/>
            <charset val="128"/>
          </rPr>
          <t>カプラ破損: 2件
誤配列: 4件</t>
        </r>
      </text>
    </comment>
    <comment ref="O24" authorId="2" shapeId="0" xr:uid="{7FD30E30-985A-46DA-A4BB-1D181E8EBCF8}">
      <text>
        <r>
          <rPr>
            <sz val="11"/>
            <color indexed="81"/>
            <rFont val="MS P ゴシック"/>
            <charset val="128"/>
          </rPr>
          <t>クランプバンドカット低い: 1件
誤配列: 3件
端子曲り: 1件</t>
        </r>
      </text>
    </comment>
    <comment ref="P24" authorId="2" shapeId="0" xr:uid="{57E1B14F-0057-4496-8744-C73043F093C4}">
      <text>
        <r>
          <rPr>
            <sz val="11"/>
            <color indexed="81"/>
            <rFont val="MS P ゴシック"/>
            <charset val="128"/>
          </rPr>
          <t>カプラ破損: 1件 
誤配列: 2件 枝線寸法不良: 1件</t>
        </r>
      </text>
    </comment>
    <comment ref="Q24" authorId="2" shapeId="0" xr:uid="{611EF2A2-A82E-4B06-B1DF-825E1F927E2A}">
      <text>
        <r>
          <rPr>
            <sz val="11"/>
            <color indexed="81"/>
            <rFont val="MS P ゴシック"/>
            <charset val="128"/>
          </rPr>
          <t>ﾃｰﾋﾟﾝｸﾞ不良:1件
誤配列:2件</t>
        </r>
      </text>
    </comment>
    <comment ref="R24" authorId="2" shapeId="0" xr:uid="{94E16572-5D6E-4A6F-9B4A-6DD859222623}">
      <text>
        <r>
          <rPr>
            <sz val="11"/>
            <color indexed="81"/>
            <rFont val="MS P ゴシック"/>
            <charset val="128"/>
          </rPr>
          <t>ｶﾌﾟﾗ挿入:1件
誤配列:3件
部品不良（カプラ・COH・PR）:2件</t>
        </r>
      </text>
    </comment>
    <comment ref="S24" authorId="2" shapeId="0" xr:uid="{48AF9818-98A2-49CF-9785-831A1561B938}">
      <text>
        <r>
          <rPr>
            <sz val="11"/>
            <color indexed="81"/>
            <rFont val="MS P ゴシック"/>
            <charset val="128"/>
          </rPr>
          <t>カプラ破損: 1件
 誤配列: 1件</t>
        </r>
      </text>
    </comment>
    <comment ref="T24" authorId="2" shapeId="0" xr:uid="{B9D1CB97-ABF7-4FE2-8A62-7DC252863021}">
      <text>
        <r>
          <rPr>
            <sz val="11"/>
            <color indexed="81"/>
            <rFont val="MS P ゴシック"/>
            <charset val="128"/>
          </rPr>
          <t>カプラ破損: 2件
 誤配列: 1件</t>
        </r>
      </text>
    </comment>
    <comment ref="U24" authorId="2" shapeId="0" xr:uid="{919A09A1-C662-497F-90EA-3AA851F20566}">
      <text>
        <r>
          <rPr>
            <sz val="11"/>
            <color indexed="81"/>
            <rFont val="MS P ゴシック"/>
            <charset val="128"/>
          </rPr>
          <t>カプラ破損: 1件
 その他: 1件
 誤配列: 2件</t>
        </r>
      </text>
    </comment>
    <comment ref="V24" authorId="2" shapeId="0" xr:uid="{BD26D519-DEFC-43A5-82E7-148764582B6D}">
      <text>
        <r>
          <rPr>
            <sz val="11"/>
            <color indexed="81"/>
            <rFont val="MS P ゴシック"/>
            <charset val="128"/>
          </rPr>
          <t>カプラ破損: 2件
 回路欠: 1件
 誤配列: 1件</t>
        </r>
      </text>
    </comment>
    <comment ref="W24" authorId="2" shapeId="0" xr:uid="{EDF7639B-1F79-4B75-9235-675488EB1D5D}">
      <text>
        <r>
          <rPr>
            <sz val="11"/>
            <color indexed="81"/>
            <rFont val="MS P ゴシック"/>
            <charset val="128"/>
          </rPr>
          <t>その他: 1件
誤配列: 2件</t>
        </r>
      </text>
    </comment>
    <comment ref="X24" authorId="2" shapeId="0" xr:uid="{EEC146BF-6A47-4F6F-B419-0D8C41E74D62}">
      <text>
        <r>
          <rPr>
            <sz val="11"/>
            <color indexed="81"/>
            <rFont val="MS P ゴシック"/>
            <charset val="128"/>
          </rPr>
          <t xml:space="preserve">カプラ破損: 2件
その他: 1件
誤配列: 3件
電線傷: 1件
</t>
        </r>
      </text>
    </comment>
    <comment ref="Y24" authorId="2" shapeId="0" xr:uid="{95F1AA10-C67E-4A19-94E7-58A8C622FA8C}">
      <text>
        <r>
          <rPr>
            <sz val="11"/>
            <color indexed="81"/>
            <rFont val="MS P ゴシック"/>
            <charset val="128"/>
          </rPr>
          <t>カプラ破損: 1件 誤配列: 6件</t>
        </r>
      </text>
    </comment>
    <comment ref="Z24" authorId="2" shapeId="0" xr:uid="{FE83E19F-5CFD-4B2B-8DA5-13B8D8B446F9}">
      <text>
        <r>
          <rPr>
            <sz val="11"/>
            <color indexed="81"/>
            <rFont val="MS P ゴシック"/>
            <charset val="128"/>
          </rPr>
          <t>誤配列: 3件 端子曲り: 1件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I5" authorId="0" shapeId="0" xr:uid="{58C4B510-118C-46E5-A6F6-3622A3A75A51}">
      <text>
        <r>
          <rPr>
            <sz val="9"/>
            <color indexed="81"/>
            <rFont val="MS P ゴシック"/>
            <family val="3"/>
            <charset val="128"/>
          </rPr>
          <t xml:space="preserve">XÉ PHIẾU
</t>
        </r>
      </text>
    </comment>
    <comment ref="I6" authorId="0" shapeId="0" xr:uid="{AAFE7B8A-70E6-4A7A-9C6B-1428FCE47D5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PHIẾU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" authorId="0" shapeId="0" xr:uid="{B54B1BE8-204B-4663-9106-A17EBC1440AB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<sst xmlns="http://schemas.openxmlformats.org/spreadsheetml/2006/main" count="315" uniqueCount="47">
  <si>
    <t>JPH</t>
    <phoneticPr fontId="1"/>
  </si>
  <si>
    <t>PPM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</si>
  <si>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</si>
  <si>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</si>
  <si>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残業時間</t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</si>
  <si>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</si>
  <si>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</si>
  <si>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</si>
  <si>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</si>
  <si>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</si>
  <si>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</si>
  <si>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</si>
  <si>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B班</t>
    <rPh sb="1" eb="2">
      <t>ハン</t>
    </rPh>
    <phoneticPr fontId="1"/>
  </si>
  <si>
    <t>生産時間</t>
    <phoneticPr fontId="1"/>
  </si>
  <si>
    <t>定時時間</t>
    <rPh sb="0" eb="2">
      <t>テイジ</t>
    </rPh>
    <rPh sb="2" eb="4">
      <t>ジカン</t>
    </rPh>
    <phoneticPr fontId="1"/>
  </si>
  <si>
    <t>止まる時間</t>
    <rPh sb="0" eb="1">
      <t>ト</t>
    </rPh>
    <rPh sb="3" eb="5">
      <t>ジカン</t>
    </rPh>
    <phoneticPr fontId="1"/>
  </si>
  <si>
    <t>実際</t>
    <rPh sb="0" eb="2">
      <t>ジッサイ</t>
    </rPh>
    <phoneticPr fontId="1"/>
  </si>
  <si>
    <t>欠席</t>
    <phoneticPr fontId="1"/>
  </si>
  <si>
    <t>可動率</t>
    <rPh sb="0" eb="3">
      <t>カドウリツ</t>
    </rPh>
    <phoneticPr fontId="1"/>
  </si>
  <si>
    <t>目標</t>
    <phoneticPr fontId="1"/>
  </si>
  <si>
    <t>実績</t>
    <rPh sb="0" eb="2">
      <t>ジッセキ</t>
    </rPh>
    <phoneticPr fontId="1"/>
  </si>
  <si>
    <t>会計能率</t>
    <phoneticPr fontId="1"/>
  </si>
  <si>
    <t>工程内不良</t>
    <phoneticPr fontId="1"/>
  </si>
  <si>
    <t>件数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</si>
  <si>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</si>
  <si>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</si>
  <si>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</si>
  <si>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</si>
  <si>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</si>
  <si>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t>Total</t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</si>
  <si>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</si>
  <si>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</si>
  <si>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</si>
  <si>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</si>
  <si>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寸法検査</t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</si>
  <si>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</si>
  <si>
    <t>A班</t>
    <phoneticPr fontId="1"/>
  </si>
  <si>
    <t>ASYの実績</t>
    <rPh sb="4" eb="6">
      <t>ジッセキ</t>
    </rPh>
    <phoneticPr fontId="1"/>
  </si>
  <si>
    <t>F1-25A</t>
    <phoneticPr fontId="1"/>
  </si>
  <si>
    <t>F1-25B</t>
    <phoneticPr fontId="1"/>
  </si>
  <si>
    <t>F1-26A</t>
    <phoneticPr fontId="1"/>
  </si>
  <si>
    <t>F1-1</t>
    <phoneticPr fontId="1"/>
  </si>
  <si>
    <t>実績人員</t>
    <phoneticPr fontId="1"/>
  </si>
  <si>
    <t>欠席</t>
  </si>
  <si>
    <t>B班</t>
    <phoneticPr fontId="1"/>
  </si>
  <si>
    <t>F1-26B</t>
    <phoneticPr fontId="1"/>
  </si>
  <si>
    <t>DAIHATSU_511Dの生産実績フォロー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</si>
</sst>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m&quot;月&quot;d&quot;日&quot;;@"/>
    <numFmt numFmtId="166" formatCode="0.0%"/>
  </numFmts>
  <fonts count="25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ＭＳ 明朝"/>
      <family val="1"/>
      <charset val="128"/>
    </font>
    <font>
      <sz val="16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3"/>
      <charset val="128"/>
    </font>
    <font>
      <sz val="11"/>
      <color theme="1"/>
      <name val="Arial"/>
      <family val="2"/>
      <scheme val="minor"/>
    </font>
    <font>
      <sz val="1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1"/>
      <name val="MS P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  <xf numFmtId="0" fontId="23" fillId="0" borderId="0">
      <alignment vertical="center"/>
    </xf>
  </cellStyleXfs>
  <cellXfs count="84">
    <xf numFmtId="0" fontId="0" fillId="0" borderId="0" xfId="0">
      <alignment vertical="center"/>
    </xf>
    <xf numFmtId="165" fontId="2" fillId="4" borderId="5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0" borderId="11" xfId="0" applyBorder="1" applyAlignment="1">
      <alignment horizontal="left" vertical="center"/>
    </xf>
    <xf numFmtId="9" fontId="0" fillId="0" borderId="11" xfId="0" applyNumberFormat="1" applyBorder="1" applyAlignment="1">
      <alignment horizontal="center" vertical="center"/>
    </xf>
    <xf numFmtId="0" fontId="0" fillId="3" borderId="20" xfId="0" applyFill="1" applyBorder="1">
      <alignment vertical="center"/>
    </xf>
    <xf numFmtId="9" fontId="0" fillId="3" borderId="20" xfId="2" applyFont="1" applyFill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3" borderId="20" xfId="2" applyNumberFormat="1" applyFont="1" applyFill="1" applyBorder="1" applyAlignment="1">
      <alignment horizontal="center" vertical="center"/>
    </xf>
    <xf numFmtId="164" fontId="0" fillId="3" borderId="20" xfId="2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38" fontId="0" fillId="0" borderId="21" xfId="1" quotePrefix="1" applyFont="1" applyBorder="1" applyAlignment="1">
      <alignment horizontal="center" vertical="center"/>
    </xf>
    <xf numFmtId="0" fontId="0" fillId="3" borderId="15" xfId="0" applyFill="1" applyBorder="1">
      <alignment vertical="center"/>
    </xf>
    <xf numFmtId="38" fontId="0" fillId="3" borderId="20" xfId="1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11" fillId="0" borderId="0" xfId="0" applyNumberFormat="1" applyFont="1" applyAlignme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5" borderId="24" xfId="0" applyFont="1" applyFill="1" applyBorder="1" applyAlignment="1">
      <alignment horizontal="center" vertical="center" wrapText="1"/>
    </xf>
    <xf numFmtId="0" fontId="15" fillId="5" borderId="25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top"/>
    </xf>
    <xf numFmtId="0" fontId="13" fillId="6" borderId="1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15" xfId="0" applyFill="1" applyBorder="1">
      <alignment vertical="center"/>
    </xf>
    <xf numFmtId="164" fontId="0" fillId="7" borderId="15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38" fontId="13" fillId="0" borderId="1" xfId="1" applyFont="1" applyBorder="1" applyAlignment="1">
      <alignment horizontal="center" vertical="center"/>
    </xf>
    <xf numFmtId="38" fontId="13" fillId="0" borderId="1" xfId="1" applyFont="1" applyBorder="1">
      <alignment vertical="center"/>
    </xf>
    <xf numFmtId="38" fontId="7" fillId="0" borderId="0" xfId="0" applyNumberFormat="1" applyFont="1">
      <alignment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7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</cellXfs>
  <cellStyles count="5">
    <cellStyle name="e_D32T初品検査結果（ＫＳ・NS）_コピー ～ E32C9000_B70D4000_920L FAPV工程内不良実績表(2011年11月～) 2" xfId="4" xr:uid="{D3015B25-6A15-4B01-860B-7CBD23BDB419}"/>
    <cellStyle name="パーセント" xfId="2" builtinId="5"/>
    <cellStyle name="桁区切り" xfId="1" builtinId="6"/>
    <cellStyle name="標準" xfId="0" builtinId="0"/>
    <cellStyle name="標準 2" xfId="3" xr:uid="{B39FB763-E699-4835-955D-6A42345D2F56}"/>
  </cellStyles>
  <dxfs count="0"/>
  <tableStyles count="1" defaultTableStyle="TableStyleMedium2" defaultPivotStyle="PivotStyleLight16">
    <tableStyle name="Invisible" pivot="0" table="0" count="0" xr9:uid="{F9351850-C498-4C05-8CD5-B46EAACD10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F5B7-24CA-48F3-BD58-E2593BC33D71}">
  <dimension ref="A1:O33"/>
  <sheetViews>
    <sheetView showGridLines="0" topLeftCell="B1" zoomScale="90" zoomScaleNormal="90" zoomScaleSheetLayoutView="80" workbookViewId="0">
      <selection activeCell="O25" sqref="O25"/>
    </sheetView>
  </sheetViews>
  <sheetFormatPr defaultRowHeight="14.25"/>
  <cols>
    <col min="1" max="1" width="1.125" hidden="1" customWidth="1"/>
    <col min="3" max="3" width="13.125" customWidth="1"/>
    <col min="4" max="4" width="17" customWidth="1"/>
    <col min="5" max="12" width="10.25" hidden="1" customWidth="1"/>
    <col min="13" max="15" width="10.25" bestFit="1" customWidth="1"/>
  </cols>
  <sheetData>
    <row r="1" spans="2:15" ht="26.25">
      <c r="B1" s="46" t="s">
        <v>46</v>
      </c>
      <c r="C1" s="47"/>
      <c r="D1" s="47"/>
    </row>
    <row r="2" spans="2:15">
      <c r="B2" s="48">
        <v>82162</v>
      </c>
      <c r="C2" s="51" t="s">
        <v>10</v>
      </c>
      <c r="D2" s="52"/>
      <c r="E2" s="42">
        <v>45597</v>
      </c>
      <c r="F2" s="42">
        <v>45598</v>
      </c>
      <c r="G2" s="42">
        <v>45600</v>
      </c>
      <c r="H2" s="42">
        <v>45601</v>
      </c>
      <c r="I2" s="42">
        <v>45602</v>
      </c>
      <c r="J2" s="42">
        <v>45603</v>
      </c>
      <c r="K2" s="42">
        <v>45604</v>
      </c>
      <c r="L2" s="42">
        <v>45605</v>
      </c>
      <c r="M2" s="42">
        <v>45607</v>
      </c>
      <c r="N2" s="42">
        <v>45608</v>
      </c>
      <c r="O2" s="42">
        <v>45609</v>
      </c>
    </row>
    <row r="3" spans="2:15" ht="21" customHeight="1" thickBot="1">
      <c r="B3" s="49"/>
      <c r="C3" s="53"/>
      <c r="D3" s="54"/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</row>
    <row r="4" spans="2:15">
      <c r="B4" s="50"/>
      <c r="C4" s="62" t="s">
        <v>13</v>
      </c>
      <c r="D4" s="2" t="s">
        <v>14</v>
      </c>
      <c r="E4" s="3">
        <v>460</v>
      </c>
      <c r="F4" s="3">
        <v>460</v>
      </c>
      <c r="G4" s="3">
        <v>460</v>
      </c>
      <c r="H4" s="3">
        <v>460</v>
      </c>
      <c r="I4" s="3">
        <v>460</v>
      </c>
      <c r="J4" s="3">
        <v>460</v>
      </c>
      <c r="K4" s="3">
        <v>460</v>
      </c>
      <c r="L4" s="3">
        <v>460</v>
      </c>
      <c r="M4" s="3">
        <v>460</v>
      </c>
      <c r="N4" s="3">
        <v>460</v>
      </c>
      <c r="O4" s="3">
        <v>460</v>
      </c>
    </row>
    <row r="5" spans="2:15">
      <c r="B5" s="50"/>
      <c r="C5" s="57"/>
      <c r="D5" s="4" t="s">
        <v>4</v>
      </c>
      <c r="E5" s="5">
        <v>110</v>
      </c>
      <c r="F5" s="5">
        <v>110</v>
      </c>
      <c r="G5" s="5">
        <v>110</v>
      </c>
      <c r="H5" s="5">
        <v>140</v>
      </c>
      <c r="I5" s="5">
        <v>110</v>
      </c>
      <c r="J5" s="5">
        <v>140</v>
      </c>
      <c r="K5" s="5">
        <v>140</v>
      </c>
      <c r="L5" s="5">
        <v>140</v>
      </c>
      <c r="M5" s="5">
        <v>110</v>
      </c>
      <c r="N5" s="5">
        <v>110</v>
      </c>
      <c r="O5" s="5"/>
    </row>
    <row r="6" spans="2:15" ht="21" customHeight="1" thickBot="1">
      <c r="B6" s="50"/>
      <c r="C6" s="63"/>
      <c r="D6" s="6" t="s">
        <v>15</v>
      </c>
      <c r="E6" s="7">
        <v>107</v>
      </c>
      <c r="F6" s="7">
        <v>64</v>
      </c>
      <c r="G6" s="7">
        <v>80</v>
      </c>
      <c r="H6" s="7">
        <v>68</v>
      </c>
      <c r="I6" s="7">
        <v>71</v>
      </c>
      <c r="J6" s="7">
        <v>66</v>
      </c>
      <c r="K6" s="7">
        <v>30</v>
      </c>
      <c r="L6" s="7">
        <v>134</v>
      </c>
      <c r="M6" s="7">
        <v>68</v>
      </c>
      <c r="N6" s="7">
        <v>108</v>
      </c>
      <c r="O6" s="7"/>
    </row>
    <row r="7" spans="2:15">
      <c r="B7" s="50"/>
      <c r="C7" s="58" t="s">
        <v>5</v>
      </c>
      <c r="D7" s="59"/>
      <c r="E7" s="3">
        <v>137</v>
      </c>
      <c r="F7" s="3">
        <v>138</v>
      </c>
      <c r="G7" s="3">
        <v>138</v>
      </c>
      <c r="H7" s="3">
        <v>137</v>
      </c>
      <c r="I7" s="3">
        <v>138</v>
      </c>
      <c r="J7" s="3">
        <v>139</v>
      </c>
      <c r="K7" s="3">
        <v>137</v>
      </c>
      <c r="L7" s="3">
        <v>138</v>
      </c>
      <c r="M7" s="3">
        <v>137</v>
      </c>
      <c r="N7" s="3">
        <v>154</v>
      </c>
      <c r="O7" s="3"/>
    </row>
    <row r="8" spans="2:15">
      <c r="B8" s="50"/>
      <c r="C8" s="60" t="s">
        <v>2</v>
      </c>
      <c r="D8" s="8" t="s">
        <v>3</v>
      </c>
      <c r="E8" s="37">
        <v>142</v>
      </c>
      <c r="F8" s="37">
        <v>139</v>
      </c>
      <c r="G8" s="37">
        <v>142</v>
      </c>
      <c r="H8" s="37">
        <v>132</v>
      </c>
      <c r="I8" s="37">
        <v>133</v>
      </c>
      <c r="J8" s="37">
        <v>154</v>
      </c>
      <c r="K8" s="37">
        <v>146</v>
      </c>
      <c r="L8" s="37">
        <v>125</v>
      </c>
      <c r="M8" s="37">
        <v>143</v>
      </c>
      <c r="N8" s="37">
        <v>135</v>
      </c>
      <c r="O8" s="37"/>
    </row>
    <row r="9" spans="2:15" ht="18.75" hidden="1" customHeight="1">
      <c r="B9" s="50"/>
      <c r="C9" s="60"/>
      <c r="D9" s="9" t="s">
        <v>34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 ht="18.75" hidden="1" customHeight="1">
      <c r="B10" s="50"/>
      <c r="C10" s="60"/>
      <c r="D10" s="9" t="s">
        <v>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2:15" ht="18.75" hidden="1" customHeight="1" thickBot="1">
      <c r="B11" s="50"/>
      <c r="C11" s="60"/>
      <c r="D11" s="9" t="s">
        <v>7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2:15" ht="15" thickBot="1">
      <c r="B12" s="50"/>
      <c r="C12" s="61"/>
      <c r="D12" s="10" t="s">
        <v>8</v>
      </c>
      <c r="E12" s="38">
        <v>140</v>
      </c>
      <c r="F12" s="38">
        <v>137</v>
      </c>
      <c r="G12" s="38">
        <v>140</v>
      </c>
      <c r="H12" s="38">
        <v>130</v>
      </c>
      <c r="I12" s="38">
        <v>131</v>
      </c>
      <c r="J12" s="38">
        <v>152</v>
      </c>
      <c r="K12" s="38">
        <v>146</v>
      </c>
      <c r="L12" s="38">
        <v>123</v>
      </c>
      <c r="M12" s="38">
        <v>141</v>
      </c>
      <c r="N12" s="38">
        <v>133</v>
      </c>
      <c r="O12" s="38"/>
    </row>
    <row r="13" spans="2:15">
      <c r="B13" s="50"/>
      <c r="C13" s="55" t="s">
        <v>9</v>
      </c>
      <c r="D13" s="2" t="s">
        <v>16</v>
      </c>
      <c r="E13" s="3">
        <v>62</v>
      </c>
      <c r="F13" s="3">
        <v>62</v>
      </c>
      <c r="G13" s="3">
        <v>62</v>
      </c>
      <c r="H13" s="3">
        <v>62</v>
      </c>
      <c r="I13" s="3">
        <v>62</v>
      </c>
      <c r="J13" s="3">
        <v>62</v>
      </c>
      <c r="K13" s="3">
        <v>62</v>
      </c>
      <c r="L13" s="3">
        <v>62</v>
      </c>
      <c r="M13" s="3">
        <v>62</v>
      </c>
      <c r="N13" s="3">
        <v>62</v>
      </c>
      <c r="O13" s="3">
        <v>62</v>
      </c>
    </row>
    <row r="14" spans="2:15">
      <c r="B14" s="50"/>
      <c r="C14" s="57"/>
      <c r="D14" s="4" t="s">
        <v>17</v>
      </c>
      <c r="E14" s="5">
        <v>3</v>
      </c>
      <c r="F14" s="5">
        <v>2</v>
      </c>
      <c r="G14" s="5">
        <v>2</v>
      </c>
      <c r="H14" s="5">
        <v>1</v>
      </c>
      <c r="I14" s="5">
        <v>1</v>
      </c>
      <c r="J14" s="5">
        <v>3</v>
      </c>
      <c r="K14" s="5">
        <v>4</v>
      </c>
      <c r="L14" s="5">
        <v>3</v>
      </c>
      <c r="M14" s="5">
        <v>3</v>
      </c>
      <c r="N14" s="5">
        <v>4</v>
      </c>
      <c r="O14" s="5">
        <v>2</v>
      </c>
    </row>
    <row r="15" spans="2:15" ht="15" thickBot="1">
      <c r="B15" s="50"/>
      <c r="C15" s="56"/>
      <c r="D15" s="6" t="s">
        <v>42</v>
      </c>
      <c r="E15" s="7">
        <v>58</v>
      </c>
      <c r="F15" s="7">
        <v>58</v>
      </c>
      <c r="G15" s="7">
        <v>58</v>
      </c>
      <c r="H15" s="7">
        <v>57</v>
      </c>
      <c r="I15" s="7">
        <v>55</v>
      </c>
      <c r="J15" s="7">
        <v>56</v>
      </c>
      <c r="K15" s="7">
        <v>55</v>
      </c>
      <c r="L15" s="7">
        <v>55</v>
      </c>
      <c r="M15" s="7">
        <v>55</v>
      </c>
      <c r="N15" s="7">
        <v>56</v>
      </c>
      <c r="O15" s="7"/>
    </row>
    <row r="16" spans="2:15">
      <c r="B16" s="50"/>
      <c r="C16" s="55" t="s">
        <v>18</v>
      </c>
      <c r="D16" s="11" t="s">
        <v>19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</row>
    <row r="17" spans="2:15" ht="15" thickBot="1">
      <c r="B17" s="50"/>
      <c r="C17" s="56" t="s">
        <v>11</v>
      </c>
      <c r="D17" s="13" t="s">
        <v>20</v>
      </c>
      <c r="E17" s="14">
        <f t="shared" ref="E17:F17" si="0">(SUM(E4:E5)-E6)/(SUM(E4:E5))</f>
        <v>0.81228070175438594</v>
      </c>
      <c r="F17" s="14">
        <f t="shared" si="0"/>
        <v>0.88771929824561402</v>
      </c>
      <c r="G17" s="14">
        <f t="shared" ref="G17:H17" si="1">(SUM(G4:G5)-G6)/(SUM(G4:G5))</f>
        <v>0.85964912280701755</v>
      </c>
      <c r="H17" s="14">
        <f t="shared" si="1"/>
        <v>0.88666666666666671</v>
      </c>
      <c r="I17" s="14">
        <f t="shared" ref="I17:J17" si="2">(SUM(I4:I5)-I6)/(SUM(I4:I5))</f>
        <v>0.87543859649122802</v>
      </c>
      <c r="J17" s="14">
        <f t="shared" si="2"/>
        <v>0.89</v>
      </c>
      <c r="K17" s="14">
        <f t="shared" ref="K17:L17" si="3">(SUM(K4:K5)-K6)/(SUM(K4:K5))</f>
        <v>0.95</v>
      </c>
      <c r="L17" s="14">
        <f t="shared" si="3"/>
        <v>0.77666666666666662</v>
      </c>
      <c r="M17" s="14">
        <f t="shared" ref="M17:N17" si="4">(SUM(M4:M5)-M6)/(SUM(M4:M5))</f>
        <v>0.88070175438596487</v>
      </c>
      <c r="N17" s="14">
        <f t="shared" si="4"/>
        <v>0.81052631578947365</v>
      </c>
      <c r="O17" s="14">
        <f t="shared" ref="O17" si="5">(SUM(O4:O5)-O6)/(SUM(O4:O5))</f>
        <v>1</v>
      </c>
    </row>
    <row r="18" spans="2:15">
      <c r="B18" s="50"/>
      <c r="C18" s="55" t="s">
        <v>21</v>
      </c>
      <c r="D18" s="11" t="s">
        <v>19</v>
      </c>
      <c r="E18" s="15">
        <v>0.8</v>
      </c>
      <c r="F18" s="15">
        <v>0.8</v>
      </c>
      <c r="G18" s="15">
        <v>0.8</v>
      </c>
      <c r="H18" s="15">
        <v>0.8</v>
      </c>
      <c r="I18" s="15">
        <v>0.8</v>
      </c>
      <c r="J18" s="15">
        <v>0.8</v>
      </c>
      <c r="K18" s="15">
        <v>0.8</v>
      </c>
      <c r="L18" s="15">
        <v>0.8</v>
      </c>
      <c r="M18" s="15">
        <v>0.8</v>
      </c>
      <c r="N18" s="15">
        <v>0.8</v>
      </c>
      <c r="O18" s="15">
        <v>0.8</v>
      </c>
    </row>
    <row r="19" spans="2:15" ht="15" thickBot="1">
      <c r="B19" s="50"/>
      <c r="C19" s="56"/>
      <c r="D19" s="13" t="s">
        <v>20</v>
      </c>
      <c r="E19" s="16">
        <v>0.95399999999999996</v>
      </c>
      <c r="F19" s="16">
        <v>0.95799999999999996</v>
      </c>
      <c r="G19" s="16">
        <v>0.96299999999999997</v>
      </c>
      <c r="H19" s="16">
        <v>0.88900000000000001</v>
      </c>
      <c r="I19" s="16">
        <v>1.008</v>
      </c>
      <c r="J19" s="16">
        <v>1.012</v>
      </c>
      <c r="K19" s="16">
        <v>0.98899999999999999</v>
      </c>
      <c r="L19" s="16">
        <v>0.91600000000000004</v>
      </c>
      <c r="M19" s="16">
        <v>0.96399999999999997</v>
      </c>
      <c r="N19" s="16">
        <v>0.95799999999999996</v>
      </c>
      <c r="O19" s="16"/>
    </row>
    <row r="20" spans="2:15">
      <c r="B20" s="50"/>
      <c r="C20" s="55" t="s">
        <v>0</v>
      </c>
      <c r="D20" s="11" t="s">
        <v>19</v>
      </c>
      <c r="E20" s="22">
        <v>18.399999999999999</v>
      </c>
      <c r="F20" s="22">
        <v>18.399999999999999</v>
      </c>
      <c r="G20" s="22">
        <v>18.399999999999999</v>
      </c>
      <c r="H20" s="22">
        <v>18.399999999999999</v>
      </c>
      <c r="I20" s="22">
        <v>18.399999999999999</v>
      </c>
      <c r="J20" s="22">
        <v>18.399999999999999</v>
      </c>
      <c r="K20" s="22">
        <v>18.399999999999999</v>
      </c>
      <c r="L20" s="22">
        <v>18.399999999999999</v>
      </c>
      <c r="M20" s="22">
        <v>18.399999999999999</v>
      </c>
      <c r="N20" s="22">
        <v>18.399999999999999</v>
      </c>
      <c r="O20" s="22">
        <v>18.399999999999999</v>
      </c>
    </row>
    <row r="21" spans="2:15">
      <c r="B21" s="50"/>
      <c r="C21" s="57"/>
      <c r="D21" s="39" t="s">
        <v>37</v>
      </c>
      <c r="E21" s="40">
        <f t="shared" ref="E21:F21" si="6">E8/SUM(E4:E5)*60</f>
        <v>14.947368421052632</v>
      </c>
      <c r="F21" s="40">
        <f t="shared" si="6"/>
        <v>14.631578947368421</v>
      </c>
      <c r="G21" s="40">
        <f t="shared" ref="G21:H21" si="7">G8/SUM(G4:G5)*60</f>
        <v>14.947368421052632</v>
      </c>
      <c r="H21" s="40">
        <f t="shared" si="7"/>
        <v>13.2</v>
      </c>
      <c r="I21" s="40">
        <f t="shared" ref="I21:J21" si="8">I8/SUM(I4:I5)*60</f>
        <v>14</v>
      </c>
      <c r="J21" s="40">
        <f t="shared" si="8"/>
        <v>15.399999999999999</v>
      </c>
      <c r="K21" s="40">
        <f t="shared" ref="K21:L21" si="9">K8/SUM(K4:K5)*60</f>
        <v>14.600000000000001</v>
      </c>
      <c r="L21" s="40">
        <f t="shared" si="9"/>
        <v>12.5</v>
      </c>
      <c r="M21" s="40">
        <f t="shared" ref="M21:N21" si="10">M8/SUM(M4:M5)*60</f>
        <v>15.052631578947368</v>
      </c>
      <c r="N21" s="40">
        <f t="shared" si="10"/>
        <v>14.210526315789473</v>
      </c>
      <c r="O21" s="40">
        <f t="shared" ref="O21" si="11">O8/SUM(O4:O5)*60</f>
        <v>0</v>
      </c>
    </row>
    <row r="22" spans="2:15" ht="15" thickBot="1">
      <c r="B22" s="50"/>
      <c r="C22" s="56" t="s">
        <v>0</v>
      </c>
      <c r="D22" s="13" t="s">
        <v>20</v>
      </c>
      <c r="E22" s="17">
        <f t="shared" ref="E22:F22" si="12">E12/SUM(E4:E5)*60</f>
        <v>14.736842105263158</v>
      </c>
      <c r="F22" s="17">
        <f t="shared" si="12"/>
        <v>14.421052631578947</v>
      </c>
      <c r="G22" s="17">
        <f t="shared" ref="G22:H22" si="13">G12/SUM(G4:G5)*60</f>
        <v>14.736842105263158</v>
      </c>
      <c r="H22" s="17">
        <f t="shared" si="13"/>
        <v>13</v>
      </c>
      <c r="I22" s="17">
        <f t="shared" ref="I22:J22" si="14">I12/SUM(I4:I5)*60</f>
        <v>13.789473684210526</v>
      </c>
      <c r="J22" s="17">
        <f t="shared" si="14"/>
        <v>15.200000000000001</v>
      </c>
      <c r="K22" s="17">
        <f t="shared" ref="K22:L22" si="15">K12/SUM(K4:K5)*60</f>
        <v>14.600000000000001</v>
      </c>
      <c r="L22" s="17">
        <f t="shared" si="15"/>
        <v>12.299999999999999</v>
      </c>
      <c r="M22" s="17">
        <f t="shared" ref="M22:N22" si="16">M12/SUM(M4:M5)*60</f>
        <v>14.842105263157894</v>
      </c>
      <c r="N22" s="17">
        <f t="shared" si="16"/>
        <v>14</v>
      </c>
      <c r="O22" s="17">
        <f t="shared" ref="O22" si="17">O12/SUM(O4:O5)*60</f>
        <v>0</v>
      </c>
    </row>
    <row r="23" spans="2:15">
      <c r="B23" s="50"/>
      <c r="C23" s="55" t="s">
        <v>22</v>
      </c>
      <c r="D23" s="18" t="s">
        <v>19</v>
      </c>
      <c r="E23" s="19">
        <v>7337.9264395538203</v>
      </c>
      <c r="F23" s="19">
        <v>7337.9264395538203</v>
      </c>
      <c r="G23" s="19">
        <v>7337.9264395538203</v>
      </c>
      <c r="H23" s="19">
        <v>7337.9264395538203</v>
      </c>
      <c r="I23" s="19">
        <v>7337.9264395538203</v>
      </c>
      <c r="J23" s="19">
        <v>7337.9264395538203</v>
      </c>
      <c r="K23" s="19">
        <v>7337.9264395538203</v>
      </c>
      <c r="L23" s="19">
        <v>7337.9264395538203</v>
      </c>
      <c r="M23" s="19">
        <v>7337.9264395538203</v>
      </c>
      <c r="N23" s="19">
        <v>7337.9264395538203</v>
      </c>
      <c r="O23" s="19">
        <v>7337.9264395538203</v>
      </c>
    </row>
    <row r="24" spans="2:15">
      <c r="B24" s="50"/>
      <c r="C24" s="57"/>
      <c r="D24" s="20" t="s">
        <v>23</v>
      </c>
      <c r="E24" s="35">
        <v>1</v>
      </c>
      <c r="F24" s="35">
        <v>2</v>
      </c>
      <c r="G24" s="35">
        <v>4</v>
      </c>
      <c r="H24" s="35">
        <v>5</v>
      </c>
      <c r="I24" s="35">
        <v>5</v>
      </c>
      <c r="J24" s="35">
        <v>5</v>
      </c>
      <c r="K24" s="35">
        <v>0</v>
      </c>
      <c r="L24" s="35">
        <v>4</v>
      </c>
      <c r="M24" s="35">
        <v>3</v>
      </c>
      <c r="N24" s="35">
        <v>3</v>
      </c>
      <c r="O24" s="35">
        <v>1</v>
      </c>
    </row>
    <row r="25" spans="2:15" ht="15" thickBot="1">
      <c r="B25" s="50"/>
      <c r="C25" s="56"/>
      <c r="D25" s="13" t="s">
        <v>1</v>
      </c>
      <c r="E25" s="21">
        <f t="shared" ref="E25:F25" si="18">E24/(E24+E12)*1000000</f>
        <v>7092.1985815602839</v>
      </c>
      <c r="F25" s="21">
        <f t="shared" si="18"/>
        <v>14388.489208633095</v>
      </c>
      <c r="G25" s="21">
        <f t="shared" ref="G25:H25" si="19">G24/(G24+G12)*1000000</f>
        <v>27777.777777777777</v>
      </c>
      <c r="H25" s="21">
        <f t="shared" si="19"/>
        <v>37037.037037037036</v>
      </c>
      <c r="I25" s="21">
        <f t="shared" ref="I25:J25" si="20">I24/(I24+I12)*1000000</f>
        <v>36764.705882352944</v>
      </c>
      <c r="J25" s="21">
        <f t="shared" si="20"/>
        <v>31847.133757961783</v>
      </c>
      <c r="K25" s="21">
        <f t="shared" ref="K25:L25" si="21">K24/(K24+K12)*1000000</f>
        <v>0</v>
      </c>
      <c r="L25" s="21">
        <f t="shared" si="21"/>
        <v>31496.062992125982</v>
      </c>
      <c r="M25" s="21">
        <f t="shared" ref="M25:N25" si="22">M24/(M24+M12)*1000000</f>
        <v>20833.333333333332</v>
      </c>
      <c r="N25" s="21">
        <f t="shared" si="22"/>
        <v>22058.823529411766</v>
      </c>
      <c r="O25" s="21">
        <f t="shared" ref="O25" si="23">O24/(O24+O12)*1000000</f>
        <v>1000000</v>
      </c>
    </row>
    <row r="27" spans="2:15" ht="19.149999999999999" customHeight="1"/>
    <row r="33" ht="18" customHeight="1"/>
  </sheetData>
  <mergeCells count="11">
    <mergeCell ref="B1:D1"/>
    <mergeCell ref="B2:B25"/>
    <mergeCell ref="C2:D3"/>
    <mergeCell ref="C18:C19"/>
    <mergeCell ref="C20:C22"/>
    <mergeCell ref="C23:C25"/>
    <mergeCell ref="C7:D7"/>
    <mergeCell ref="C8:C12"/>
    <mergeCell ref="C13:C15"/>
    <mergeCell ref="C4:C6"/>
    <mergeCell ref="C16:C17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051C-504E-45F4-8E30-3F314F07B3A2}">
  <dimension ref="A1:Z33"/>
  <sheetViews>
    <sheetView showGridLines="0" topLeftCell="B1" zoomScale="90" zoomScaleNormal="90" zoomScaleSheetLayoutView="80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AB7" sqref="AB7"/>
    </sheetView>
  </sheetViews>
  <sheetFormatPr defaultRowHeight="14.25"/>
  <cols>
    <col min="1" max="1" width="1.125" hidden="1" customWidth="1"/>
    <col min="3" max="3" width="14.625" customWidth="1"/>
    <col min="4" max="4" width="13.625" customWidth="1"/>
    <col min="5" max="20" width="9.875" hidden="1" customWidth="1"/>
    <col min="21" max="26" width="9.875" bestFit="1" customWidth="1"/>
  </cols>
  <sheetData>
    <row r="1" spans="2:26" ht="26.25">
      <c r="B1" s="66" t="s">
        <v>46</v>
      </c>
      <c r="C1" s="67"/>
      <c r="D1" s="67"/>
    </row>
    <row r="2" spans="2:26">
      <c r="B2" s="48">
        <v>82161</v>
      </c>
      <c r="C2" s="51" t="s">
        <v>10</v>
      </c>
      <c r="D2" s="52"/>
      <c r="E2" s="64">
        <v>45597</v>
      </c>
      <c r="F2" s="65"/>
      <c r="G2" s="64">
        <v>45598</v>
      </c>
      <c r="H2" s="65"/>
      <c r="I2" s="64">
        <v>45600</v>
      </c>
      <c r="J2" s="65"/>
      <c r="K2" s="64">
        <v>45601</v>
      </c>
      <c r="L2" s="65"/>
      <c r="M2" s="64">
        <v>45602</v>
      </c>
      <c r="N2" s="65"/>
      <c r="O2" s="64">
        <v>45603</v>
      </c>
      <c r="P2" s="65"/>
      <c r="Q2" s="64">
        <v>45604</v>
      </c>
      <c r="R2" s="65"/>
      <c r="S2" s="64">
        <v>45605</v>
      </c>
      <c r="T2" s="65"/>
      <c r="U2" s="64">
        <v>45607</v>
      </c>
      <c r="V2" s="65"/>
      <c r="W2" s="64">
        <v>45608</v>
      </c>
      <c r="X2" s="65"/>
      <c r="Y2" s="64">
        <v>45609</v>
      </c>
      <c r="Z2" s="65"/>
    </row>
    <row r="3" spans="2:26" ht="21" customHeight="1" thickBot="1">
      <c r="B3" s="49"/>
      <c r="C3" s="53"/>
      <c r="D3" s="54"/>
      <c r="E3" s="1" t="s">
        <v>36</v>
      </c>
      <c r="F3" s="1" t="s">
        <v>12</v>
      </c>
      <c r="G3" s="1" t="s">
        <v>36</v>
      </c>
      <c r="H3" s="1" t="s">
        <v>12</v>
      </c>
      <c r="I3" s="1" t="s">
        <v>36</v>
      </c>
      <c r="J3" s="1" t="s">
        <v>12</v>
      </c>
      <c r="K3" s="1" t="s">
        <v>36</v>
      </c>
      <c r="L3" s="1" t="s">
        <v>12</v>
      </c>
      <c r="M3" s="1" t="s">
        <v>36</v>
      </c>
      <c r="N3" s="1" t="s">
        <v>12</v>
      </c>
      <c r="O3" s="1" t="s">
        <v>36</v>
      </c>
      <c r="P3" s="1" t="s">
        <v>12</v>
      </c>
      <c r="Q3" s="1" t="s">
        <v>36</v>
      </c>
      <c r="R3" s="1" t="s">
        <v>12</v>
      </c>
      <c r="S3" s="1" t="s">
        <v>36</v>
      </c>
      <c r="T3" s="1" t="s">
        <v>12</v>
      </c>
      <c r="U3" s="1" t="s">
        <v>36</v>
      </c>
      <c r="V3" s="1" t="s">
        <v>12</v>
      </c>
      <c r="W3" s="1" t="s">
        <v>36</v>
      </c>
      <c r="X3" s="1" t="s">
        <v>12</v>
      </c>
      <c r="Y3" s="1" t="s">
        <v>36</v>
      </c>
      <c r="Z3" s="1" t="s">
        <v>12</v>
      </c>
    </row>
    <row r="4" spans="2:26">
      <c r="B4" s="50"/>
      <c r="C4" s="62" t="s">
        <v>13</v>
      </c>
      <c r="D4" s="2" t="s">
        <v>14</v>
      </c>
      <c r="E4" s="3">
        <v>460</v>
      </c>
      <c r="F4" s="3">
        <v>415</v>
      </c>
      <c r="G4" s="3">
        <v>460</v>
      </c>
      <c r="H4" s="3">
        <v>415</v>
      </c>
      <c r="I4" s="3">
        <v>415</v>
      </c>
      <c r="J4" s="3">
        <v>460</v>
      </c>
      <c r="K4" s="3">
        <v>415</v>
      </c>
      <c r="L4" s="3">
        <v>460</v>
      </c>
      <c r="M4" s="3">
        <v>415</v>
      </c>
      <c r="N4" s="3">
        <v>460</v>
      </c>
      <c r="O4" s="3">
        <v>415</v>
      </c>
      <c r="P4" s="3">
        <v>460</v>
      </c>
      <c r="Q4" s="3">
        <v>415</v>
      </c>
      <c r="R4" s="3">
        <v>460</v>
      </c>
      <c r="S4" s="3">
        <v>415</v>
      </c>
      <c r="T4" s="3">
        <v>460</v>
      </c>
      <c r="U4" s="3">
        <v>460</v>
      </c>
      <c r="V4" s="3">
        <v>415</v>
      </c>
      <c r="W4" s="3">
        <v>460</v>
      </c>
      <c r="X4" s="3">
        <v>415</v>
      </c>
      <c r="Y4" s="3">
        <v>460</v>
      </c>
      <c r="Z4" s="3">
        <v>415</v>
      </c>
    </row>
    <row r="5" spans="2:26">
      <c r="B5" s="50"/>
      <c r="C5" s="57"/>
      <c r="D5" s="4" t="s">
        <v>4</v>
      </c>
      <c r="E5" s="5">
        <v>110</v>
      </c>
      <c r="F5" s="5">
        <v>190</v>
      </c>
      <c r="G5" s="5">
        <v>140</v>
      </c>
      <c r="H5" s="5">
        <v>190</v>
      </c>
      <c r="I5" s="5">
        <v>160</v>
      </c>
      <c r="J5" s="5">
        <v>110</v>
      </c>
      <c r="K5" s="5">
        <v>160</v>
      </c>
      <c r="L5" s="5">
        <v>110</v>
      </c>
      <c r="M5" s="5">
        <v>190</v>
      </c>
      <c r="N5" s="5">
        <v>110</v>
      </c>
      <c r="O5" s="5">
        <v>190</v>
      </c>
      <c r="P5" s="5">
        <v>140</v>
      </c>
      <c r="Q5" s="5">
        <v>190</v>
      </c>
      <c r="R5" s="5">
        <v>140</v>
      </c>
      <c r="S5" s="5">
        <v>190</v>
      </c>
      <c r="T5" s="5">
        <v>140</v>
      </c>
      <c r="U5" s="5">
        <v>110</v>
      </c>
      <c r="V5" s="5">
        <v>110</v>
      </c>
      <c r="W5" s="5">
        <v>110</v>
      </c>
      <c r="X5" s="5">
        <v>110</v>
      </c>
      <c r="Y5" s="5"/>
      <c r="Z5" s="5"/>
    </row>
    <row r="6" spans="2:26" ht="21" customHeight="1" thickBot="1">
      <c r="B6" s="50"/>
      <c r="C6" s="63"/>
      <c r="D6" s="6" t="s">
        <v>15</v>
      </c>
      <c r="E6" s="7">
        <v>29</v>
      </c>
      <c r="F6" s="7">
        <v>95</v>
      </c>
      <c r="G6" s="7">
        <v>67</v>
      </c>
      <c r="H6" s="7">
        <v>44</v>
      </c>
      <c r="I6" s="7">
        <v>40</v>
      </c>
      <c r="J6" s="7">
        <v>47</v>
      </c>
      <c r="K6" s="7">
        <v>45</v>
      </c>
      <c r="L6" s="7">
        <v>68</v>
      </c>
      <c r="M6" s="7">
        <v>41</v>
      </c>
      <c r="N6" s="7">
        <v>91</v>
      </c>
      <c r="O6" s="7">
        <v>72</v>
      </c>
      <c r="P6" s="7">
        <v>73</v>
      </c>
      <c r="Q6" s="7">
        <v>30</v>
      </c>
      <c r="R6" s="7">
        <v>148</v>
      </c>
      <c r="S6" s="7">
        <v>38</v>
      </c>
      <c r="T6" s="7">
        <v>40</v>
      </c>
      <c r="U6" s="7">
        <v>30</v>
      </c>
      <c r="V6" s="7">
        <v>64</v>
      </c>
      <c r="W6" s="7">
        <v>29</v>
      </c>
      <c r="X6" s="7">
        <v>38</v>
      </c>
      <c r="Y6" s="7"/>
      <c r="Z6" s="7"/>
    </row>
    <row r="7" spans="2:26">
      <c r="B7" s="50"/>
      <c r="C7" s="58" t="s">
        <v>5</v>
      </c>
      <c r="D7" s="59"/>
      <c r="E7" s="3">
        <v>169</v>
      </c>
      <c r="F7" s="3">
        <v>151</v>
      </c>
      <c r="G7" s="3">
        <v>168</v>
      </c>
      <c r="H7" s="3">
        <v>152</v>
      </c>
      <c r="I7" s="3">
        <v>150</v>
      </c>
      <c r="J7" s="3">
        <v>165</v>
      </c>
      <c r="K7" s="3">
        <v>147</v>
      </c>
      <c r="L7" s="3">
        <v>168</v>
      </c>
      <c r="M7" s="3">
        <v>146</v>
      </c>
      <c r="N7" s="3">
        <v>469</v>
      </c>
      <c r="O7" s="3">
        <v>146</v>
      </c>
      <c r="P7" s="3">
        <v>169</v>
      </c>
      <c r="Q7" s="3">
        <v>146</v>
      </c>
      <c r="R7" s="3">
        <v>169</v>
      </c>
      <c r="S7" s="3">
        <v>145</v>
      </c>
      <c r="T7" s="3">
        <v>170</v>
      </c>
      <c r="U7" s="3">
        <v>163</v>
      </c>
      <c r="V7" s="3">
        <v>152</v>
      </c>
      <c r="W7" s="3">
        <v>171</v>
      </c>
      <c r="X7" s="3">
        <v>144</v>
      </c>
      <c r="Y7" s="3"/>
      <c r="Z7" s="3"/>
    </row>
    <row r="8" spans="2:26">
      <c r="B8" s="50"/>
      <c r="C8" s="60" t="s">
        <v>2</v>
      </c>
      <c r="D8" s="8" t="s">
        <v>3</v>
      </c>
      <c r="E8" s="37">
        <v>160</v>
      </c>
      <c r="F8" s="37">
        <v>159</v>
      </c>
      <c r="G8" s="37">
        <v>162</v>
      </c>
      <c r="H8" s="37">
        <v>152</v>
      </c>
      <c r="I8" s="37">
        <v>160</v>
      </c>
      <c r="J8" s="37">
        <v>152</v>
      </c>
      <c r="K8" s="37">
        <v>137</v>
      </c>
      <c r="L8" s="37">
        <v>150</v>
      </c>
      <c r="M8" s="37">
        <v>166</v>
      </c>
      <c r="N8" s="37">
        <v>139</v>
      </c>
      <c r="O8" s="37">
        <v>162</v>
      </c>
      <c r="P8" s="37">
        <v>150</v>
      </c>
      <c r="Q8" s="37">
        <v>171</v>
      </c>
      <c r="R8" s="37">
        <v>134</v>
      </c>
      <c r="S8" s="37">
        <v>171</v>
      </c>
      <c r="T8" s="37">
        <v>152</v>
      </c>
      <c r="U8" s="37">
        <v>157</v>
      </c>
      <c r="V8" s="37">
        <v>137</v>
      </c>
      <c r="W8" s="37">
        <v>170</v>
      </c>
      <c r="X8" s="37">
        <v>147</v>
      </c>
      <c r="Y8" s="37"/>
      <c r="Z8" s="37"/>
    </row>
    <row r="9" spans="2:26" ht="18.75" hidden="1" customHeight="1">
      <c r="B9" s="50"/>
      <c r="C9" s="60"/>
      <c r="D9" s="9" t="s">
        <v>34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2:26" ht="18.75" hidden="1" customHeight="1">
      <c r="B10" s="50"/>
      <c r="C10" s="60"/>
      <c r="D10" s="9" t="s">
        <v>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2:26" ht="18.75" hidden="1" customHeight="1" thickBot="1">
      <c r="B11" s="50"/>
      <c r="C11" s="60"/>
      <c r="D11" s="9" t="s">
        <v>7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2:26" ht="15" thickBot="1">
      <c r="B12" s="50"/>
      <c r="C12" s="61"/>
      <c r="D12" s="10" t="s">
        <v>8</v>
      </c>
      <c r="E12" s="38">
        <v>158</v>
      </c>
      <c r="F12" s="38">
        <v>157</v>
      </c>
      <c r="G12" s="38">
        <v>161</v>
      </c>
      <c r="H12" s="38">
        <v>150</v>
      </c>
      <c r="I12" s="38">
        <v>158</v>
      </c>
      <c r="J12" s="38">
        <v>150</v>
      </c>
      <c r="K12" s="38">
        <v>135</v>
      </c>
      <c r="L12" s="38">
        <v>148</v>
      </c>
      <c r="M12" s="38">
        <v>164</v>
      </c>
      <c r="N12" s="38">
        <v>137</v>
      </c>
      <c r="O12" s="38">
        <v>160</v>
      </c>
      <c r="P12" s="38">
        <v>148</v>
      </c>
      <c r="Q12" s="38">
        <v>171</v>
      </c>
      <c r="R12" s="38">
        <v>134</v>
      </c>
      <c r="S12" s="38">
        <v>169</v>
      </c>
      <c r="T12" s="38">
        <v>150</v>
      </c>
      <c r="U12" s="38">
        <v>155</v>
      </c>
      <c r="V12" s="38">
        <v>135</v>
      </c>
      <c r="W12" s="38">
        <v>168</v>
      </c>
      <c r="X12" s="38">
        <v>145</v>
      </c>
      <c r="Y12" s="38"/>
      <c r="Z12" s="38"/>
    </row>
    <row r="13" spans="2:26">
      <c r="B13" s="50"/>
      <c r="C13" s="55" t="s">
        <v>9</v>
      </c>
      <c r="D13" s="2" t="s">
        <v>16</v>
      </c>
      <c r="E13" s="3">
        <v>53</v>
      </c>
      <c r="F13" s="3">
        <v>56</v>
      </c>
      <c r="G13" s="3">
        <v>53</v>
      </c>
      <c r="H13" s="3">
        <v>56</v>
      </c>
      <c r="I13" s="3">
        <v>53</v>
      </c>
      <c r="J13" s="3">
        <v>56</v>
      </c>
      <c r="K13" s="3">
        <v>53</v>
      </c>
      <c r="L13" s="3">
        <v>56</v>
      </c>
      <c r="M13" s="3">
        <v>53</v>
      </c>
      <c r="N13" s="3">
        <v>56</v>
      </c>
      <c r="O13" s="3">
        <v>53</v>
      </c>
      <c r="P13" s="3">
        <v>56</v>
      </c>
      <c r="Q13" s="3">
        <v>53</v>
      </c>
      <c r="R13" s="3">
        <v>56</v>
      </c>
      <c r="S13" s="3">
        <v>53</v>
      </c>
      <c r="T13" s="3">
        <v>56</v>
      </c>
      <c r="U13" s="3">
        <v>53</v>
      </c>
      <c r="V13" s="3">
        <v>56</v>
      </c>
      <c r="W13" s="3">
        <v>53</v>
      </c>
      <c r="X13" s="3">
        <v>56</v>
      </c>
      <c r="Y13" s="3">
        <v>53</v>
      </c>
      <c r="Z13" s="3">
        <v>56</v>
      </c>
    </row>
    <row r="14" spans="2:26">
      <c r="B14" s="50"/>
      <c r="C14" s="57"/>
      <c r="D14" s="4" t="s">
        <v>43</v>
      </c>
      <c r="E14" s="5">
        <v>0</v>
      </c>
      <c r="F14" s="5">
        <v>5</v>
      </c>
      <c r="G14" s="5">
        <v>2</v>
      </c>
      <c r="H14" s="5">
        <v>4</v>
      </c>
      <c r="I14" s="5">
        <v>2</v>
      </c>
      <c r="J14" s="5">
        <v>4</v>
      </c>
      <c r="K14" s="5">
        <v>2</v>
      </c>
      <c r="L14" s="5">
        <v>3</v>
      </c>
      <c r="M14" s="5">
        <v>3</v>
      </c>
      <c r="N14" s="5">
        <v>2</v>
      </c>
      <c r="O14" s="5">
        <v>4</v>
      </c>
      <c r="P14" s="5">
        <v>3</v>
      </c>
      <c r="Q14" s="5">
        <v>2</v>
      </c>
      <c r="R14" s="5">
        <v>2</v>
      </c>
      <c r="S14" s="5">
        <v>4</v>
      </c>
      <c r="T14" s="5">
        <v>4</v>
      </c>
      <c r="U14" s="5">
        <v>3</v>
      </c>
      <c r="V14" s="5">
        <v>3</v>
      </c>
      <c r="W14" s="5">
        <v>4</v>
      </c>
      <c r="X14" s="5">
        <v>3</v>
      </c>
      <c r="Y14" s="5">
        <v>2</v>
      </c>
      <c r="Z14" s="5">
        <v>2</v>
      </c>
    </row>
    <row r="15" spans="2:26" ht="15" thickBot="1">
      <c r="B15" s="50"/>
      <c r="C15" s="56"/>
      <c r="D15" s="6" t="s">
        <v>42</v>
      </c>
      <c r="E15" s="7">
        <v>51</v>
      </c>
      <c r="F15" s="7">
        <v>51</v>
      </c>
      <c r="G15" s="7">
        <v>47</v>
      </c>
      <c r="H15" s="7">
        <v>47</v>
      </c>
      <c r="I15" s="7">
        <v>50</v>
      </c>
      <c r="J15" s="7">
        <v>50</v>
      </c>
      <c r="K15" s="7">
        <v>43</v>
      </c>
      <c r="L15" s="7">
        <v>48</v>
      </c>
      <c r="M15" s="7">
        <v>48</v>
      </c>
      <c r="N15" s="7">
        <v>48</v>
      </c>
      <c r="O15" s="7">
        <v>50</v>
      </c>
      <c r="P15" s="7">
        <v>73</v>
      </c>
      <c r="Q15" s="7">
        <v>54</v>
      </c>
      <c r="R15" s="7">
        <v>54</v>
      </c>
      <c r="S15" s="7">
        <v>49</v>
      </c>
      <c r="T15" s="7">
        <v>52</v>
      </c>
      <c r="U15" s="7">
        <v>49</v>
      </c>
      <c r="V15" s="7">
        <v>55</v>
      </c>
      <c r="W15" s="7">
        <v>49</v>
      </c>
      <c r="X15" s="7">
        <v>57</v>
      </c>
      <c r="Y15" s="7"/>
      <c r="Z15" s="7"/>
    </row>
    <row r="16" spans="2:26">
      <c r="B16" s="50"/>
      <c r="C16" s="55" t="s">
        <v>18</v>
      </c>
      <c r="D16" s="11" t="s">
        <v>19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  <c r="V16" s="12">
        <v>0.95</v>
      </c>
      <c r="W16" s="12">
        <v>0.95</v>
      </c>
      <c r="X16" s="12">
        <v>0.95</v>
      </c>
      <c r="Y16" s="12">
        <v>0.95</v>
      </c>
      <c r="Z16" s="12">
        <v>0.95</v>
      </c>
    </row>
    <row r="17" spans="2:26" ht="15" thickBot="1">
      <c r="B17" s="50"/>
      <c r="C17" s="56" t="s">
        <v>11</v>
      </c>
      <c r="D17" s="13" t="s">
        <v>20</v>
      </c>
      <c r="E17" s="14">
        <f>(SUM(E4:E5)-E6)/(SUM(E4:E5))</f>
        <v>0.94912280701754381</v>
      </c>
      <c r="F17" s="14">
        <f t="shared" ref="F17:H17" si="0">(SUM(F4:F5)-F6)/(SUM(F4:F5))</f>
        <v>0.84297520661157022</v>
      </c>
      <c r="G17" s="14">
        <f>(SUM(G4:G5)-G6)/(SUM(G4:G5))</f>
        <v>0.88833333333333331</v>
      </c>
      <c r="H17" s="14">
        <f t="shared" si="0"/>
        <v>0.92727272727272725</v>
      </c>
      <c r="I17" s="14">
        <f>(SUM(I4:I5)-I6)/(SUM(I4:I5))</f>
        <v>0.93043478260869561</v>
      </c>
      <c r="J17" s="14">
        <f t="shared" ref="J17:L17" si="1">(SUM(J4:J5)-J6)/(SUM(J4:J5))</f>
        <v>0.91754385964912277</v>
      </c>
      <c r="K17" s="14">
        <f>(SUM(K4:K5)-K6)/(SUM(K4:K5))</f>
        <v>0.92173913043478262</v>
      </c>
      <c r="L17" s="14">
        <f t="shared" si="1"/>
        <v>0.88070175438596487</v>
      </c>
      <c r="M17" s="14">
        <f>(SUM(M4:M5)-M6)/(SUM(M4:M5))</f>
        <v>0.93223140495867773</v>
      </c>
      <c r="N17" s="14">
        <f t="shared" ref="N17:P17" si="2">(SUM(N4:N5)-N6)/(SUM(N4:N5))</f>
        <v>0.8403508771929824</v>
      </c>
      <c r="O17" s="14">
        <f>(SUM(O4:O5)-O6)/(SUM(O4:O5))</f>
        <v>0.88099173553719012</v>
      </c>
      <c r="P17" s="14">
        <f t="shared" si="2"/>
        <v>0.8783333333333333</v>
      </c>
      <c r="Q17" s="14">
        <f>(SUM(Q4:Q5)-Q6)/(SUM(Q4:Q5))</f>
        <v>0.95041322314049592</v>
      </c>
      <c r="R17" s="14">
        <f t="shared" ref="R17:T17" si="3">(SUM(R4:R5)-R6)/(SUM(R4:R5))</f>
        <v>0.7533333333333333</v>
      </c>
      <c r="S17" s="14">
        <f>(SUM(S4:S5)-S6)/(SUM(S4:S5))</f>
        <v>0.93719008264462811</v>
      </c>
      <c r="T17" s="14">
        <f t="shared" si="3"/>
        <v>0.93333333333333335</v>
      </c>
      <c r="U17" s="14">
        <f>(SUM(U4:U5)-U6)/(SUM(U4:U5))</f>
        <v>0.94736842105263153</v>
      </c>
      <c r="V17" s="14">
        <f t="shared" ref="V17:X17" si="4">(SUM(V4:V5)-V6)/(SUM(V4:V5))</f>
        <v>0.87809523809523804</v>
      </c>
      <c r="W17" s="14">
        <f>(SUM(W4:W5)-W6)/(SUM(W4:W5))</f>
        <v>0.94912280701754381</v>
      </c>
      <c r="X17" s="14">
        <f t="shared" si="4"/>
        <v>0.92761904761904757</v>
      </c>
      <c r="Y17" s="14">
        <f>(SUM(Y4:Y5)-Y6)/(SUM(Y4:Y5))</f>
        <v>1</v>
      </c>
      <c r="Z17" s="14">
        <f t="shared" ref="Z17" si="5">(SUM(Z4:Z5)-Z6)/(SUM(Z4:Z5))</f>
        <v>1</v>
      </c>
    </row>
    <row r="18" spans="2:26">
      <c r="B18" s="50"/>
      <c r="C18" s="55" t="s">
        <v>21</v>
      </c>
      <c r="D18" s="11" t="s">
        <v>19</v>
      </c>
      <c r="E18" s="15">
        <v>0.8</v>
      </c>
      <c r="F18" s="15">
        <v>0.8</v>
      </c>
      <c r="G18" s="15">
        <v>0.8</v>
      </c>
      <c r="H18" s="15">
        <v>0.8</v>
      </c>
      <c r="I18" s="15">
        <v>0.8</v>
      </c>
      <c r="J18" s="15">
        <v>0.8</v>
      </c>
      <c r="K18" s="15">
        <v>0.8</v>
      </c>
      <c r="L18" s="15">
        <v>0.8</v>
      </c>
      <c r="M18" s="15">
        <v>0.8</v>
      </c>
      <c r="N18" s="15">
        <v>0.8</v>
      </c>
      <c r="O18" s="15">
        <v>0.8</v>
      </c>
      <c r="P18" s="15">
        <v>0.8</v>
      </c>
      <c r="Q18" s="15">
        <v>0.8</v>
      </c>
      <c r="R18" s="15">
        <v>0.8</v>
      </c>
      <c r="S18" s="15">
        <v>0.8</v>
      </c>
      <c r="T18" s="15">
        <v>0.8</v>
      </c>
      <c r="U18" s="15">
        <v>0.8</v>
      </c>
      <c r="V18" s="15">
        <v>0.8</v>
      </c>
      <c r="W18" s="15">
        <v>0.8</v>
      </c>
      <c r="X18" s="15">
        <v>0.8</v>
      </c>
      <c r="Y18" s="15">
        <v>0.8</v>
      </c>
      <c r="Z18" s="15">
        <v>0.8</v>
      </c>
    </row>
    <row r="19" spans="2:26" ht="15" thickBot="1">
      <c r="B19" s="50"/>
      <c r="C19" s="56"/>
      <c r="D19" s="13" t="s">
        <v>20</v>
      </c>
      <c r="E19" s="16">
        <v>1.0229999999999999</v>
      </c>
      <c r="F19" s="16">
        <v>0.95</v>
      </c>
      <c r="G19" s="16">
        <v>1.0189999999999999</v>
      </c>
      <c r="H19" s="16">
        <v>0.96699999999999997</v>
      </c>
      <c r="I19" s="16">
        <v>1.0209999999999999</v>
      </c>
      <c r="J19" s="16">
        <v>0.94</v>
      </c>
      <c r="K19" s="16">
        <v>1.008</v>
      </c>
      <c r="L19" s="16">
        <v>0.97099999999999997</v>
      </c>
      <c r="M19" s="16">
        <v>1.0569999999999999</v>
      </c>
      <c r="N19" s="16">
        <v>0.89400000000000002</v>
      </c>
      <c r="O19" s="16">
        <v>0.99399999999999999</v>
      </c>
      <c r="P19" s="16">
        <v>0.91300000000000003</v>
      </c>
      <c r="Q19" s="16">
        <v>0.95499999999999996</v>
      </c>
      <c r="R19" s="16">
        <v>0.79700000000000004</v>
      </c>
      <c r="S19" s="16">
        <v>1.073</v>
      </c>
      <c r="T19" s="16">
        <v>0.91900000000000004</v>
      </c>
      <c r="U19" s="16">
        <v>1.0309999999999999</v>
      </c>
      <c r="V19" s="16">
        <v>0.91500000000000004</v>
      </c>
      <c r="W19" s="16">
        <v>1.0760000000000001</v>
      </c>
      <c r="X19" s="16">
        <v>0.93100000000000005</v>
      </c>
      <c r="Y19" s="16"/>
      <c r="Z19" s="16"/>
    </row>
    <row r="20" spans="2:26">
      <c r="B20" s="50"/>
      <c r="C20" s="55" t="s">
        <v>0</v>
      </c>
      <c r="D20" s="11" t="s">
        <v>19</v>
      </c>
      <c r="E20" s="22">
        <v>18.399999999999999</v>
      </c>
      <c r="F20" s="22">
        <v>18.399999999999999</v>
      </c>
      <c r="G20" s="22">
        <v>18.399999999999999</v>
      </c>
      <c r="H20" s="22">
        <v>18.399999999999999</v>
      </c>
      <c r="I20" s="22">
        <v>18.399999999999999</v>
      </c>
      <c r="J20" s="22">
        <v>18.399999999999999</v>
      </c>
      <c r="K20" s="22">
        <v>18.399999999999999</v>
      </c>
      <c r="L20" s="22">
        <v>18.399999999999999</v>
      </c>
      <c r="M20" s="22">
        <v>18.399999999999999</v>
      </c>
      <c r="N20" s="22">
        <v>18.399999999999999</v>
      </c>
      <c r="O20" s="22">
        <v>18.399999999999999</v>
      </c>
      <c r="P20" s="22">
        <v>18.399999999999999</v>
      </c>
      <c r="Q20" s="22">
        <v>18.399999999999999</v>
      </c>
      <c r="R20" s="22">
        <v>18.399999999999999</v>
      </c>
      <c r="S20" s="22">
        <v>18.399999999999999</v>
      </c>
      <c r="T20" s="22">
        <v>18.399999999999999</v>
      </c>
      <c r="U20" s="22">
        <v>18.399999999999999</v>
      </c>
      <c r="V20" s="22">
        <v>18.399999999999999</v>
      </c>
      <c r="W20" s="22">
        <v>18.399999999999999</v>
      </c>
      <c r="X20" s="22">
        <v>18.399999999999999</v>
      </c>
      <c r="Y20" s="22">
        <v>18.399999999999999</v>
      </c>
      <c r="Z20" s="22">
        <v>18.399999999999999</v>
      </c>
    </row>
    <row r="21" spans="2:26">
      <c r="B21" s="50"/>
      <c r="C21" s="57"/>
      <c r="D21" s="39" t="s">
        <v>37</v>
      </c>
      <c r="E21" s="40">
        <f>E8/SUM(E4:E5)*60</f>
        <v>16.842105263157894</v>
      </c>
      <c r="F21" s="40">
        <f t="shared" ref="F21:H21" si="6">F8/SUM(F4:F5)*60</f>
        <v>15.768595041322314</v>
      </c>
      <c r="G21" s="40">
        <f>G8/SUM(G4:G5)*60</f>
        <v>16.200000000000003</v>
      </c>
      <c r="H21" s="40">
        <f t="shared" si="6"/>
        <v>15.074380165289258</v>
      </c>
      <c r="I21" s="40">
        <f>I8/SUM(I4:I5)*60</f>
        <v>16.695652173913043</v>
      </c>
      <c r="J21" s="40">
        <f t="shared" ref="J21:L21" si="7">J8/SUM(J4:J5)*60</f>
        <v>16</v>
      </c>
      <c r="K21" s="40">
        <f>K8/SUM(K4:K5)*60</f>
        <v>14.295652173913043</v>
      </c>
      <c r="L21" s="40">
        <f t="shared" si="7"/>
        <v>15.789473684210526</v>
      </c>
      <c r="M21" s="40">
        <f>M8/SUM(M4:M5)*60</f>
        <v>16.462809917355372</v>
      </c>
      <c r="N21" s="40">
        <f t="shared" ref="N21:P21" si="8">N8/SUM(N4:N5)*60</f>
        <v>14.631578947368421</v>
      </c>
      <c r="O21" s="40">
        <f>O8/SUM(O4:O5)*60</f>
        <v>16.06611570247934</v>
      </c>
      <c r="P21" s="40">
        <f t="shared" si="8"/>
        <v>15</v>
      </c>
      <c r="Q21" s="40">
        <f>Q8/SUM(Q4:Q5)*60</f>
        <v>16.958677685950413</v>
      </c>
      <c r="R21" s="40">
        <f t="shared" ref="R21:T21" si="9">R8/SUM(R4:R5)*60</f>
        <v>13.4</v>
      </c>
      <c r="S21" s="40">
        <f>S8/SUM(S4:S5)*60</f>
        <v>16.958677685950413</v>
      </c>
      <c r="T21" s="40">
        <f t="shared" si="9"/>
        <v>15.200000000000001</v>
      </c>
      <c r="U21" s="40">
        <f>U8/SUM(U4:U5)*60</f>
        <v>16.526315789473685</v>
      </c>
      <c r="V21" s="40">
        <f t="shared" ref="V21:X21" si="10">V8/SUM(V4:V5)*60</f>
        <v>15.657142857142857</v>
      </c>
      <c r="W21" s="40">
        <f>W8/SUM(W4:W5)*60</f>
        <v>17.894736842105264</v>
      </c>
      <c r="X21" s="40">
        <f t="shared" si="10"/>
        <v>16.8</v>
      </c>
      <c r="Y21" s="40">
        <f>Y8/SUM(Y4:Y5)*60</f>
        <v>0</v>
      </c>
      <c r="Z21" s="40">
        <f t="shared" ref="Z21" si="11">Z8/SUM(Z4:Z5)*60</f>
        <v>0</v>
      </c>
    </row>
    <row r="22" spans="2:26" ht="15" thickBot="1">
      <c r="B22" s="50"/>
      <c r="C22" s="56" t="s">
        <v>0</v>
      </c>
      <c r="D22" s="13" t="s">
        <v>20</v>
      </c>
      <c r="E22" s="17">
        <f>E12/SUM(E4:E5)*60</f>
        <v>16.631578947368418</v>
      </c>
      <c r="F22" s="17">
        <f t="shared" ref="F22:H22" si="12">F12/SUM(F4:F5)*60</f>
        <v>15.570247933884296</v>
      </c>
      <c r="G22" s="17">
        <f>G12/SUM(G4:G5)*60</f>
        <v>16.099999999999998</v>
      </c>
      <c r="H22" s="17">
        <f t="shared" si="12"/>
        <v>14.87603305785124</v>
      </c>
      <c r="I22" s="17">
        <f>I12/SUM(I4:I5)*60</f>
        <v>16.486956521739131</v>
      </c>
      <c r="J22" s="17">
        <f t="shared" ref="J22:L22" si="13">J12/SUM(J4:J5)*60</f>
        <v>15.789473684210526</v>
      </c>
      <c r="K22" s="17">
        <f>K12/SUM(K4:K5)*60</f>
        <v>14.086956521739131</v>
      </c>
      <c r="L22" s="17">
        <f t="shared" si="13"/>
        <v>15.578947368421051</v>
      </c>
      <c r="M22" s="17">
        <f>M12/SUM(M4:M5)*60</f>
        <v>16.264462809917354</v>
      </c>
      <c r="N22" s="17">
        <f t="shared" ref="N22:P22" si="14">N12/SUM(N4:N5)*60</f>
        <v>14.421052631578947</v>
      </c>
      <c r="O22" s="17">
        <f>O12/SUM(O4:O5)*60</f>
        <v>15.867768595041323</v>
      </c>
      <c r="P22" s="17">
        <f t="shared" si="14"/>
        <v>14.8</v>
      </c>
      <c r="Q22" s="17">
        <f>Q12/SUM(Q4:Q5)*60</f>
        <v>16.958677685950413</v>
      </c>
      <c r="R22" s="17">
        <f t="shared" ref="R22:T22" si="15">R12/SUM(R4:R5)*60</f>
        <v>13.4</v>
      </c>
      <c r="S22" s="17">
        <f>S12/SUM(S4:S5)*60</f>
        <v>16.760330578512395</v>
      </c>
      <c r="T22" s="17">
        <f t="shared" si="15"/>
        <v>15</v>
      </c>
      <c r="U22" s="17">
        <f>U12/SUM(U4:U5)*60</f>
        <v>16.315789473684212</v>
      </c>
      <c r="V22" s="17">
        <f t="shared" ref="V22:X22" si="16">V12/SUM(V4:V5)*60</f>
        <v>15.428571428571427</v>
      </c>
      <c r="W22" s="17">
        <f>W12/SUM(W4:W5)*60</f>
        <v>17.684210526315788</v>
      </c>
      <c r="X22" s="17">
        <f t="shared" si="16"/>
        <v>16.571428571428573</v>
      </c>
      <c r="Y22" s="17">
        <f>Y12/SUM(Y4:Y5)*60</f>
        <v>0</v>
      </c>
      <c r="Z22" s="17">
        <f t="shared" ref="Z22" si="17">Z12/SUM(Z4:Z5)*60</f>
        <v>0</v>
      </c>
    </row>
    <row r="23" spans="2:26">
      <c r="B23" s="50"/>
      <c r="C23" s="55" t="s">
        <v>22</v>
      </c>
      <c r="D23" s="18" t="s">
        <v>19</v>
      </c>
      <c r="E23" s="19">
        <v>7337.9264395538203</v>
      </c>
      <c r="F23" s="19">
        <v>7338.9264395538203</v>
      </c>
      <c r="G23" s="19">
        <v>7337.9264395538203</v>
      </c>
      <c r="H23" s="19">
        <v>7338.9264395538203</v>
      </c>
      <c r="I23" s="19">
        <v>7337.9264395538203</v>
      </c>
      <c r="J23" s="19">
        <v>7338.9264395538203</v>
      </c>
      <c r="K23" s="19">
        <v>7337.9264395538203</v>
      </c>
      <c r="L23" s="19">
        <v>7338.9264395538203</v>
      </c>
      <c r="M23" s="19">
        <v>7337.9264395538203</v>
      </c>
      <c r="N23" s="19">
        <v>7338.9264395538203</v>
      </c>
      <c r="O23" s="19">
        <v>7337.9264395538203</v>
      </c>
      <c r="P23" s="19">
        <v>7338.9264395538203</v>
      </c>
      <c r="Q23" s="19">
        <v>7337.9264395538203</v>
      </c>
      <c r="R23" s="19">
        <v>7338.9264395538203</v>
      </c>
      <c r="S23" s="19">
        <v>7337.9264395538203</v>
      </c>
      <c r="T23" s="19">
        <v>7338.9264395538203</v>
      </c>
      <c r="U23" s="19">
        <v>7337.9264395538203</v>
      </c>
      <c r="V23" s="19">
        <v>7338.9264395538203</v>
      </c>
      <c r="W23" s="19">
        <v>7337.9264395538203</v>
      </c>
      <c r="X23" s="19">
        <v>7338.9264395538203</v>
      </c>
      <c r="Y23" s="19">
        <v>7337.9264395538203</v>
      </c>
      <c r="Z23" s="19">
        <v>7338.9264395538203</v>
      </c>
    </row>
    <row r="24" spans="2:26">
      <c r="B24" s="50"/>
      <c r="C24" s="57"/>
      <c r="D24" s="20" t="s">
        <v>23</v>
      </c>
      <c r="E24" s="35">
        <v>1</v>
      </c>
      <c r="F24" s="35">
        <v>2</v>
      </c>
      <c r="G24" s="35">
        <v>2</v>
      </c>
      <c r="H24" s="35">
        <v>1</v>
      </c>
      <c r="I24" s="35">
        <v>4</v>
      </c>
      <c r="J24" s="35">
        <v>3</v>
      </c>
      <c r="K24" s="35">
        <v>1</v>
      </c>
      <c r="L24" s="35">
        <v>0</v>
      </c>
      <c r="M24" s="35">
        <v>1</v>
      </c>
      <c r="N24" s="35">
        <v>1</v>
      </c>
      <c r="O24" s="35">
        <v>3</v>
      </c>
      <c r="P24" s="35">
        <v>2</v>
      </c>
      <c r="Q24" s="35">
        <v>2</v>
      </c>
      <c r="R24" s="35">
        <v>3</v>
      </c>
      <c r="S24" s="35">
        <v>0</v>
      </c>
      <c r="T24" s="35">
        <v>1</v>
      </c>
      <c r="U24" s="35">
        <v>4</v>
      </c>
      <c r="V24" s="35">
        <v>0</v>
      </c>
      <c r="W24" s="35">
        <v>1</v>
      </c>
      <c r="X24" s="35">
        <v>2</v>
      </c>
      <c r="Y24" s="35">
        <v>2</v>
      </c>
      <c r="Z24" s="35">
        <v>2</v>
      </c>
    </row>
    <row r="25" spans="2:26" ht="15" thickBot="1">
      <c r="B25" s="50"/>
      <c r="C25" s="56"/>
      <c r="D25" s="13" t="s">
        <v>1</v>
      </c>
      <c r="E25" s="21">
        <f>E24/(E24+E12)*1000000</f>
        <v>6289.3081761006297</v>
      </c>
      <c r="F25" s="21">
        <f t="shared" ref="F25:H25" si="18">F24/(F24+F12)*1000000</f>
        <v>12578.616352201259</v>
      </c>
      <c r="G25" s="21">
        <f>G24/(G24+G12)*1000000</f>
        <v>12269.938650306749</v>
      </c>
      <c r="H25" s="21">
        <f t="shared" si="18"/>
        <v>6622.5165562913908</v>
      </c>
      <c r="I25" s="21">
        <f>I24/(I24+I12)*1000000</f>
        <v>24691.358024691355</v>
      </c>
      <c r="J25" s="21">
        <f t="shared" ref="J25:L25" si="19">J24/(J24+J12)*1000000</f>
        <v>19607.843137254902</v>
      </c>
      <c r="K25" s="21">
        <f>K24/(K24+K12)*1000000</f>
        <v>7352.9411764705883</v>
      </c>
      <c r="L25" s="21">
        <f t="shared" si="19"/>
        <v>0</v>
      </c>
      <c r="M25" s="21">
        <f>M24/(M24+M12)*1000000</f>
        <v>6060.606060606061</v>
      </c>
      <c r="N25" s="21">
        <f t="shared" ref="N25:P25" si="20">N24/(N24+N12)*1000000</f>
        <v>7246.376811594203</v>
      </c>
      <c r="O25" s="21">
        <f>O24/(O24+O12)*1000000</f>
        <v>18404.907975460123</v>
      </c>
      <c r="P25" s="21">
        <f t="shared" si="20"/>
        <v>13333.333333333334</v>
      </c>
      <c r="Q25" s="21">
        <f>Q24/(Q24+Q12)*1000000</f>
        <v>11560.693641618496</v>
      </c>
      <c r="R25" s="21">
        <f t="shared" ref="R25:T25" si="21">R24/(R24+R12)*1000000</f>
        <v>21897.810218978102</v>
      </c>
      <c r="S25" s="21">
        <f>S24/(S24+S12)*1000000</f>
        <v>0</v>
      </c>
      <c r="T25" s="21">
        <f t="shared" si="21"/>
        <v>6622.5165562913908</v>
      </c>
      <c r="U25" s="21">
        <f>U24/(U24+U12)*1000000</f>
        <v>25157.232704402519</v>
      </c>
      <c r="V25" s="21">
        <f t="shared" ref="V25:X25" si="22">V24/(V24+V12)*1000000</f>
        <v>0</v>
      </c>
      <c r="W25" s="21">
        <f>W24/(W24+W12)*1000000</f>
        <v>5917.1597633136089</v>
      </c>
      <c r="X25" s="21">
        <f t="shared" si="22"/>
        <v>13605.442176870747</v>
      </c>
      <c r="Y25" s="21">
        <f>Y24/(Y24+Y12)*1000000</f>
        <v>1000000</v>
      </c>
      <c r="Z25" s="21">
        <f t="shared" ref="Z25" si="23">Z24/(Z24+Z12)*1000000</f>
        <v>1000000</v>
      </c>
    </row>
    <row r="27" spans="2:26" ht="19.149999999999999" customHeight="1"/>
    <row r="33" ht="18" customHeight="1"/>
  </sheetData>
  <mergeCells count="22">
    <mergeCell ref="Y2:Z2"/>
    <mergeCell ref="W2:X2"/>
    <mergeCell ref="E2:F2"/>
    <mergeCell ref="B1:D1"/>
    <mergeCell ref="B2:B25"/>
    <mergeCell ref="C2:D3"/>
    <mergeCell ref="C13:C15"/>
    <mergeCell ref="C16:C17"/>
    <mergeCell ref="C18:C19"/>
    <mergeCell ref="C20:C22"/>
    <mergeCell ref="C23:C25"/>
    <mergeCell ref="C4:C6"/>
    <mergeCell ref="C7:D7"/>
    <mergeCell ref="C8:C12"/>
    <mergeCell ref="S2:T2"/>
    <mergeCell ref="G2:H2"/>
    <mergeCell ref="Q2:R2"/>
    <mergeCell ref="O2:P2"/>
    <mergeCell ref="U2:V2"/>
    <mergeCell ref="M2:N2"/>
    <mergeCell ref="K2:L2"/>
    <mergeCell ref="I2:J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8636-C5AB-4B6E-8C23-CC6598EB0B95}">
  <dimension ref="A1:Z33"/>
  <sheetViews>
    <sheetView showGridLines="0" tabSelected="1" topLeftCell="B1" zoomScale="90" zoomScaleNormal="90" zoomScaleSheetLayoutView="80" workbookViewId="0">
      <selection activeCell="AH28" sqref="AH28"/>
    </sheetView>
  </sheetViews>
  <sheetFormatPr defaultRowHeight="14.25"/>
  <cols>
    <col min="1" max="1" width="1.125" hidden="1" customWidth="1"/>
    <col min="3" max="3" width="13.25" customWidth="1"/>
    <col min="4" max="4" width="14.875" customWidth="1"/>
    <col min="5" max="20" width="9.75" hidden="1" customWidth="1"/>
    <col min="21" max="21" width="9.75" bestFit="1" customWidth="1"/>
    <col min="22" max="22" width="9.75" customWidth="1"/>
    <col min="23" max="23" width="9.75" bestFit="1" customWidth="1"/>
    <col min="24" max="24" width="9.75" customWidth="1"/>
    <col min="25" max="25" width="9.75" bestFit="1" customWidth="1"/>
    <col min="26" max="26" width="9.75" customWidth="1"/>
  </cols>
  <sheetData>
    <row r="1" spans="2:26" ht="26.25">
      <c r="B1" s="66" t="s">
        <v>46</v>
      </c>
      <c r="C1" s="67"/>
      <c r="D1" s="67"/>
    </row>
    <row r="2" spans="2:26">
      <c r="B2" s="48">
        <v>82162</v>
      </c>
      <c r="C2" s="51" t="s">
        <v>10</v>
      </c>
      <c r="D2" s="52"/>
      <c r="E2" s="64">
        <v>45597</v>
      </c>
      <c r="F2" s="65"/>
      <c r="G2" s="64">
        <v>45598</v>
      </c>
      <c r="H2" s="65"/>
      <c r="I2" s="64">
        <v>45600</v>
      </c>
      <c r="J2" s="65"/>
      <c r="K2" s="64">
        <v>45601</v>
      </c>
      <c r="L2" s="65"/>
      <c r="M2" s="64">
        <v>45602</v>
      </c>
      <c r="N2" s="65"/>
      <c r="O2" s="64">
        <v>45603</v>
      </c>
      <c r="P2" s="65"/>
      <c r="Q2" s="64">
        <v>45604</v>
      </c>
      <c r="R2" s="65"/>
      <c r="S2" s="64">
        <v>45605</v>
      </c>
      <c r="T2" s="65"/>
      <c r="U2" s="64">
        <v>45607</v>
      </c>
      <c r="V2" s="65"/>
      <c r="W2" s="64">
        <v>45608</v>
      </c>
      <c r="X2" s="65"/>
      <c r="Y2" s="64">
        <v>45609</v>
      </c>
      <c r="Z2" s="65"/>
    </row>
    <row r="3" spans="2:26" ht="21" customHeight="1" thickBot="1">
      <c r="B3" s="49"/>
      <c r="C3" s="53"/>
      <c r="D3" s="54"/>
      <c r="E3" s="1" t="s">
        <v>36</v>
      </c>
      <c r="F3" s="1" t="s">
        <v>44</v>
      </c>
      <c r="G3" s="1" t="s">
        <v>36</v>
      </c>
      <c r="H3" s="1" t="s">
        <v>44</v>
      </c>
      <c r="I3" s="1" t="s">
        <v>36</v>
      </c>
      <c r="J3" s="1" t="s">
        <v>44</v>
      </c>
      <c r="K3" s="1" t="s">
        <v>36</v>
      </c>
      <c r="L3" s="1" t="s">
        <v>44</v>
      </c>
      <c r="M3" s="1" t="s">
        <v>36</v>
      </c>
      <c r="N3" s="1" t="s">
        <v>44</v>
      </c>
      <c r="O3" s="1" t="s">
        <v>36</v>
      </c>
      <c r="P3" s="1" t="s">
        <v>44</v>
      </c>
      <c r="Q3" s="1" t="s">
        <v>36</v>
      </c>
      <c r="R3" s="1" t="s">
        <v>44</v>
      </c>
      <c r="S3" s="1" t="s">
        <v>36</v>
      </c>
      <c r="T3" s="1" t="s">
        <v>44</v>
      </c>
      <c r="U3" s="1" t="s">
        <v>36</v>
      </c>
      <c r="V3" s="1" t="s">
        <v>44</v>
      </c>
      <c r="W3" s="1" t="s">
        <v>36</v>
      </c>
      <c r="X3" s="1" t="s">
        <v>44</v>
      </c>
      <c r="Y3" s="1" t="s">
        <v>36</v>
      </c>
      <c r="Z3" s="1" t="s">
        <v>44</v>
      </c>
    </row>
    <row r="4" spans="2:26">
      <c r="B4" s="50"/>
      <c r="C4" s="62" t="s">
        <v>13</v>
      </c>
      <c r="D4" s="2" t="s">
        <v>14</v>
      </c>
      <c r="E4" s="3">
        <v>460</v>
      </c>
      <c r="F4" s="3">
        <v>415</v>
      </c>
      <c r="G4" s="3">
        <v>460</v>
      </c>
      <c r="H4" s="3">
        <v>415</v>
      </c>
      <c r="I4" s="3">
        <v>415</v>
      </c>
      <c r="J4" s="3">
        <v>460</v>
      </c>
      <c r="K4" s="3">
        <v>415</v>
      </c>
      <c r="L4" s="3">
        <v>460</v>
      </c>
      <c r="M4" s="3">
        <v>415</v>
      </c>
      <c r="N4" s="3">
        <v>460</v>
      </c>
      <c r="O4" s="3">
        <v>415</v>
      </c>
      <c r="P4" s="3">
        <v>460</v>
      </c>
      <c r="Q4" s="3">
        <v>415</v>
      </c>
      <c r="R4" s="3">
        <v>460</v>
      </c>
      <c r="S4" s="3">
        <v>415</v>
      </c>
      <c r="T4" s="3">
        <v>460</v>
      </c>
      <c r="U4" s="3">
        <v>460</v>
      </c>
      <c r="V4" s="3">
        <v>415</v>
      </c>
      <c r="W4" s="3">
        <v>460</v>
      </c>
      <c r="X4" s="3">
        <v>415</v>
      </c>
      <c r="Y4" s="3">
        <v>460</v>
      </c>
      <c r="Z4" s="3">
        <v>415</v>
      </c>
    </row>
    <row r="5" spans="2:26">
      <c r="B5" s="50"/>
      <c r="C5" s="57"/>
      <c r="D5" s="4" t="s">
        <v>4</v>
      </c>
      <c r="E5" s="5">
        <v>110</v>
      </c>
      <c r="F5" s="5">
        <v>190</v>
      </c>
      <c r="G5" s="5">
        <v>110</v>
      </c>
      <c r="H5" s="5">
        <v>190</v>
      </c>
      <c r="I5" s="5">
        <v>160</v>
      </c>
      <c r="J5" s="5">
        <v>110</v>
      </c>
      <c r="K5" s="5">
        <v>190</v>
      </c>
      <c r="L5" s="5">
        <v>30</v>
      </c>
      <c r="M5" s="5">
        <v>190</v>
      </c>
      <c r="N5" s="5">
        <v>110</v>
      </c>
      <c r="O5" s="5">
        <v>190</v>
      </c>
      <c r="P5" s="5">
        <v>140</v>
      </c>
      <c r="Q5" s="5">
        <v>190</v>
      </c>
      <c r="R5" s="5">
        <v>140</v>
      </c>
      <c r="S5" s="5">
        <v>190</v>
      </c>
      <c r="T5" s="5">
        <v>140</v>
      </c>
      <c r="U5" s="5">
        <v>110</v>
      </c>
      <c r="V5" s="5">
        <v>110</v>
      </c>
      <c r="W5" s="5">
        <v>110</v>
      </c>
      <c r="X5" s="5">
        <v>110</v>
      </c>
      <c r="Y5" s="5"/>
      <c r="Z5" s="5"/>
    </row>
    <row r="6" spans="2:26" ht="21" customHeight="1" thickBot="1">
      <c r="B6" s="50"/>
      <c r="C6" s="63"/>
      <c r="D6" s="6" t="s">
        <v>15</v>
      </c>
      <c r="E6" s="7">
        <v>69</v>
      </c>
      <c r="F6" s="7">
        <v>40</v>
      </c>
      <c r="G6" s="7">
        <v>51</v>
      </c>
      <c r="H6" s="7">
        <v>30</v>
      </c>
      <c r="I6" s="7">
        <v>53</v>
      </c>
      <c r="J6" s="7">
        <v>27</v>
      </c>
      <c r="K6" s="7">
        <v>44</v>
      </c>
      <c r="L6" s="7">
        <v>68</v>
      </c>
      <c r="M6" s="7">
        <v>41</v>
      </c>
      <c r="N6" s="7">
        <v>41</v>
      </c>
      <c r="O6" s="7">
        <v>35</v>
      </c>
      <c r="P6" s="7">
        <v>42</v>
      </c>
      <c r="Q6" s="7">
        <v>30</v>
      </c>
      <c r="R6" s="7">
        <v>76</v>
      </c>
      <c r="S6" s="7">
        <v>45</v>
      </c>
      <c r="T6" s="7">
        <v>24</v>
      </c>
      <c r="U6" s="7">
        <v>43</v>
      </c>
      <c r="V6" s="7">
        <v>30</v>
      </c>
      <c r="W6" s="7">
        <v>42</v>
      </c>
      <c r="X6" s="7">
        <v>30</v>
      </c>
      <c r="Y6" s="7"/>
      <c r="Z6" s="7"/>
    </row>
    <row r="7" spans="2:26">
      <c r="B7" s="50"/>
      <c r="C7" s="58" t="s">
        <v>5</v>
      </c>
      <c r="D7" s="59"/>
      <c r="E7" s="3">
        <v>162</v>
      </c>
      <c r="F7" s="3">
        <v>145</v>
      </c>
      <c r="G7" s="3">
        <v>160</v>
      </c>
      <c r="H7" s="3">
        <v>146</v>
      </c>
      <c r="I7" s="3">
        <v>140</v>
      </c>
      <c r="J7" s="3">
        <v>172</v>
      </c>
      <c r="K7" s="3">
        <v>150</v>
      </c>
      <c r="L7" s="3">
        <v>163</v>
      </c>
      <c r="M7" s="3">
        <v>145</v>
      </c>
      <c r="N7" s="3">
        <v>167</v>
      </c>
      <c r="O7" s="3">
        <v>149</v>
      </c>
      <c r="P7" s="3">
        <v>162</v>
      </c>
      <c r="Q7" s="3">
        <v>151</v>
      </c>
      <c r="R7" s="3">
        <v>162</v>
      </c>
      <c r="S7" s="3">
        <v>151</v>
      </c>
      <c r="T7" s="3">
        <v>161</v>
      </c>
      <c r="U7" s="3">
        <v>164</v>
      </c>
      <c r="V7" s="3">
        <v>149</v>
      </c>
      <c r="W7" s="3">
        <v>156</v>
      </c>
      <c r="X7" s="3">
        <v>140</v>
      </c>
      <c r="Y7" s="3"/>
      <c r="Z7" s="3"/>
    </row>
    <row r="8" spans="2:26">
      <c r="B8" s="50"/>
      <c r="C8" s="60" t="s">
        <v>2</v>
      </c>
      <c r="D8" s="8" t="s">
        <v>3</v>
      </c>
      <c r="E8" s="37">
        <v>144</v>
      </c>
      <c r="F8" s="37">
        <v>157</v>
      </c>
      <c r="G8" s="37">
        <v>144</v>
      </c>
      <c r="H8" s="37">
        <v>161</v>
      </c>
      <c r="I8" s="37">
        <v>150</v>
      </c>
      <c r="J8" s="37">
        <v>157</v>
      </c>
      <c r="K8" s="37">
        <v>157</v>
      </c>
      <c r="L8" s="37">
        <v>138</v>
      </c>
      <c r="M8" s="37">
        <v>170</v>
      </c>
      <c r="N8" s="37">
        <v>150</v>
      </c>
      <c r="O8" s="37">
        <v>167</v>
      </c>
      <c r="P8" s="37">
        <v>158</v>
      </c>
      <c r="Q8" s="37">
        <v>162</v>
      </c>
      <c r="R8" s="37">
        <v>149</v>
      </c>
      <c r="S8" s="37">
        <v>157</v>
      </c>
      <c r="T8" s="37">
        <v>162</v>
      </c>
      <c r="U8" s="37">
        <v>138</v>
      </c>
      <c r="V8" s="37">
        <v>143</v>
      </c>
      <c r="W8" s="37">
        <v>159</v>
      </c>
      <c r="X8" s="37">
        <v>145</v>
      </c>
      <c r="Y8" s="37"/>
      <c r="Z8" s="37"/>
    </row>
    <row r="9" spans="2:26" ht="18.75" hidden="1" customHeight="1">
      <c r="B9" s="50"/>
      <c r="C9" s="60"/>
      <c r="D9" s="9" t="s">
        <v>34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2:26" ht="18.75" hidden="1" customHeight="1">
      <c r="B10" s="50"/>
      <c r="C10" s="60"/>
      <c r="D10" s="9" t="s">
        <v>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2:26" ht="18.75" hidden="1" customHeight="1" thickBot="1">
      <c r="B11" s="50"/>
      <c r="C11" s="60"/>
      <c r="D11" s="9" t="s">
        <v>7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2:26" ht="15" thickBot="1">
      <c r="B12" s="50"/>
      <c r="C12" s="61"/>
      <c r="D12" s="10" t="s">
        <v>8</v>
      </c>
      <c r="E12" s="38">
        <v>142</v>
      </c>
      <c r="F12" s="38">
        <v>155</v>
      </c>
      <c r="G12" s="38">
        <v>142</v>
      </c>
      <c r="H12" s="38">
        <v>159</v>
      </c>
      <c r="I12" s="38">
        <v>148</v>
      </c>
      <c r="J12" s="38">
        <v>155</v>
      </c>
      <c r="K12" s="38">
        <v>155</v>
      </c>
      <c r="L12" s="38">
        <v>136</v>
      </c>
      <c r="M12" s="38">
        <v>168</v>
      </c>
      <c r="N12" s="38">
        <v>148</v>
      </c>
      <c r="O12" s="38">
        <v>165</v>
      </c>
      <c r="P12" s="38">
        <v>156</v>
      </c>
      <c r="Q12" s="38">
        <v>162</v>
      </c>
      <c r="R12" s="38">
        <v>149</v>
      </c>
      <c r="S12" s="38">
        <v>155</v>
      </c>
      <c r="T12" s="38">
        <v>160</v>
      </c>
      <c r="U12" s="38">
        <v>136</v>
      </c>
      <c r="V12" s="38">
        <v>141</v>
      </c>
      <c r="W12" s="38">
        <v>157</v>
      </c>
      <c r="X12" s="38">
        <v>143</v>
      </c>
      <c r="Y12" s="38"/>
      <c r="Z12" s="38"/>
    </row>
    <row r="13" spans="2:26">
      <c r="B13" s="50"/>
      <c r="C13" s="55" t="s">
        <v>9</v>
      </c>
      <c r="D13" s="2" t="s">
        <v>16</v>
      </c>
      <c r="E13" s="3">
        <v>64</v>
      </c>
      <c r="F13" s="3">
        <v>61</v>
      </c>
      <c r="G13" s="3">
        <v>64</v>
      </c>
      <c r="H13" s="3">
        <v>61</v>
      </c>
      <c r="I13" s="3">
        <v>64</v>
      </c>
      <c r="J13" s="3">
        <v>61</v>
      </c>
      <c r="K13" s="3">
        <v>64</v>
      </c>
      <c r="L13" s="3">
        <v>61</v>
      </c>
      <c r="M13" s="3">
        <v>64</v>
      </c>
      <c r="N13" s="3">
        <v>61</v>
      </c>
      <c r="O13" s="3">
        <v>64</v>
      </c>
      <c r="P13" s="3">
        <v>61</v>
      </c>
      <c r="Q13" s="3">
        <v>64</v>
      </c>
      <c r="R13" s="3">
        <v>61</v>
      </c>
      <c r="S13" s="3">
        <v>64</v>
      </c>
      <c r="T13" s="3">
        <v>61</v>
      </c>
      <c r="U13" s="3">
        <v>64</v>
      </c>
      <c r="V13" s="3">
        <v>61</v>
      </c>
      <c r="W13" s="3">
        <v>64</v>
      </c>
      <c r="X13" s="3">
        <v>61</v>
      </c>
      <c r="Y13" s="3">
        <v>64</v>
      </c>
      <c r="Z13" s="3">
        <v>61</v>
      </c>
    </row>
    <row r="14" spans="2:26">
      <c r="B14" s="50"/>
      <c r="C14" s="57"/>
      <c r="D14" s="4" t="s">
        <v>17</v>
      </c>
      <c r="E14" s="5">
        <v>2</v>
      </c>
      <c r="F14" s="5">
        <v>4</v>
      </c>
      <c r="G14" s="5">
        <v>3</v>
      </c>
      <c r="H14" s="5">
        <v>3</v>
      </c>
      <c r="I14" s="5">
        <v>3</v>
      </c>
      <c r="J14" s="5">
        <v>3</v>
      </c>
      <c r="K14" s="5">
        <v>2</v>
      </c>
      <c r="L14" s="5">
        <v>3</v>
      </c>
      <c r="M14" s="5">
        <v>3</v>
      </c>
      <c r="N14" s="5">
        <v>4</v>
      </c>
      <c r="O14" s="5">
        <v>2</v>
      </c>
      <c r="P14" s="5">
        <v>3</v>
      </c>
      <c r="Q14" s="5">
        <v>4</v>
      </c>
      <c r="R14" s="5">
        <v>4</v>
      </c>
      <c r="S14" s="5">
        <v>3</v>
      </c>
      <c r="T14" s="5">
        <v>2</v>
      </c>
      <c r="U14" s="5">
        <v>3</v>
      </c>
      <c r="V14" s="5">
        <v>3</v>
      </c>
      <c r="W14" s="5">
        <v>4</v>
      </c>
      <c r="X14" s="5">
        <v>5</v>
      </c>
      <c r="Y14" s="5">
        <v>2</v>
      </c>
      <c r="Z14" s="5">
        <v>3</v>
      </c>
    </row>
    <row r="15" spans="2:26" ht="15" thickBot="1">
      <c r="B15" s="50"/>
      <c r="C15" s="56"/>
      <c r="D15" s="6" t="s">
        <v>42</v>
      </c>
      <c r="E15" s="7">
        <v>61</v>
      </c>
      <c r="F15" s="7">
        <v>55</v>
      </c>
      <c r="G15" s="7">
        <v>61</v>
      </c>
      <c r="H15" s="7">
        <v>58</v>
      </c>
      <c r="I15" s="7">
        <v>63</v>
      </c>
      <c r="J15" s="7">
        <v>57</v>
      </c>
      <c r="K15" s="7">
        <v>61</v>
      </c>
      <c r="L15" s="7">
        <v>66</v>
      </c>
      <c r="M15" s="7">
        <v>62</v>
      </c>
      <c r="N15" s="7">
        <v>56</v>
      </c>
      <c r="O15" s="7">
        <v>62</v>
      </c>
      <c r="P15" s="7">
        <v>58</v>
      </c>
      <c r="Q15" s="7">
        <v>59</v>
      </c>
      <c r="R15" s="7">
        <v>58</v>
      </c>
      <c r="S15" s="7">
        <v>57</v>
      </c>
      <c r="T15" s="7">
        <v>57</v>
      </c>
      <c r="U15" s="7">
        <v>55</v>
      </c>
      <c r="V15" s="7">
        <v>61</v>
      </c>
      <c r="W15" s="7">
        <v>61</v>
      </c>
      <c r="X15" s="7">
        <v>60</v>
      </c>
      <c r="Y15" s="7"/>
      <c r="Z15" s="7"/>
    </row>
    <row r="16" spans="2:26">
      <c r="B16" s="50"/>
      <c r="C16" s="55" t="s">
        <v>18</v>
      </c>
      <c r="D16" s="11" t="s">
        <v>19</v>
      </c>
      <c r="E16" s="12">
        <v>0.95</v>
      </c>
      <c r="F16" s="12">
        <v>0.95</v>
      </c>
      <c r="G16" s="12">
        <v>0.95</v>
      </c>
      <c r="H16" s="12">
        <v>0.95</v>
      </c>
      <c r="I16" s="12">
        <v>0.95</v>
      </c>
      <c r="J16" s="12">
        <v>0.95</v>
      </c>
      <c r="K16" s="12">
        <v>0.95</v>
      </c>
      <c r="L16" s="12">
        <v>0.95</v>
      </c>
      <c r="M16" s="12">
        <v>0.95</v>
      </c>
      <c r="N16" s="12">
        <v>0.95</v>
      </c>
      <c r="O16" s="12">
        <v>0.95</v>
      </c>
      <c r="P16" s="12">
        <v>0.95</v>
      </c>
      <c r="Q16" s="12">
        <v>0.95</v>
      </c>
      <c r="R16" s="12">
        <v>0.95</v>
      </c>
      <c r="S16" s="12">
        <v>0.95</v>
      </c>
      <c r="T16" s="12">
        <v>0.95</v>
      </c>
      <c r="U16" s="12">
        <v>0.95</v>
      </c>
      <c r="V16" s="12">
        <v>0.95</v>
      </c>
      <c r="W16" s="12">
        <v>0.95</v>
      </c>
      <c r="X16" s="12">
        <v>0.95</v>
      </c>
      <c r="Y16" s="12">
        <v>0.95</v>
      </c>
      <c r="Z16" s="12">
        <v>0.95</v>
      </c>
    </row>
    <row r="17" spans="2:26" ht="15" thickBot="1">
      <c r="B17" s="50"/>
      <c r="C17" s="56" t="s">
        <v>11</v>
      </c>
      <c r="D17" s="13" t="s">
        <v>20</v>
      </c>
      <c r="E17" s="14">
        <f>(SUM(E4:E5)-E6)/(SUM(E4:E5))</f>
        <v>0.87894736842105259</v>
      </c>
      <c r="F17" s="14">
        <f t="shared" ref="F17:H17" si="0">(SUM(F4:F5)-F6)/(SUM(F4:F5))</f>
        <v>0.93388429752066116</v>
      </c>
      <c r="G17" s="14">
        <f>(SUM(G4:G5)-G6)/(SUM(G4:G5))</f>
        <v>0.91052631578947374</v>
      </c>
      <c r="H17" s="14">
        <f t="shared" si="0"/>
        <v>0.95041322314049592</v>
      </c>
      <c r="I17" s="14">
        <f>(SUM(I4:I5)-I6)/(SUM(I4:I5))</f>
        <v>0.90782608695652178</v>
      </c>
      <c r="J17" s="14">
        <f t="shared" ref="J17:L17" si="1">(SUM(J4:J5)-J6)/(SUM(J4:J5))</f>
        <v>0.95263157894736838</v>
      </c>
      <c r="K17" s="14">
        <f>(SUM(K4:K5)-K6)/(SUM(K4:K5))</f>
        <v>0.92727272727272725</v>
      </c>
      <c r="L17" s="14">
        <f t="shared" si="1"/>
        <v>0.86122448979591837</v>
      </c>
      <c r="M17" s="14">
        <f>(SUM(M4:M5)-M6)/(SUM(M4:M5))</f>
        <v>0.93223140495867773</v>
      </c>
      <c r="N17" s="14">
        <f t="shared" ref="N17:P17" si="2">(SUM(N4:N5)-N6)/(SUM(N4:N5))</f>
        <v>0.92807017543859649</v>
      </c>
      <c r="O17" s="14">
        <f>(SUM(O4:O5)-O6)/(SUM(O4:O5))</f>
        <v>0.94214876033057848</v>
      </c>
      <c r="P17" s="14">
        <f t="shared" si="2"/>
        <v>0.93</v>
      </c>
      <c r="Q17" s="14">
        <f>(SUM(Q4:Q5)-Q6)/(SUM(Q4:Q5))</f>
        <v>0.95041322314049592</v>
      </c>
      <c r="R17" s="14">
        <f t="shared" ref="R17:T17" si="3">(SUM(R4:R5)-R6)/(SUM(R4:R5))</f>
        <v>0.87333333333333329</v>
      </c>
      <c r="S17" s="14">
        <f>(SUM(S4:S5)-S6)/(SUM(S4:S5))</f>
        <v>0.92561983471074383</v>
      </c>
      <c r="T17" s="14">
        <f t="shared" si="3"/>
        <v>0.96</v>
      </c>
      <c r="U17" s="14">
        <f>(SUM(U4:U5)-U6)/(SUM(U4:U5))</f>
        <v>0.92456140350877192</v>
      </c>
      <c r="V17" s="14">
        <f t="shared" ref="V17:X17" si="4">(SUM(V4:V5)-V6)/(SUM(V4:V5))</f>
        <v>0.94285714285714284</v>
      </c>
      <c r="W17" s="14">
        <f>(SUM(W4:W5)-W6)/(SUM(W4:W5))</f>
        <v>0.9263157894736842</v>
      </c>
      <c r="X17" s="14">
        <f t="shared" si="4"/>
        <v>0.94285714285714284</v>
      </c>
      <c r="Y17" s="14">
        <f>(SUM(Y4:Y5)-Y6)/(SUM(Y4:Y5))</f>
        <v>1</v>
      </c>
      <c r="Z17" s="14">
        <f t="shared" ref="Z17" si="5">(SUM(Z4:Z5)-Z6)/(SUM(Z4:Z5))</f>
        <v>1</v>
      </c>
    </row>
    <row r="18" spans="2:26">
      <c r="B18" s="50"/>
      <c r="C18" s="55" t="s">
        <v>21</v>
      </c>
      <c r="D18" s="11" t="s">
        <v>19</v>
      </c>
      <c r="E18" s="15">
        <v>0.8</v>
      </c>
      <c r="F18" s="15">
        <v>0.8</v>
      </c>
      <c r="G18" s="15">
        <v>0.8</v>
      </c>
      <c r="H18" s="15">
        <v>0.8</v>
      </c>
      <c r="I18" s="15">
        <v>0.8</v>
      </c>
      <c r="J18" s="15">
        <v>0.8</v>
      </c>
      <c r="K18" s="15">
        <v>0.8</v>
      </c>
      <c r="L18" s="15">
        <v>0.8</v>
      </c>
      <c r="M18" s="15">
        <v>0.8</v>
      </c>
      <c r="N18" s="15">
        <v>0.8</v>
      </c>
      <c r="O18" s="15">
        <v>0.8</v>
      </c>
      <c r="P18" s="15">
        <v>0.8</v>
      </c>
      <c r="Q18" s="15">
        <v>0.8</v>
      </c>
      <c r="R18" s="15">
        <v>0.8</v>
      </c>
      <c r="S18" s="15">
        <v>0.8</v>
      </c>
      <c r="T18" s="15">
        <v>0.8</v>
      </c>
      <c r="U18" s="15">
        <v>0.8</v>
      </c>
      <c r="V18" s="15">
        <v>0.8</v>
      </c>
      <c r="W18" s="15">
        <v>0.8</v>
      </c>
      <c r="X18" s="15">
        <v>0.8</v>
      </c>
      <c r="Y18" s="15">
        <v>0.8</v>
      </c>
      <c r="Z18" s="15">
        <v>0.8</v>
      </c>
    </row>
    <row r="19" spans="2:26" ht="15" thickBot="1">
      <c r="B19" s="50"/>
      <c r="C19" s="56"/>
      <c r="D19" s="13" t="s">
        <v>20</v>
      </c>
      <c r="E19" s="16">
        <v>0.93899999999999995</v>
      </c>
      <c r="F19" s="16">
        <v>1.01</v>
      </c>
      <c r="G19" s="16">
        <v>0.89300000000000002</v>
      </c>
      <c r="H19" s="16">
        <v>1.018</v>
      </c>
      <c r="I19" s="16">
        <v>0.94</v>
      </c>
      <c r="J19" s="16">
        <v>1.0029999999999999</v>
      </c>
      <c r="K19" s="16">
        <v>0.96199999999999997</v>
      </c>
      <c r="L19" s="16">
        <v>0.94</v>
      </c>
      <c r="M19" s="16">
        <v>1.0069999999999999</v>
      </c>
      <c r="N19" s="16">
        <v>0.997</v>
      </c>
      <c r="O19" s="16">
        <v>0.98</v>
      </c>
      <c r="P19" s="16">
        <v>1.0289999999999999</v>
      </c>
      <c r="Q19" s="16">
        <v>1.014</v>
      </c>
      <c r="R19" s="16">
        <v>0.97599999999999998</v>
      </c>
      <c r="S19" s="16">
        <v>0.996</v>
      </c>
      <c r="T19" s="16">
        <v>1.0129999999999999</v>
      </c>
      <c r="U19" s="16">
        <v>0.95899999999999996</v>
      </c>
      <c r="V19" s="16">
        <v>1.0049999999999999</v>
      </c>
      <c r="W19" s="16">
        <v>0.96699999999999997</v>
      </c>
      <c r="X19" s="16">
        <v>1.0069999999999999</v>
      </c>
      <c r="Y19" s="16"/>
      <c r="Z19" s="16"/>
    </row>
    <row r="20" spans="2:26">
      <c r="B20" s="50"/>
      <c r="C20" s="55" t="s">
        <v>0</v>
      </c>
      <c r="D20" s="11" t="s">
        <v>19</v>
      </c>
      <c r="E20" s="22">
        <v>18.399999999999999</v>
      </c>
      <c r="F20" s="22">
        <v>18.399999999999999</v>
      </c>
      <c r="G20" s="22">
        <v>18.399999999999999</v>
      </c>
      <c r="H20" s="22">
        <v>18.399999999999999</v>
      </c>
      <c r="I20" s="22">
        <v>18.399999999999999</v>
      </c>
      <c r="J20" s="22">
        <v>18.399999999999999</v>
      </c>
      <c r="K20" s="22">
        <v>18.399999999999999</v>
      </c>
      <c r="L20" s="22">
        <v>18.399999999999999</v>
      </c>
      <c r="M20" s="22">
        <v>18.399999999999999</v>
      </c>
      <c r="N20" s="22">
        <v>18.399999999999999</v>
      </c>
      <c r="O20" s="22">
        <v>18.399999999999999</v>
      </c>
      <c r="P20" s="22">
        <v>18.399999999999999</v>
      </c>
      <c r="Q20" s="22">
        <v>18.399999999999999</v>
      </c>
      <c r="R20" s="22">
        <v>18.399999999999999</v>
      </c>
      <c r="S20" s="22">
        <v>18.399999999999999</v>
      </c>
      <c r="T20" s="22">
        <v>18.399999999999999</v>
      </c>
      <c r="U20" s="22">
        <v>18.399999999999999</v>
      </c>
      <c r="V20" s="22">
        <v>18.399999999999999</v>
      </c>
      <c r="W20" s="22">
        <v>18.399999999999999</v>
      </c>
      <c r="X20" s="22">
        <v>18.399999999999999</v>
      </c>
      <c r="Y20" s="22">
        <v>18.399999999999999</v>
      </c>
      <c r="Z20" s="22">
        <v>18.399999999999999</v>
      </c>
    </row>
    <row r="21" spans="2:26">
      <c r="B21" s="50"/>
      <c r="C21" s="57"/>
      <c r="D21" s="39" t="s">
        <v>37</v>
      </c>
      <c r="E21" s="40">
        <f>E8/SUM(E4:E5)*60</f>
        <v>15.157894736842106</v>
      </c>
      <c r="F21" s="40">
        <f t="shared" ref="F21:H21" si="6">F8/SUM(F4:F5)*60</f>
        <v>15.570247933884296</v>
      </c>
      <c r="G21" s="40">
        <f>G8/SUM(G4:G5)*60</f>
        <v>15.157894736842106</v>
      </c>
      <c r="H21" s="40">
        <f t="shared" si="6"/>
        <v>15.966942148760332</v>
      </c>
      <c r="I21" s="40">
        <f>I8/SUM(I4:I5)*60</f>
        <v>15.652173913043478</v>
      </c>
      <c r="J21" s="40">
        <f t="shared" ref="J21:L21" si="7">J8/SUM(J4:J5)*60</f>
        <v>16.526315789473685</v>
      </c>
      <c r="K21" s="40">
        <f>K8/SUM(K4:K5)*60</f>
        <v>15.570247933884296</v>
      </c>
      <c r="L21" s="40">
        <f t="shared" si="7"/>
        <v>16.897959183673468</v>
      </c>
      <c r="M21" s="40">
        <f>M8/SUM(M4:M5)*60</f>
        <v>16.859504132231404</v>
      </c>
      <c r="N21" s="40">
        <f t="shared" ref="N21:P21" si="8">N8/SUM(N4:N5)*60</f>
        <v>15.789473684210526</v>
      </c>
      <c r="O21" s="40">
        <f>O8/SUM(O4:O5)*60</f>
        <v>16.561983471074381</v>
      </c>
      <c r="P21" s="40">
        <f t="shared" si="8"/>
        <v>15.799999999999999</v>
      </c>
      <c r="Q21" s="40">
        <f>Q8/SUM(Q4:Q5)*60</f>
        <v>16.06611570247934</v>
      </c>
      <c r="R21" s="40">
        <f t="shared" ref="R21:T21" si="9">R8/SUM(R4:R5)*60</f>
        <v>14.899999999999999</v>
      </c>
      <c r="S21" s="40">
        <f>S8/SUM(S4:S5)*60</f>
        <v>15.570247933884296</v>
      </c>
      <c r="T21" s="40">
        <f t="shared" si="9"/>
        <v>16.200000000000003</v>
      </c>
      <c r="U21" s="40">
        <f>U8/SUM(U4:U5)*60</f>
        <v>14.526315789473685</v>
      </c>
      <c r="V21" s="40">
        <f t="shared" ref="V21:X21" si="10">V8/SUM(V4:V5)*60</f>
        <v>16.342857142857142</v>
      </c>
      <c r="W21" s="40">
        <f>W8/SUM(W4:W5)*60</f>
        <v>16.736842105263158</v>
      </c>
      <c r="X21" s="40">
        <f t="shared" si="10"/>
        <v>16.571428571428573</v>
      </c>
      <c r="Y21" s="40">
        <f>Y8/SUM(Y4:Y5)*60</f>
        <v>0</v>
      </c>
      <c r="Z21" s="40">
        <f t="shared" ref="Z21" si="11">Z8/SUM(Z4:Z5)*60</f>
        <v>0</v>
      </c>
    </row>
    <row r="22" spans="2:26" ht="15" thickBot="1">
      <c r="B22" s="50"/>
      <c r="C22" s="56" t="s">
        <v>0</v>
      </c>
      <c r="D22" s="13" t="s">
        <v>20</v>
      </c>
      <c r="E22" s="17">
        <f>E12/SUM(E4:E5)*60</f>
        <v>14.947368421052632</v>
      </c>
      <c r="F22" s="17">
        <f t="shared" ref="F22:H22" si="12">F12/SUM(F4:F5)*60</f>
        <v>15.37190082644628</v>
      </c>
      <c r="G22" s="17">
        <f>G12/SUM(G4:G5)*60</f>
        <v>14.947368421052632</v>
      </c>
      <c r="H22" s="17">
        <f t="shared" si="12"/>
        <v>15.768595041322314</v>
      </c>
      <c r="I22" s="17">
        <f>I12/SUM(I4:I5)*60</f>
        <v>15.443478260869565</v>
      </c>
      <c r="J22" s="17">
        <f t="shared" ref="J22:L22" si="13">J12/SUM(J4:J5)*60</f>
        <v>16.315789473684212</v>
      </c>
      <c r="K22" s="17">
        <f>K12/SUM(K4:K5)*60</f>
        <v>15.37190082644628</v>
      </c>
      <c r="L22" s="17">
        <f t="shared" si="13"/>
        <v>16.653061224489797</v>
      </c>
      <c r="M22" s="17">
        <f>M12/SUM(M4:M5)*60</f>
        <v>16.66115702479339</v>
      </c>
      <c r="N22" s="17">
        <f t="shared" ref="N22:P22" si="14">N12/SUM(N4:N5)*60</f>
        <v>15.578947368421051</v>
      </c>
      <c r="O22" s="17">
        <f>O12/SUM(O4:O5)*60</f>
        <v>16.363636363636363</v>
      </c>
      <c r="P22" s="17">
        <f t="shared" si="14"/>
        <v>15.600000000000001</v>
      </c>
      <c r="Q22" s="17">
        <f>Q12/SUM(Q4:Q5)*60</f>
        <v>16.06611570247934</v>
      </c>
      <c r="R22" s="17">
        <f t="shared" ref="R22:T22" si="15">R12/SUM(R4:R5)*60</f>
        <v>14.899999999999999</v>
      </c>
      <c r="S22" s="17">
        <f>S12/SUM(S4:S5)*60</f>
        <v>15.37190082644628</v>
      </c>
      <c r="T22" s="17">
        <f t="shared" si="15"/>
        <v>16</v>
      </c>
      <c r="U22" s="17">
        <f>U12/SUM(U4:U5)*60</f>
        <v>14.315789473684211</v>
      </c>
      <c r="V22" s="17">
        <f t="shared" ref="V22:X22" si="16">V12/SUM(V4:V5)*60</f>
        <v>16.114285714285714</v>
      </c>
      <c r="W22" s="17">
        <f>W12/SUM(W4:W5)*60</f>
        <v>16.526315789473685</v>
      </c>
      <c r="X22" s="17">
        <f t="shared" si="16"/>
        <v>16.342857142857142</v>
      </c>
      <c r="Y22" s="17">
        <f>Y12/SUM(Y4:Y5)*60</f>
        <v>0</v>
      </c>
      <c r="Z22" s="17">
        <f t="shared" ref="Z22" si="17">Z12/SUM(Z4:Z5)*60</f>
        <v>0</v>
      </c>
    </row>
    <row r="23" spans="2:26">
      <c r="B23" s="50"/>
      <c r="C23" s="55" t="s">
        <v>22</v>
      </c>
      <c r="D23" s="18" t="s">
        <v>19</v>
      </c>
      <c r="E23" s="19">
        <v>7337.9264395538203</v>
      </c>
      <c r="F23" s="19">
        <v>7337.9264395538203</v>
      </c>
      <c r="G23" s="19">
        <v>7337.9264395538203</v>
      </c>
      <c r="H23" s="19">
        <v>7337.9264395538203</v>
      </c>
      <c r="I23" s="19">
        <v>7337.9264395538203</v>
      </c>
      <c r="J23" s="19">
        <v>7337.9264395538203</v>
      </c>
      <c r="K23" s="19">
        <v>7337.9264395538203</v>
      </c>
      <c r="L23" s="19">
        <v>7337.9264395538203</v>
      </c>
      <c r="M23" s="19">
        <v>7337.9264395538203</v>
      </c>
      <c r="N23" s="19">
        <v>7337.9264395538203</v>
      </c>
      <c r="O23" s="19">
        <v>7337.9264395538203</v>
      </c>
      <c r="P23" s="19">
        <v>7337.9264395538203</v>
      </c>
      <c r="Q23" s="19">
        <v>7337.9264395538203</v>
      </c>
      <c r="R23" s="19">
        <v>7337.9264395538203</v>
      </c>
      <c r="S23" s="19">
        <v>7337.9264395538203</v>
      </c>
      <c r="T23" s="19">
        <v>7337.9264395538203</v>
      </c>
      <c r="U23" s="19">
        <v>7337.9264395538203</v>
      </c>
      <c r="V23" s="19">
        <v>7337.9264395538203</v>
      </c>
      <c r="W23" s="19">
        <v>7337.9264395538203</v>
      </c>
      <c r="X23" s="19">
        <v>7337.9264395538203</v>
      </c>
      <c r="Y23" s="19">
        <v>7337.9264395538203</v>
      </c>
      <c r="Z23" s="19">
        <v>7337.9264395538203</v>
      </c>
    </row>
    <row r="24" spans="2:26">
      <c r="B24" s="50"/>
      <c r="C24" s="57"/>
      <c r="D24" s="20" t="s">
        <v>23</v>
      </c>
      <c r="E24" s="35">
        <v>5</v>
      </c>
      <c r="F24" s="35">
        <v>2</v>
      </c>
      <c r="G24" s="35">
        <v>1</v>
      </c>
      <c r="H24" s="35">
        <v>2</v>
      </c>
      <c r="I24" s="35">
        <v>5</v>
      </c>
      <c r="J24" s="35">
        <v>2</v>
      </c>
      <c r="K24" s="35">
        <v>4</v>
      </c>
      <c r="L24" s="35">
        <v>1</v>
      </c>
      <c r="M24" s="35">
        <v>4</v>
      </c>
      <c r="N24" s="35">
        <v>6</v>
      </c>
      <c r="O24" s="35">
        <v>5</v>
      </c>
      <c r="P24" s="35">
        <v>4</v>
      </c>
      <c r="Q24" s="35">
        <v>3</v>
      </c>
      <c r="R24" s="35">
        <v>6</v>
      </c>
      <c r="S24" s="35">
        <v>2</v>
      </c>
      <c r="T24" s="35">
        <v>3</v>
      </c>
      <c r="U24" s="35">
        <v>4</v>
      </c>
      <c r="V24" s="35">
        <v>4</v>
      </c>
      <c r="W24" s="35">
        <v>3</v>
      </c>
      <c r="X24" s="35">
        <v>7</v>
      </c>
      <c r="Y24" s="35">
        <v>7</v>
      </c>
      <c r="Z24" s="35">
        <v>4</v>
      </c>
    </row>
    <row r="25" spans="2:26" ht="15" thickBot="1">
      <c r="B25" s="50"/>
      <c r="C25" s="56"/>
      <c r="D25" s="13" t="s">
        <v>1</v>
      </c>
      <c r="E25" s="21">
        <f t="shared" ref="E25:F25" si="18">E24/(E24+E12)*1000000</f>
        <v>34013.605442176871</v>
      </c>
      <c r="F25" s="21">
        <f t="shared" si="18"/>
        <v>12738.853503184713</v>
      </c>
      <c r="G25" s="21">
        <f t="shared" ref="G25:H25" si="19">G24/(G24+G12)*1000000</f>
        <v>6993.0069930069931</v>
      </c>
      <c r="H25" s="21">
        <f t="shared" si="19"/>
        <v>12422.360248447205</v>
      </c>
      <c r="I25" s="21">
        <f t="shared" ref="I25:J25" si="20">I24/(I24+I12)*1000000</f>
        <v>32679.738562091505</v>
      </c>
      <c r="J25" s="21">
        <f t="shared" si="20"/>
        <v>12738.853503184713</v>
      </c>
      <c r="K25" s="21">
        <f t="shared" ref="K25:L25" si="21">K24/(K24+K12)*1000000</f>
        <v>25157.232704402519</v>
      </c>
      <c r="L25" s="21">
        <f t="shared" si="21"/>
        <v>7299.2700729927001</v>
      </c>
      <c r="M25" s="21">
        <f t="shared" ref="M25:N25" si="22">M24/(M24+M12)*1000000</f>
        <v>23255.81395348837</v>
      </c>
      <c r="N25" s="21">
        <f t="shared" si="22"/>
        <v>38961.038961038961</v>
      </c>
      <c r="O25" s="21">
        <f t="shared" ref="O25:P25" si="23">O24/(O24+O12)*1000000</f>
        <v>29411.764705882353</v>
      </c>
      <c r="P25" s="21">
        <f t="shared" si="23"/>
        <v>25000</v>
      </c>
      <c r="Q25" s="21">
        <f t="shared" ref="Q25:R25" si="24">Q24/(Q24+Q12)*1000000</f>
        <v>18181.81818181818</v>
      </c>
      <c r="R25" s="21">
        <f t="shared" si="24"/>
        <v>38709.677419354841</v>
      </c>
      <c r="S25" s="21">
        <f t="shared" ref="S25:T25" si="25">S24/(S24+S12)*1000000</f>
        <v>12738.853503184713</v>
      </c>
      <c r="T25" s="21">
        <f t="shared" si="25"/>
        <v>18404.907975460123</v>
      </c>
      <c r="U25" s="21">
        <f t="shared" ref="U25:V25" si="26">U24/(U24+U12)*1000000</f>
        <v>28571.428571428569</v>
      </c>
      <c r="V25" s="21">
        <f t="shared" si="26"/>
        <v>27586.206896551725</v>
      </c>
      <c r="W25" s="21">
        <f t="shared" ref="W25:X25" si="27">W24/(W24+W12)*1000000</f>
        <v>18750</v>
      </c>
      <c r="X25" s="21">
        <f t="shared" si="27"/>
        <v>46666.666666666672</v>
      </c>
      <c r="Y25" s="21">
        <f t="shared" ref="Y25:Z25" si="28">Y24/(Y24+Y12)*1000000</f>
        <v>1000000</v>
      </c>
      <c r="Z25" s="21">
        <f t="shared" si="28"/>
        <v>1000000</v>
      </c>
    </row>
    <row r="27" spans="2:26" ht="19.149999999999999" customHeight="1"/>
    <row r="33" ht="18" customHeight="1"/>
  </sheetData>
  <mergeCells count="22">
    <mergeCell ref="Y2:Z2"/>
    <mergeCell ref="W2:X2"/>
    <mergeCell ref="E2:F2"/>
    <mergeCell ref="B1:D1"/>
    <mergeCell ref="B2:B25"/>
    <mergeCell ref="C2:D3"/>
    <mergeCell ref="C4:C6"/>
    <mergeCell ref="C7:D7"/>
    <mergeCell ref="C8:C12"/>
    <mergeCell ref="C13:C15"/>
    <mergeCell ref="C16:C17"/>
    <mergeCell ref="C18:C19"/>
    <mergeCell ref="C20:C22"/>
    <mergeCell ref="C23:C25"/>
    <mergeCell ref="S2:T2"/>
    <mergeCell ref="G2:H2"/>
    <mergeCell ref="Q2:R2"/>
    <mergeCell ref="O2:P2"/>
    <mergeCell ref="U2:V2"/>
    <mergeCell ref="M2:N2"/>
    <mergeCell ref="K2:L2"/>
    <mergeCell ref="I2:J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2926-EA6D-432E-877E-02BC02675F55}">
  <dimension ref="B1:L154"/>
  <sheetViews>
    <sheetView zoomScaleNormal="100" workbookViewId="0">
      <pane ySplit="4" topLeftCell="A26" activePane="bottomLeft" state="frozen"/>
      <selection pane="bottomLeft" activeCell="E35" sqref="E35"/>
    </sheetView>
  </sheetViews>
  <sheetFormatPr defaultColWidth="9" defaultRowHeight="15"/>
  <cols>
    <col min="1" max="1" width="1.375" style="23" customWidth="1"/>
    <col min="2" max="2" width="4.75" style="23" customWidth="1"/>
    <col min="3" max="3" width="13.875" style="23" customWidth="1"/>
    <col min="4" max="4" width="14.625" style="23" customWidth="1"/>
    <col min="5" max="9" width="17.25" style="23" customWidth="1"/>
    <col min="10" max="10" width="13.25" style="23" customWidth="1"/>
    <col min="11" max="16384" width="9" style="23"/>
  </cols>
  <sheetData>
    <row r="1" spans="2:12" ht="39.75">
      <c r="B1" s="24" t="s">
        <v>24</v>
      </c>
      <c r="C1" s="25"/>
      <c r="D1" s="25"/>
      <c r="E1" s="26"/>
      <c r="L1" s="27"/>
    </row>
    <row r="2" spans="2:12" ht="16.5" customHeight="1" thickBot="1">
      <c r="B2" s="28"/>
      <c r="C2" s="28"/>
      <c r="D2" s="28"/>
      <c r="E2" s="28"/>
      <c r="F2" s="28"/>
      <c r="G2" s="28"/>
      <c r="H2" s="28"/>
      <c r="I2" s="29"/>
      <c r="J2" s="29"/>
      <c r="K2" s="30"/>
      <c r="L2" s="30"/>
    </row>
    <row r="3" spans="2:12" ht="54.75" customHeight="1">
      <c r="B3" s="76" t="s">
        <v>25</v>
      </c>
      <c r="C3" s="78" t="s">
        <v>26</v>
      </c>
      <c r="D3" s="80" t="s">
        <v>27</v>
      </c>
      <c r="E3" s="82" t="s">
        <v>28</v>
      </c>
      <c r="F3" s="82"/>
      <c r="G3" s="82"/>
      <c r="H3" s="82"/>
      <c r="I3" s="83"/>
      <c r="J3" s="74" t="s">
        <v>29</v>
      </c>
      <c r="K3" s="30"/>
      <c r="L3" s="30"/>
    </row>
    <row r="4" spans="2:12" ht="56.25" customHeight="1">
      <c r="B4" s="77"/>
      <c r="C4" s="79"/>
      <c r="D4" s="81"/>
      <c r="E4" s="32" t="s">
        <v>30</v>
      </c>
      <c r="F4" s="33" t="s">
        <v>31</v>
      </c>
      <c r="G4" s="33" t="s">
        <v>35</v>
      </c>
      <c r="H4" s="33" t="s">
        <v>32</v>
      </c>
      <c r="I4" s="34" t="s">
        <v>33</v>
      </c>
      <c r="J4" s="75"/>
      <c r="K4" s="30"/>
      <c r="L4" s="30"/>
    </row>
    <row r="5" spans="2:12" ht="25.5" customHeight="1">
      <c r="B5" s="68">
        <v>1</v>
      </c>
      <c r="C5" s="71">
        <v>45566</v>
      </c>
      <c r="D5" s="31" t="s">
        <v>41</v>
      </c>
      <c r="E5" s="41">
        <v>34</v>
      </c>
      <c r="F5" s="41"/>
      <c r="G5" s="41">
        <v>20</v>
      </c>
      <c r="H5" s="41"/>
      <c r="I5" s="41">
        <f>460-320</f>
        <v>140</v>
      </c>
      <c r="J5" s="31">
        <f>SUM(E5:I5)</f>
        <v>194</v>
      </c>
    </row>
    <row r="6" spans="2:12" ht="25.5" customHeight="1">
      <c r="B6" s="69"/>
      <c r="C6" s="72"/>
      <c r="D6" s="31" t="s">
        <v>38</v>
      </c>
      <c r="E6" s="41">
        <v>20</v>
      </c>
      <c r="F6" s="41"/>
      <c r="G6" s="41">
        <v>15</v>
      </c>
      <c r="H6" s="41"/>
      <c r="I6" s="41">
        <v>130</v>
      </c>
      <c r="J6" s="31">
        <f>SUM(E6:I6)</f>
        <v>165</v>
      </c>
    </row>
    <row r="7" spans="2:12" ht="25.5" customHeight="1">
      <c r="B7" s="69"/>
      <c r="C7" s="72"/>
      <c r="D7" s="31" t="s">
        <v>39</v>
      </c>
      <c r="E7" s="41">
        <v>10</v>
      </c>
      <c r="F7" s="41"/>
      <c r="G7" s="41">
        <v>6</v>
      </c>
      <c r="H7" s="41"/>
      <c r="I7" s="41">
        <v>10</v>
      </c>
      <c r="J7" s="31">
        <f t="shared" ref="J7:J9" si="0">SUM(E7:I7)</f>
        <v>26</v>
      </c>
    </row>
    <row r="8" spans="2:12" ht="25.5" customHeight="1">
      <c r="B8" s="69"/>
      <c r="C8" s="72"/>
      <c r="D8" s="36" t="s">
        <v>40</v>
      </c>
      <c r="E8" s="41">
        <v>33</v>
      </c>
      <c r="F8" s="41">
        <v>7</v>
      </c>
      <c r="G8" s="41">
        <v>22</v>
      </c>
      <c r="H8" s="41"/>
      <c r="I8" s="41">
        <v>160</v>
      </c>
      <c r="J8" s="31">
        <f t="shared" si="0"/>
        <v>222</v>
      </c>
    </row>
    <row r="9" spans="2:12" ht="25.5" customHeight="1">
      <c r="B9" s="70"/>
      <c r="C9" s="73"/>
      <c r="D9" s="36" t="s">
        <v>45</v>
      </c>
      <c r="E9" s="41">
        <v>6</v>
      </c>
      <c r="F9" s="41"/>
      <c r="G9" s="41">
        <v>10</v>
      </c>
      <c r="H9" s="41"/>
      <c r="I9" s="41">
        <v>10</v>
      </c>
      <c r="J9" s="31">
        <f t="shared" si="0"/>
        <v>26</v>
      </c>
    </row>
    <row r="10" spans="2:12" ht="25.5" customHeight="1">
      <c r="B10" s="68">
        <v>2</v>
      </c>
      <c r="C10" s="71">
        <v>45567</v>
      </c>
      <c r="D10" s="31" t="s">
        <v>41</v>
      </c>
      <c r="E10" s="41">
        <v>9</v>
      </c>
      <c r="F10" s="41"/>
      <c r="G10" s="41">
        <v>10</v>
      </c>
      <c r="H10" s="41"/>
      <c r="I10" s="41">
        <v>10</v>
      </c>
      <c r="J10" s="31">
        <f>SUM(E10:I10)</f>
        <v>29</v>
      </c>
    </row>
    <row r="11" spans="2:12" ht="25.5" customHeight="1">
      <c r="B11" s="69"/>
      <c r="C11" s="72"/>
      <c r="D11" s="31" t="s">
        <v>38</v>
      </c>
      <c r="E11" s="41">
        <v>109</v>
      </c>
      <c r="F11" s="41">
        <v>6</v>
      </c>
      <c r="G11" s="41">
        <v>22</v>
      </c>
      <c r="H11" s="41"/>
      <c r="I11" s="41">
        <v>10</v>
      </c>
      <c r="J11" s="31">
        <f>SUM(E11:I11)</f>
        <v>147</v>
      </c>
    </row>
    <row r="12" spans="2:12" ht="25.5" customHeight="1">
      <c r="B12" s="69"/>
      <c r="C12" s="72"/>
      <c r="D12" s="31" t="s">
        <v>39</v>
      </c>
      <c r="E12" s="41">
        <v>8</v>
      </c>
      <c r="F12" s="41"/>
      <c r="G12" s="41">
        <v>11</v>
      </c>
      <c r="H12" s="41"/>
      <c r="I12" s="41">
        <v>10</v>
      </c>
      <c r="J12" s="31">
        <f t="shared" ref="J12:J14" si="1">SUM(E12:I12)</f>
        <v>29</v>
      </c>
    </row>
    <row r="13" spans="2:12" ht="25.5" customHeight="1">
      <c r="B13" s="69"/>
      <c r="C13" s="72"/>
      <c r="D13" s="36" t="s">
        <v>40</v>
      </c>
      <c r="E13" s="41">
        <v>71</v>
      </c>
      <c r="F13" s="41">
        <v>12</v>
      </c>
      <c r="G13" s="41">
        <v>23</v>
      </c>
      <c r="H13" s="41"/>
      <c r="I13" s="41">
        <v>10</v>
      </c>
      <c r="J13" s="31">
        <f t="shared" si="1"/>
        <v>116</v>
      </c>
    </row>
    <row r="14" spans="2:12" ht="25.5" customHeight="1">
      <c r="B14" s="70"/>
      <c r="C14" s="73"/>
      <c r="D14" s="36" t="s">
        <v>45</v>
      </c>
      <c r="E14" s="41">
        <v>10</v>
      </c>
      <c r="F14" s="41"/>
      <c r="G14" s="41">
        <v>10</v>
      </c>
      <c r="H14" s="41"/>
      <c r="I14" s="41">
        <v>10</v>
      </c>
      <c r="J14" s="31">
        <f t="shared" si="1"/>
        <v>30</v>
      </c>
    </row>
    <row r="15" spans="2:12" ht="25.5" customHeight="1">
      <c r="B15" s="68">
        <v>3</v>
      </c>
      <c r="C15" s="71">
        <v>45568</v>
      </c>
      <c r="D15" s="31" t="s">
        <v>41</v>
      </c>
      <c r="E15" s="43">
        <v>26</v>
      </c>
      <c r="F15" s="41"/>
      <c r="G15" s="41">
        <v>25</v>
      </c>
      <c r="H15" s="41"/>
      <c r="I15" s="41">
        <v>10</v>
      </c>
      <c r="J15" s="44">
        <f>SUM(E15:I15)</f>
        <v>61</v>
      </c>
      <c r="K15" s="45"/>
    </row>
    <row r="16" spans="2:12" ht="25.5" customHeight="1">
      <c r="B16" s="69"/>
      <c r="C16" s="72"/>
      <c r="D16" s="31" t="s">
        <v>38</v>
      </c>
      <c r="E16" s="43">
        <v>15</v>
      </c>
      <c r="F16" s="41">
        <v>8</v>
      </c>
      <c r="G16" s="41">
        <v>20</v>
      </c>
      <c r="H16" s="41"/>
      <c r="I16" s="41">
        <v>10</v>
      </c>
      <c r="J16" s="44">
        <f>SUM(E16:I16)</f>
        <v>53</v>
      </c>
      <c r="K16" s="45"/>
    </row>
    <row r="17" spans="2:11" ht="25.5" customHeight="1">
      <c r="B17" s="69"/>
      <c r="C17" s="72"/>
      <c r="D17" s="31" t="s">
        <v>39</v>
      </c>
      <c r="E17" s="43">
        <v>5</v>
      </c>
      <c r="F17" s="41">
        <v>5</v>
      </c>
      <c r="G17" s="41">
        <v>13</v>
      </c>
      <c r="H17" s="41"/>
      <c r="I17" s="41">
        <v>5</v>
      </c>
      <c r="J17" s="44">
        <f t="shared" ref="J17:J19" si="2">SUM(E17:I17)</f>
        <v>28</v>
      </c>
      <c r="K17" s="45"/>
    </row>
    <row r="18" spans="2:11" ht="25.5" customHeight="1">
      <c r="B18" s="69"/>
      <c r="C18" s="72"/>
      <c r="D18" s="36" t="s">
        <v>40</v>
      </c>
      <c r="E18" s="43">
        <v>25</v>
      </c>
      <c r="F18" s="41">
        <v>8</v>
      </c>
      <c r="G18" s="41">
        <v>26</v>
      </c>
      <c r="H18" s="41"/>
      <c r="I18" s="41">
        <v>10</v>
      </c>
      <c r="J18" s="44">
        <f t="shared" si="2"/>
        <v>69</v>
      </c>
      <c r="K18" s="45"/>
    </row>
    <row r="19" spans="2:11" ht="25.5" customHeight="1">
      <c r="B19" s="70"/>
      <c r="C19" s="73"/>
      <c r="D19" s="36" t="s">
        <v>45</v>
      </c>
      <c r="E19" s="43">
        <v>18</v>
      </c>
      <c r="F19" s="41"/>
      <c r="G19" s="41"/>
      <c r="H19" s="41"/>
      <c r="I19" s="41">
        <v>10</v>
      </c>
      <c r="J19" s="44">
        <f t="shared" si="2"/>
        <v>28</v>
      </c>
      <c r="K19" s="45"/>
    </row>
    <row r="20" spans="2:11" ht="25.5" customHeight="1">
      <c r="B20" s="68">
        <v>4</v>
      </c>
      <c r="C20" s="71">
        <v>45569</v>
      </c>
      <c r="D20" s="31" t="s">
        <v>41</v>
      </c>
      <c r="E20" s="41">
        <v>9</v>
      </c>
      <c r="F20" s="41"/>
      <c r="G20" s="41">
        <v>15</v>
      </c>
      <c r="H20" s="41"/>
      <c r="I20" s="41">
        <v>5</v>
      </c>
      <c r="J20" s="31">
        <f>SUM(E20:I20)</f>
        <v>29</v>
      </c>
    </row>
    <row r="21" spans="2:11" ht="25.5" customHeight="1">
      <c r="B21" s="69"/>
      <c r="C21" s="72"/>
      <c r="D21" s="31" t="s">
        <v>38</v>
      </c>
      <c r="E21" s="41">
        <v>56</v>
      </c>
      <c r="F21" s="41">
        <v>6</v>
      </c>
      <c r="G21" s="41">
        <v>22</v>
      </c>
      <c r="H21" s="41"/>
      <c r="I21" s="41">
        <v>10</v>
      </c>
      <c r="J21" s="31">
        <f>SUM(E21:I21)</f>
        <v>94</v>
      </c>
    </row>
    <row r="22" spans="2:11" ht="25.5" customHeight="1">
      <c r="B22" s="69"/>
      <c r="C22" s="72"/>
      <c r="D22" s="31" t="s">
        <v>39</v>
      </c>
      <c r="E22" s="41">
        <v>5</v>
      </c>
      <c r="F22" s="41">
        <v>3</v>
      </c>
      <c r="G22" s="41">
        <v>15</v>
      </c>
      <c r="H22" s="41"/>
      <c r="I22" s="41">
        <v>5</v>
      </c>
      <c r="J22" s="31">
        <f t="shared" ref="J22:J24" si="3">SUM(E22:I22)</f>
        <v>28</v>
      </c>
    </row>
    <row r="23" spans="2:11" ht="25.5" customHeight="1">
      <c r="B23" s="69"/>
      <c r="C23" s="72"/>
      <c r="D23" s="36" t="s">
        <v>40</v>
      </c>
      <c r="E23" s="41">
        <v>67</v>
      </c>
      <c r="F23" s="41"/>
      <c r="G23" s="41">
        <v>19</v>
      </c>
      <c r="H23" s="41"/>
      <c r="I23" s="41">
        <v>10</v>
      </c>
      <c r="J23" s="31">
        <f t="shared" si="3"/>
        <v>96</v>
      </c>
    </row>
    <row r="24" spans="2:11" ht="25.5" customHeight="1">
      <c r="B24" s="70"/>
      <c r="C24" s="73"/>
      <c r="D24" s="36" t="s">
        <v>45</v>
      </c>
      <c r="E24" s="41">
        <v>10</v>
      </c>
      <c r="F24" s="41"/>
      <c r="G24" s="41">
        <v>14</v>
      </c>
      <c r="H24" s="41"/>
      <c r="I24" s="41">
        <v>5</v>
      </c>
      <c r="J24" s="31">
        <f t="shared" si="3"/>
        <v>29</v>
      </c>
    </row>
    <row r="25" spans="2:11" ht="25.5" customHeight="1">
      <c r="B25" s="68">
        <v>5</v>
      </c>
      <c r="C25" s="71">
        <v>45570</v>
      </c>
      <c r="D25" s="31" t="s">
        <v>41</v>
      </c>
      <c r="E25" s="43">
        <v>25</v>
      </c>
      <c r="F25" s="41">
        <v>5</v>
      </c>
      <c r="G25" s="41">
        <v>15</v>
      </c>
      <c r="H25" s="41"/>
      <c r="I25" s="41">
        <v>10</v>
      </c>
      <c r="J25" s="44">
        <f>SUM(E25:I25)</f>
        <v>55</v>
      </c>
      <c r="K25" s="45"/>
    </row>
    <row r="26" spans="2:11" ht="25.5" customHeight="1">
      <c r="B26" s="69"/>
      <c r="C26" s="72"/>
      <c r="D26" s="31" t="s">
        <v>38</v>
      </c>
      <c r="E26" s="43">
        <v>47</v>
      </c>
      <c r="F26" s="41">
        <v>6</v>
      </c>
      <c r="G26" s="41">
        <v>11</v>
      </c>
      <c r="H26" s="41"/>
      <c r="I26" s="41">
        <v>10</v>
      </c>
      <c r="J26" s="44">
        <f>SUM(E26:I26)</f>
        <v>74</v>
      </c>
      <c r="K26" s="45"/>
    </row>
    <row r="27" spans="2:11" ht="25.5" customHeight="1">
      <c r="B27" s="69"/>
      <c r="C27" s="72"/>
      <c r="D27" s="31" t="s">
        <v>39</v>
      </c>
      <c r="E27" s="43">
        <v>8</v>
      </c>
      <c r="F27" s="41"/>
      <c r="G27" s="41">
        <v>11</v>
      </c>
      <c r="H27" s="41"/>
      <c r="I27" s="41">
        <v>10</v>
      </c>
      <c r="J27" s="44">
        <f t="shared" ref="J27:J29" si="4">SUM(E27:I27)</f>
        <v>29</v>
      </c>
      <c r="K27" s="45"/>
    </row>
    <row r="28" spans="2:11" ht="25.5" customHeight="1">
      <c r="B28" s="69"/>
      <c r="C28" s="72"/>
      <c r="D28" s="36" t="s">
        <v>40</v>
      </c>
      <c r="E28" s="43">
        <v>77</v>
      </c>
      <c r="F28" s="41"/>
      <c r="G28" s="41">
        <v>16</v>
      </c>
      <c r="H28" s="41"/>
      <c r="I28" s="41">
        <v>10</v>
      </c>
      <c r="J28" s="44">
        <f t="shared" si="4"/>
        <v>103</v>
      </c>
      <c r="K28" s="45"/>
    </row>
    <row r="29" spans="2:11" ht="25.5" customHeight="1">
      <c r="B29" s="70"/>
      <c r="C29" s="73"/>
      <c r="D29" s="36" t="s">
        <v>45</v>
      </c>
      <c r="E29" s="43">
        <v>5</v>
      </c>
      <c r="F29" s="41"/>
      <c r="G29" s="41">
        <v>19</v>
      </c>
      <c r="H29" s="41"/>
      <c r="I29" s="41">
        <v>5</v>
      </c>
      <c r="J29" s="44">
        <f t="shared" si="4"/>
        <v>29</v>
      </c>
      <c r="K29" s="45"/>
    </row>
    <row r="30" spans="2:11" ht="25.5" customHeight="1">
      <c r="B30" s="68">
        <v>6</v>
      </c>
      <c r="C30" s="71">
        <v>45571</v>
      </c>
      <c r="D30" s="31" t="s">
        <v>41</v>
      </c>
      <c r="E30" s="41">
        <v>10</v>
      </c>
      <c r="F30" s="41"/>
      <c r="G30" s="41">
        <v>10</v>
      </c>
      <c r="H30" s="41"/>
      <c r="I30" s="41">
        <v>10</v>
      </c>
      <c r="J30" s="44">
        <f>SUM(E30:I30)</f>
        <v>30</v>
      </c>
    </row>
    <row r="31" spans="2:11" ht="25.5" customHeight="1">
      <c r="B31" s="69"/>
      <c r="C31" s="72"/>
      <c r="D31" s="31" t="s">
        <v>38</v>
      </c>
      <c r="E31" s="41">
        <v>5</v>
      </c>
      <c r="F31" s="41"/>
      <c r="G31" s="41">
        <v>14</v>
      </c>
      <c r="H31" s="41"/>
      <c r="I31" s="41">
        <v>10</v>
      </c>
      <c r="J31" s="31">
        <f>SUM(E31:I31)</f>
        <v>29</v>
      </c>
    </row>
    <row r="32" spans="2:11" ht="25.5" customHeight="1">
      <c r="B32" s="69"/>
      <c r="C32" s="72"/>
      <c r="D32" s="31" t="s">
        <v>39</v>
      </c>
      <c r="E32" s="41">
        <v>65</v>
      </c>
      <c r="F32" s="41">
        <v>5</v>
      </c>
      <c r="G32" s="41">
        <v>20</v>
      </c>
      <c r="H32" s="41"/>
      <c r="I32" s="41">
        <v>10</v>
      </c>
      <c r="J32" s="31">
        <f t="shared" ref="J32:J34" si="5">SUM(E32:I32)</f>
        <v>100</v>
      </c>
    </row>
    <row r="33" spans="2:11" ht="25.5" customHeight="1">
      <c r="B33" s="69"/>
      <c r="C33" s="72"/>
      <c r="D33" s="36" t="s">
        <v>40</v>
      </c>
      <c r="E33" s="41">
        <v>6</v>
      </c>
      <c r="F33" s="41"/>
      <c r="G33" s="41">
        <v>13</v>
      </c>
      <c r="H33" s="41"/>
      <c r="I33" s="41">
        <v>10</v>
      </c>
      <c r="J33" s="31">
        <f t="shared" si="5"/>
        <v>29</v>
      </c>
    </row>
    <row r="34" spans="2:11" ht="25.5" customHeight="1">
      <c r="B34" s="70"/>
      <c r="C34" s="73"/>
      <c r="D34" s="36" t="s">
        <v>45</v>
      </c>
      <c r="E34" s="41">
        <v>68</v>
      </c>
      <c r="F34" s="41">
        <v>6</v>
      </c>
      <c r="G34" s="41">
        <v>16</v>
      </c>
      <c r="H34" s="41"/>
      <c r="I34" s="41">
        <v>10</v>
      </c>
      <c r="J34" s="31">
        <f t="shared" si="5"/>
        <v>100</v>
      </c>
    </row>
    <row r="35" spans="2:11" ht="25.5" customHeight="1">
      <c r="B35" s="68">
        <v>7</v>
      </c>
      <c r="C35" s="71">
        <v>45572</v>
      </c>
      <c r="D35" s="31" t="s">
        <v>41</v>
      </c>
      <c r="E35" s="43"/>
      <c r="F35" s="41"/>
      <c r="G35" s="41"/>
      <c r="H35" s="41"/>
      <c r="I35" s="41"/>
      <c r="J35" s="44">
        <f>SUM(E35:I35)</f>
        <v>0</v>
      </c>
      <c r="K35" s="45"/>
    </row>
    <row r="36" spans="2:11" ht="25.5" customHeight="1">
      <c r="B36" s="69"/>
      <c r="C36" s="72"/>
      <c r="D36" s="31" t="s">
        <v>38</v>
      </c>
      <c r="E36" s="43"/>
      <c r="F36" s="41"/>
      <c r="G36" s="41"/>
      <c r="H36" s="41"/>
      <c r="I36" s="41"/>
      <c r="J36" s="44">
        <f>SUM(E36:I36)</f>
        <v>0</v>
      </c>
      <c r="K36" s="45"/>
    </row>
    <row r="37" spans="2:11" ht="25.5" customHeight="1">
      <c r="B37" s="69"/>
      <c r="C37" s="72"/>
      <c r="D37" s="31" t="s">
        <v>39</v>
      </c>
      <c r="E37" s="43"/>
      <c r="F37" s="41"/>
      <c r="G37" s="41"/>
      <c r="H37" s="41"/>
      <c r="I37" s="41"/>
      <c r="J37" s="44">
        <f t="shared" ref="J37:J39" si="6">SUM(E37:I37)</f>
        <v>0</v>
      </c>
      <c r="K37" s="45"/>
    </row>
    <row r="38" spans="2:11" ht="25.5" customHeight="1">
      <c r="B38" s="69"/>
      <c r="C38" s="72"/>
      <c r="D38" s="36" t="s">
        <v>40</v>
      </c>
      <c r="E38" s="43"/>
      <c r="F38" s="41"/>
      <c r="G38" s="41"/>
      <c r="H38" s="41"/>
      <c r="I38" s="41"/>
      <c r="J38" s="44">
        <f t="shared" si="6"/>
        <v>0</v>
      </c>
      <c r="K38" s="45"/>
    </row>
    <row r="39" spans="2:11" ht="25.5" customHeight="1">
      <c r="B39" s="70"/>
      <c r="C39" s="73"/>
      <c r="D39" s="36" t="s">
        <v>45</v>
      </c>
      <c r="E39" s="43"/>
      <c r="F39" s="41"/>
      <c r="G39" s="41"/>
      <c r="H39" s="41"/>
      <c r="I39" s="41"/>
      <c r="J39" s="44">
        <f t="shared" si="6"/>
        <v>0</v>
      </c>
      <c r="K39" s="45"/>
    </row>
    <row r="40" spans="2:11" ht="25.5" customHeight="1">
      <c r="B40" s="68">
        <v>8</v>
      </c>
      <c r="C40" s="71">
        <v>45573</v>
      </c>
      <c r="D40" s="31" t="s">
        <v>41</v>
      </c>
      <c r="E40" s="43"/>
      <c r="F40" s="41"/>
      <c r="G40" s="41"/>
      <c r="H40" s="41"/>
      <c r="I40" s="41"/>
      <c r="J40" s="44">
        <f>SUM(E40:I40)</f>
        <v>0</v>
      </c>
      <c r="K40" s="45"/>
    </row>
    <row r="41" spans="2:11" ht="25.5" customHeight="1">
      <c r="B41" s="69"/>
      <c r="C41" s="72"/>
      <c r="D41" s="31" t="s">
        <v>38</v>
      </c>
      <c r="E41" s="43"/>
      <c r="F41" s="41"/>
      <c r="G41" s="41"/>
      <c r="H41" s="41"/>
      <c r="I41" s="41"/>
      <c r="J41" s="44">
        <f>SUM(E41:I41)</f>
        <v>0</v>
      </c>
      <c r="K41" s="45"/>
    </row>
    <row r="42" spans="2:11" ht="25.5" customHeight="1">
      <c r="B42" s="69"/>
      <c r="C42" s="72"/>
      <c r="D42" s="31" t="s">
        <v>39</v>
      </c>
      <c r="E42" s="43"/>
      <c r="F42" s="41"/>
      <c r="G42" s="41"/>
      <c r="H42" s="41"/>
      <c r="I42" s="41"/>
      <c r="J42" s="44">
        <f t="shared" ref="J42:J44" si="7">SUM(E42:I42)</f>
        <v>0</v>
      </c>
      <c r="K42" s="45"/>
    </row>
    <row r="43" spans="2:11" ht="25.5" customHeight="1">
      <c r="B43" s="69"/>
      <c r="C43" s="72"/>
      <c r="D43" s="36" t="s">
        <v>40</v>
      </c>
      <c r="E43" s="43"/>
      <c r="F43" s="41"/>
      <c r="G43" s="41"/>
      <c r="H43" s="41"/>
      <c r="I43" s="41"/>
      <c r="J43" s="44">
        <f t="shared" si="7"/>
        <v>0</v>
      </c>
      <c r="K43" s="45"/>
    </row>
    <row r="44" spans="2:11" ht="25.5" customHeight="1">
      <c r="B44" s="70"/>
      <c r="C44" s="73"/>
      <c r="D44" s="36" t="s">
        <v>45</v>
      </c>
      <c r="E44" s="43"/>
      <c r="F44" s="41"/>
      <c r="G44" s="41"/>
      <c r="H44" s="41"/>
      <c r="I44" s="41"/>
      <c r="J44" s="44">
        <f t="shared" si="7"/>
        <v>0</v>
      </c>
      <c r="K44" s="45"/>
    </row>
    <row r="45" spans="2:11" ht="25.5" customHeight="1">
      <c r="B45" s="68">
        <v>9</v>
      </c>
      <c r="C45" s="71">
        <v>45574</v>
      </c>
      <c r="D45" s="31" t="s">
        <v>41</v>
      </c>
      <c r="E45" s="43"/>
      <c r="F45" s="41"/>
      <c r="G45" s="41"/>
      <c r="H45" s="41"/>
      <c r="I45" s="41"/>
      <c r="J45" s="44">
        <f>SUM(E45:I45)</f>
        <v>0</v>
      </c>
      <c r="K45" s="45"/>
    </row>
    <row r="46" spans="2:11" ht="25.5" customHeight="1">
      <c r="B46" s="69"/>
      <c r="C46" s="72"/>
      <c r="D46" s="31" t="s">
        <v>38</v>
      </c>
      <c r="E46" s="43"/>
      <c r="F46" s="41"/>
      <c r="G46" s="41"/>
      <c r="H46" s="41"/>
      <c r="I46" s="41"/>
      <c r="J46" s="44">
        <f>SUM(E46:I46)</f>
        <v>0</v>
      </c>
      <c r="K46" s="45"/>
    </row>
    <row r="47" spans="2:11" ht="25.5" customHeight="1">
      <c r="B47" s="69"/>
      <c r="C47" s="72"/>
      <c r="D47" s="31" t="s">
        <v>39</v>
      </c>
      <c r="E47" s="43"/>
      <c r="F47" s="41"/>
      <c r="G47" s="41"/>
      <c r="H47" s="41"/>
      <c r="I47" s="41"/>
      <c r="J47" s="44">
        <f t="shared" ref="J47:J49" si="8">SUM(E47:I47)</f>
        <v>0</v>
      </c>
      <c r="K47" s="45"/>
    </row>
    <row r="48" spans="2:11" ht="25.5" customHeight="1">
      <c r="B48" s="69"/>
      <c r="C48" s="72"/>
      <c r="D48" s="36" t="s">
        <v>40</v>
      </c>
      <c r="E48" s="43"/>
      <c r="F48" s="41"/>
      <c r="G48" s="41"/>
      <c r="H48" s="41"/>
      <c r="I48" s="41"/>
      <c r="J48" s="44">
        <f t="shared" si="8"/>
        <v>0</v>
      </c>
      <c r="K48" s="45"/>
    </row>
    <row r="49" spans="2:11" ht="25.5" customHeight="1">
      <c r="B49" s="70"/>
      <c r="C49" s="73"/>
      <c r="D49" s="36" t="s">
        <v>45</v>
      </c>
      <c r="E49" s="43"/>
      <c r="F49" s="41"/>
      <c r="G49" s="41"/>
      <c r="H49" s="41"/>
      <c r="I49" s="41"/>
      <c r="J49" s="44">
        <f t="shared" si="8"/>
        <v>0</v>
      </c>
      <c r="K49" s="45"/>
    </row>
    <row r="50" spans="2:11" ht="25.5" customHeight="1">
      <c r="B50" s="68">
        <v>10</v>
      </c>
      <c r="C50" s="71">
        <v>45575</v>
      </c>
      <c r="D50" s="31" t="s">
        <v>41</v>
      </c>
      <c r="E50" s="41"/>
      <c r="F50" s="41"/>
      <c r="G50" s="41"/>
      <c r="H50" s="41"/>
      <c r="I50" s="41"/>
      <c r="J50" s="44">
        <f>SUM(E50:I50)</f>
        <v>0</v>
      </c>
    </row>
    <row r="51" spans="2:11" ht="25.5" customHeight="1">
      <c r="B51" s="69"/>
      <c r="C51" s="72"/>
      <c r="D51" s="31" t="s">
        <v>38</v>
      </c>
      <c r="E51" s="43"/>
      <c r="F51" s="41"/>
      <c r="G51" s="41"/>
      <c r="H51" s="41"/>
      <c r="I51" s="41"/>
      <c r="J51" s="44">
        <f>SUM(E51:I51)</f>
        <v>0</v>
      </c>
    </row>
    <row r="52" spans="2:11" ht="25.5" customHeight="1">
      <c r="B52" s="69"/>
      <c r="C52" s="72"/>
      <c r="D52" s="31" t="s">
        <v>39</v>
      </c>
      <c r="E52" s="43"/>
      <c r="F52" s="41"/>
      <c r="G52" s="41"/>
      <c r="H52" s="41"/>
      <c r="I52" s="41"/>
      <c r="J52" s="44">
        <f t="shared" ref="J52:J54" si="9">SUM(E52:I52)</f>
        <v>0</v>
      </c>
    </row>
    <row r="53" spans="2:11" ht="25.5" customHeight="1">
      <c r="B53" s="69"/>
      <c r="C53" s="72"/>
      <c r="D53" s="36" t="s">
        <v>40</v>
      </c>
      <c r="E53" s="43"/>
      <c r="F53" s="41"/>
      <c r="G53" s="41"/>
      <c r="H53" s="41"/>
      <c r="I53" s="41"/>
      <c r="J53" s="44">
        <f t="shared" si="9"/>
        <v>0</v>
      </c>
    </row>
    <row r="54" spans="2:11" ht="25.5" customHeight="1">
      <c r="B54" s="70"/>
      <c r="C54" s="73"/>
      <c r="D54" s="36" t="s">
        <v>45</v>
      </c>
      <c r="E54" s="43"/>
      <c r="F54" s="41"/>
      <c r="G54" s="41"/>
      <c r="H54" s="41"/>
      <c r="I54" s="41"/>
      <c r="J54" s="44">
        <f t="shared" si="9"/>
        <v>0</v>
      </c>
    </row>
    <row r="55" spans="2:11" ht="25.5" customHeight="1">
      <c r="B55" s="68">
        <v>11</v>
      </c>
      <c r="C55" s="71">
        <v>45576</v>
      </c>
      <c r="D55" s="31" t="s">
        <v>41</v>
      </c>
      <c r="E55" s="43"/>
      <c r="F55" s="41"/>
      <c r="G55" s="41"/>
      <c r="H55" s="41"/>
      <c r="I55" s="41"/>
      <c r="J55" s="44">
        <f>SUM(E55:I55)</f>
        <v>0</v>
      </c>
      <c r="K55" s="45"/>
    </row>
    <row r="56" spans="2:11" ht="25.5" customHeight="1">
      <c r="B56" s="69"/>
      <c r="C56" s="72"/>
      <c r="D56" s="31" t="s">
        <v>38</v>
      </c>
      <c r="E56" s="43"/>
      <c r="F56" s="41"/>
      <c r="G56" s="41"/>
      <c r="H56" s="41"/>
      <c r="I56" s="41"/>
      <c r="J56" s="44">
        <f>SUM(E56:I56)</f>
        <v>0</v>
      </c>
      <c r="K56" s="45"/>
    </row>
    <row r="57" spans="2:11" ht="25.5" customHeight="1">
      <c r="B57" s="69"/>
      <c r="C57" s="72"/>
      <c r="D57" s="31" t="s">
        <v>39</v>
      </c>
      <c r="E57" s="43"/>
      <c r="F57" s="41"/>
      <c r="G57" s="41"/>
      <c r="H57" s="41"/>
      <c r="I57" s="41"/>
      <c r="J57" s="44">
        <f t="shared" ref="J57:J59" si="10">SUM(E57:I57)</f>
        <v>0</v>
      </c>
      <c r="K57" s="45"/>
    </row>
    <row r="58" spans="2:11" ht="25.5" customHeight="1">
      <c r="B58" s="69"/>
      <c r="C58" s="72"/>
      <c r="D58" s="36" t="s">
        <v>40</v>
      </c>
      <c r="E58" s="43"/>
      <c r="F58" s="41"/>
      <c r="G58" s="41"/>
      <c r="H58" s="41"/>
      <c r="I58" s="41"/>
      <c r="J58" s="44">
        <f t="shared" si="10"/>
        <v>0</v>
      </c>
      <c r="K58" s="45"/>
    </row>
    <row r="59" spans="2:11" ht="25.5" customHeight="1">
      <c r="B59" s="70"/>
      <c r="C59" s="73"/>
      <c r="D59" s="36" t="s">
        <v>45</v>
      </c>
      <c r="E59" s="43"/>
      <c r="F59" s="41"/>
      <c r="G59" s="41"/>
      <c r="H59" s="41"/>
      <c r="I59" s="41"/>
      <c r="J59" s="44">
        <f t="shared" si="10"/>
        <v>0</v>
      </c>
      <c r="K59" s="45"/>
    </row>
    <row r="60" spans="2:11" ht="25.5" customHeight="1">
      <c r="B60" s="68">
        <v>12</v>
      </c>
      <c r="C60" s="71">
        <v>45577</v>
      </c>
      <c r="D60" s="31" t="s">
        <v>41</v>
      </c>
      <c r="E60" s="41"/>
      <c r="F60" s="41"/>
      <c r="G60" s="41"/>
      <c r="H60" s="41"/>
      <c r="I60" s="41"/>
      <c r="J60" s="31">
        <f>SUM(E60:I60)</f>
        <v>0</v>
      </c>
    </row>
    <row r="61" spans="2:11" ht="25.5" customHeight="1">
      <c r="B61" s="69"/>
      <c r="C61" s="72"/>
      <c r="D61" s="31" t="s">
        <v>38</v>
      </c>
      <c r="E61" s="41"/>
      <c r="F61" s="41"/>
      <c r="G61" s="41"/>
      <c r="H61" s="41"/>
      <c r="I61" s="41"/>
      <c r="J61" s="31">
        <f>SUM(E61:I61)</f>
        <v>0</v>
      </c>
    </row>
    <row r="62" spans="2:11" ht="25.5" customHeight="1">
      <c r="B62" s="69"/>
      <c r="C62" s="72"/>
      <c r="D62" s="31" t="s">
        <v>39</v>
      </c>
      <c r="E62" s="41"/>
      <c r="F62" s="41"/>
      <c r="G62" s="41"/>
      <c r="H62" s="41"/>
      <c r="I62" s="41"/>
      <c r="J62" s="31">
        <f t="shared" ref="J62:J64" si="11">SUM(E62:I62)</f>
        <v>0</v>
      </c>
    </row>
    <row r="63" spans="2:11" ht="25.5" customHeight="1">
      <c r="B63" s="69"/>
      <c r="C63" s="72"/>
      <c r="D63" s="36" t="s">
        <v>40</v>
      </c>
      <c r="E63" s="41"/>
      <c r="F63" s="41"/>
      <c r="G63" s="41"/>
      <c r="H63" s="41"/>
      <c r="I63" s="41"/>
      <c r="J63" s="31">
        <f t="shared" si="11"/>
        <v>0</v>
      </c>
    </row>
    <row r="64" spans="2:11" ht="25.5" customHeight="1">
      <c r="B64" s="70"/>
      <c r="C64" s="73"/>
      <c r="D64" s="36" t="s">
        <v>45</v>
      </c>
      <c r="E64" s="41"/>
      <c r="F64" s="41"/>
      <c r="G64" s="41"/>
      <c r="H64" s="41"/>
      <c r="I64" s="41"/>
      <c r="J64" s="31">
        <f t="shared" si="11"/>
        <v>0</v>
      </c>
    </row>
    <row r="65" spans="2:11" ht="25.5" customHeight="1">
      <c r="B65" s="68">
        <v>13</v>
      </c>
      <c r="C65" s="71">
        <v>45578</v>
      </c>
      <c r="D65" s="31" t="s">
        <v>41</v>
      </c>
      <c r="E65" s="43"/>
      <c r="F65" s="41"/>
      <c r="G65" s="41"/>
      <c r="H65" s="41"/>
      <c r="I65" s="41"/>
      <c r="J65" s="44">
        <f>SUM(E65:I65)</f>
        <v>0</v>
      </c>
      <c r="K65" s="45"/>
    </row>
    <row r="66" spans="2:11" ht="25.5" customHeight="1">
      <c r="B66" s="69"/>
      <c r="C66" s="72"/>
      <c r="D66" s="31" t="s">
        <v>38</v>
      </c>
      <c r="E66" s="43"/>
      <c r="F66" s="41"/>
      <c r="G66" s="41"/>
      <c r="H66" s="41"/>
      <c r="I66" s="41"/>
      <c r="J66" s="44">
        <f>SUM(E66:I66)</f>
        <v>0</v>
      </c>
      <c r="K66" s="45"/>
    </row>
    <row r="67" spans="2:11" ht="25.5" customHeight="1">
      <c r="B67" s="69"/>
      <c r="C67" s="72"/>
      <c r="D67" s="31" t="s">
        <v>39</v>
      </c>
      <c r="E67" s="43"/>
      <c r="F67" s="41"/>
      <c r="G67" s="41"/>
      <c r="H67" s="41"/>
      <c r="I67" s="41"/>
      <c r="J67" s="44">
        <f t="shared" ref="J67:J69" si="12">SUM(E67:I67)</f>
        <v>0</v>
      </c>
      <c r="K67" s="45"/>
    </row>
    <row r="68" spans="2:11" ht="25.5" customHeight="1">
      <c r="B68" s="69"/>
      <c r="C68" s="72"/>
      <c r="D68" s="36" t="s">
        <v>40</v>
      </c>
      <c r="E68" s="43"/>
      <c r="F68" s="41"/>
      <c r="G68" s="41"/>
      <c r="H68" s="41"/>
      <c r="I68" s="41"/>
      <c r="J68" s="44">
        <f t="shared" si="12"/>
        <v>0</v>
      </c>
      <c r="K68" s="45"/>
    </row>
    <row r="69" spans="2:11" ht="25.5" customHeight="1">
      <c r="B69" s="70"/>
      <c r="C69" s="73"/>
      <c r="D69" s="36" t="s">
        <v>45</v>
      </c>
      <c r="E69" s="43"/>
      <c r="F69" s="41"/>
      <c r="G69" s="41"/>
      <c r="H69" s="41"/>
      <c r="I69" s="41"/>
      <c r="J69" s="44">
        <f t="shared" si="12"/>
        <v>0</v>
      </c>
      <c r="K69" s="45"/>
    </row>
    <row r="70" spans="2:11" ht="25.5" customHeight="1">
      <c r="B70" s="68">
        <v>14</v>
      </c>
      <c r="C70" s="71">
        <v>45579</v>
      </c>
      <c r="D70" s="31" t="s">
        <v>41</v>
      </c>
      <c r="E70" s="43"/>
      <c r="F70" s="41"/>
      <c r="G70" s="41"/>
      <c r="H70" s="41"/>
      <c r="I70" s="41"/>
      <c r="J70" s="44">
        <f>SUM(E70:I70)</f>
        <v>0</v>
      </c>
      <c r="K70" s="45"/>
    </row>
    <row r="71" spans="2:11" ht="25.5" customHeight="1">
      <c r="B71" s="69"/>
      <c r="C71" s="72"/>
      <c r="D71" s="31" t="s">
        <v>38</v>
      </c>
      <c r="E71" s="43"/>
      <c r="F71" s="41"/>
      <c r="G71" s="41"/>
      <c r="H71" s="41"/>
      <c r="I71" s="41"/>
      <c r="J71" s="44">
        <f>SUM(E71:I71)</f>
        <v>0</v>
      </c>
      <c r="K71" s="45"/>
    </row>
    <row r="72" spans="2:11" ht="25.5" customHeight="1">
      <c r="B72" s="69"/>
      <c r="C72" s="72"/>
      <c r="D72" s="31" t="s">
        <v>39</v>
      </c>
      <c r="E72" s="43"/>
      <c r="F72" s="41"/>
      <c r="G72" s="41"/>
      <c r="H72" s="41"/>
      <c r="I72" s="41"/>
      <c r="J72" s="44">
        <f t="shared" ref="J72:J74" si="13">SUM(E72:I72)</f>
        <v>0</v>
      </c>
      <c r="K72" s="45"/>
    </row>
    <row r="73" spans="2:11" ht="25.5" customHeight="1">
      <c r="B73" s="69"/>
      <c r="C73" s="72"/>
      <c r="D73" s="36" t="s">
        <v>40</v>
      </c>
      <c r="E73" s="43"/>
      <c r="F73" s="41"/>
      <c r="G73" s="41"/>
      <c r="H73" s="41"/>
      <c r="I73" s="41"/>
      <c r="J73" s="44">
        <f t="shared" si="13"/>
        <v>0</v>
      </c>
      <c r="K73" s="45"/>
    </row>
    <row r="74" spans="2:11" ht="25.5" customHeight="1">
      <c r="B74" s="70"/>
      <c r="C74" s="73"/>
      <c r="D74" s="36" t="s">
        <v>45</v>
      </c>
      <c r="E74" s="43"/>
      <c r="F74" s="41"/>
      <c r="G74" s="41"/>
      <c r="H74" s="41"/>
      <c r="I74" s="41"/>
      <c r="J74" s="44">
        <f t="shared" si="13"/>
        <v>0</v>
      </c>
      <c r="K74" s="45"/>
    </row>
    <row r="75" spans="2:11" ht="25.5" customHeight="1">
      <c r="B75" s="68">
        <v>15</v>
      </c>
      <c r="C75" s="71">
        <v>45580</v>
      </c>
      <c r="D75" s="31" t="s">
        <v>41</v>
      </c>
      <c r="E75" s="43"/>
      <c r="F75" s="41"/>
      <c r="G75" s="41"/>
      <c r="H75" s="41"/>
      <c r="I75" s="41"/>
      <c r="J75" s="44">
        <f>SUM(E75:I75)</f>
        <v>0</v>
      </c>
      <c r="K75" s="45"/>
    </row>
    <row r="76" spans="2:11" ht="25.5" customHeight="1">
      <c r="B76" s="69"/>
      <c r="C76" s="72"/>
      <c r="D76" s="31" t="s">
        <v>38</v>
      </c>
      <c r="E76" s="43"/>
      <c r="F76" s="41"/>
      <c r="G76" s="41"/>
      <c r="H76" s="41"/>
      <c r="I76" s="41"/>
      <c r="J76" s="44">
        <f>SUM(E76:I76)</f>
        <v>0</v>
      </c>
      <c r="K76" s="45"/>
    </row>
    <row r="77" spans="2:11" ht="25.5" customHeight="1">
      <c r="B77" s="69"/>
      <c r="C77" s="72"/>
      <c r="D77" s="31" t="s">
        <v>39</v>
      </c>
      <c r="E77" s="43"/>
      <c r="F77" s="41"/>
      <c r="G77" s="41"/>
      <c r="H77" s="41"/>
      <c r="I77" s="41"/>
      <c r="J77" s="44">
        <f t="shared" ref="J77:J79" si="14">SUM(E77:I77)</f>
        <v>0</v>
      </c>
      <c r="K77" s="45"/>
    </row>
    <row r="78" spans="2:11" ht="25.5" customHeight="1">
      <c r="B78" s="69"/>
      <c r="C78" s="72"/>
      <c r="D78" s="36" t="s">
        <v>40</v>
      </c>
      <c r="E78" s="43"/>
      <c r="F78" s="41"/>
      <c r="G78" s="41"/>
      <c r="H78" s="41"/>
      <c r="I78" s="41"/>
      <c r="J78" s="44">
        <f t="shared" si="14"/>
        <v>0</v>
      </c>
      <c r="K78" s="45"/>
    </row>
    <row r="79" spans="2:11" ht="25.5" customHeight="1">
      <c r="B79" s="70"/>
      <c r="C79" s="73"/>
      <c r="D79" s="36" t="s">
        <v>45</v>
      </c>
      <c r="E79" s="43"/>
      <c r="F79" s="41"/>
      <c r="G79" s="41"/>
      <c r="H79" s="41"/>
      <c r="I79" s="41"/>
      <c r="J79" s="44">
        <f t="shared" si="14"/>
        <v>0</v>
      </c>
      <c r="K79" s="45"/>
    </row>
    <row r="80" spans="2:11" ht="25.5" customHeight="1">
      <c r="B80" s="68">
        <v>16</v>
      </c>
      <c r="C80" s="71">
        <v>45581</v>
      </c>
      <c r="D80" s="31" t="s">
        <v>41</v>
      </c>
      <c r="E80" s="43"/>
      <c r="F80" s="41"/>
      <c r="G80" s="41"/>
      <c r="H80" s="41"/>
      <c r="I80" s="41"/>
      <c r="J80" s="44">
        <f>SUM(E80:I80)</f>
        <v>0</v>
      </c>
      <c r="K80" s="45"/>
    </row>
    <row r="81" spans="2:11" ht="25.5" customHeight="1">
      <c r="B81" s="69"/>
      <c r="C81" s="72"/>
      <c r="D81" s="31" t="s">
        <v>38</v>
      </c>
      <c r="E81" s="43"/>
      <c r="F81" s="41"/>
      <c r="G81" s="41"/>
      <c r="H81" s="41"/>
      <c r="I81" s="41"/>
      <c r="J81" s="44">
        <f>SUM(E81:I81)</f>
        <v>0</v>
      </c>
      <c r="K81" s="45"/>
    </row>
    <row r="82" spans="2:11" ht="25.5" customHeight="1">
      <c r="B82" s="69"/>
      <c r="C82" s="72"/>
      <c r="D82" s="31" t="s">
        <v>39</v>
      </c>
      <c r="E82" s="43"/>
      <c r="F82" s="41"/>
      <c r="G82" s="41"/>
      <c r="H82" s="41"/>
      <c r="I82" s="41"/>
      <c r="J82" s="44">
        <f t="shared" ref="J82:J84" si="15">SUM(E82:I82)</f>
        <v>0</v>
      </c>
      <c r="K82" s="45"/>
    </row>
    <row r="83" spans="2:11" ht="25.5" customHeight="1">
      <c r="B83" s="69"/>
      <c r="C83" s="72"/>
      <c r="D83" s="36" t="s">
        <v>40</v>
      </c>
      <c r="E83" s="43"/>
      <c r="F83" s="41"/>
      <c r="G83" s="41"/>
      <c r="H83" s="41"/>
      <c r="I83" s="41"/>
      <c r="J83" s="44">
        <f t="shared" si="15"/>
        <v>0</v>
      </c>
      <c r="K83" s="45"/>
    </row>
    <row r="84" spans="2:11" ht="25.5" customHeight="1">
      <c r="B84" s="70"/>
      <c r="C84" s="73"/>
      <c r="D84" s="36" t="s">
        <v>45</v>
      </c>
      <c r="E84" s="43"/>
      <c r="F84" s="41"/>
      <c r="G84" s="41"/>
      <c r="H84" s="41"/>
      <c r="I84" s="41"/>
      <c r="J84" s="44">
        <f t="shared" si="15"/>
        <v>0</v>
      </c>
      <c r="K84" s="45"/>
    </row>
    <row r="85" spans="2:11" ht="25.5" customHeight="1">
      <c r="B85" s="68">
        <v>17</v>
      </c>
      <c r="C85" s="71">
        <v>45582</v>
      </c>
      <c r="D85" s="31" t="s">
        <v>41</v>
      </c>
      <c r="E85" s="43"/>
      <c r="F85" s="41"/>
      <c r="G85" s="41"/>
      <c r="H85" s="41"/>
      <c r="I85" s="41"/>
      <c r="J85" s="44">
        <f>SUM(E85:I85)</f>
        <v>0</v>
      </c>
      <c r="K85" s="45"/>
    </row>
    <row r="86" spans="2:11" ht="25.5" customHeight="1">
      <c r="B86" s="69"/>
      <c r="C86" s="72"/>
      <c r="D86" s="31" t="s">
        <v>38</v>
      </c>
      <c r="E86" s="43"/>
      <c r="F86" s="41"/>
      <c r="G86" s="41"/>
      <c r="H86" s="41"/>
      <c r="I86" s="41"/>
      <c r="J86" s="44">
        <f>SUM(E86:I86)</f>
        <v>0</v>
      </c>
      <c r="K86" s="45"/>
    </row>
    <row r="87" spans="2:11" ht="25.5" customHeight="1">
      <c r="B87" s="69"/>
      <c r="C87" s="72"/>
      <c r="D87" s="31" t="s">
        <v>39</v>
      </c>
      <c r="E87" s="43"/>
      <c r="F87" s="41"/>
      <c r="G87" s="41"/>
      <c r="H87" s="41"/>
      <c r="I87" s="41"/>
      <c r="J87" s="44">
        <f t="shared" ref="J87:J89" si="16">SUM(E87:I87)</f>
        <v>0</v>
      </c>
      <c r="K87" s="45"/>
    </row>
    <row r="88" spans="2:11" ht="25.5" customHeight="1">
      <c r="B88" s="69"/>
      <c r="C88" s="72"/>
      <c r="D88" s="36" t="s">
        <v>40</v>
      </c>
      <c r="E88" s="43"/>
      <c r="F88" s="41"/>
      <c r="G88" s="41"/>
      <c r="H88" s="41"/>
      <c r="I88" s="41"/>
      <c r="J88" s="44">
        <f t="shared" si="16"/>
        <v>0</v>
      </c>
      <c r="K88" s="45"/>
    </row>
    <row r="89" spans="2:11" ht="25.5" customHeight="1">
      <c r="B89" s="70"/>
      <c r="C89" s="73"/>
      <c r="D89" s="36" t="s">
        <v>45</v>
      </c>
      <c r="E89" s="43"/>
      <c r="F89" s="41"/>
      <c r="G89" s="41"/>
      <c r="H89" s="41"/>
      <c r="I89" s="41"/>
      <c r="J89" s="44">
        <f t="shared" si="16"/>
        <v>0</v>
      </c>
      <c r="K89" s="45"/>
    </row>
    <row r="90" spans="2:11" ht="25.5" customHeight="1">
      <c r="B90" s="68">
        <v>18</v>
      </c>
      <c r="C90" s="71">
        <v>45583</v>
      </c>
      <c r="D90" s="31" t="s">
        <v>41</v>
      </c>
      <c r="E90" s="43"/>
      <c r="F90" s="41"/>
      <c r="G90" s="41"/>
      <c r="H90" s="41"/>
      <c r="I90" s="41"/>
      <c r="J90" s="44">
        <f>SUM(E90:I90)</f>
        <v>0</v>
      </c>
      <c r="K90" s="45"/>
    </row>
    <row r="91" spans="2:11" ht="25.5" customHeight="1">
      <c r="B91" s="69"/>
      <c r="C91" s="72"/>
      <c r="D91" s="31" t="s">
        <v>38</v>
      </c>
      <c r="E91" s="43"/>
      <c r="F91" s="41"/>
      <c r="G91" s="41"/>
      <c r="H91" s="41"/>
      <c r="I91" s="41"/>
      <c r="J91" s="44">
        <f>SUM(E91:I91)</f>
        <v>0</v>
      </c>
      <c r="K91" s="45"/>
    </row>
    <row r="92" spans="2:11" ht="25.5" customHeight="1">
      <c r="B92" s="69"/>
      <c r="C92" s="72"/>
      <c r="D92" s="31" t="s">
        <v>39</v>
      </c>
      <c r="E92" s="43"/>
      <c r="F92" s="41"/>
      <c r="G92" s="41"/>
      <c r="H92" s="41"/>
      <c r="I92" s="41"/>
      <c r="J92" s="44">
        <f t="shared" ref="J92:J94" si="17">SUM(E92:I92)</f>
        <v>0</v>
      </c>
      <c r="K92" s="45"/>
    </row>
    <row r="93" spans="2:11" ht="25.5" customHeight="1">
      <c r="B93" s="69"/>
      <c r="C93" s="72"/>
      <c r="D93" s="36" t="s">
        <v>40</v>
      </c>
      <c r="E93" s="43"/>
      <c r="F93" s="41"/>
      <c r="G93" s="41"/>
      <c r="H93" s="41"/>
      <c r="I93" s="41"/>
      <c r="J93" s="44">
        <f t="shared" si="17"/>
        <v>0</v>
      </c>
      <c r="K93" s="45"/>
    </row>
    <row r="94" spans="2:11" ht="25.5" customHeight="1">
      <c r="B94" s="70"/>
      <c r="C94" s="73"/>
      <c r="D94" s="36" t="s">
        <v>45</v>
      </c>
      <c r="E94" s="43"/>
      <c r="F94" s="41"/>
      <c r="G94" s="41"/>
      <c r="H94" s="41"/>
      <c r="I94" s="41"/>
      <c r="J94" s="44">
        <f t="shared" si="17"/>
        <v>0</v>
      </c>
      <c r="K94" s="45"/>
    </row>
    <row r="95" spans="2:11" ht="25.5" customHeight="1">
      <c r="B95" s="68">
        <v>19</v>
      </c>
      <c r="C95" s="71">
        <v>45584</v>
      </c>
      <c r="D95" s="31" t="s">
        <v>41</v>
      </c>
      <c r="E95" s="41"/>
      <c r="F95" s="41"/>
      <c r="G95" s="41"/>
      <c r="H95" s="41"/>
      <c r="I95" s="41"/>
      <c r="J95" s="31">
        <f>SUM(E95:I95)</f>
        <v>0</v>
      </c>
    </row>
    <row r="96" spans="2:11" ht="25.5" customHeight="1">
      <c r="B96" s="69"/>
      <c r="C96" s="72"/>
      <c r="D96" s="31" t="s">
        <v>38</v>
      </c>
      <c r="E96" s="41"/>
      <c r="F96" s="41"/>
      <c r="G96" s="41"/>
      <c r="H96" s="41"/>
      <c r="I96" s="41"/>
      <c r="J96" s="31">
        <f>SUM(E96:I96)</f>
        <v>0</v>
      </c>
    </row>
    <row r="97" spans="2:11" ht="25.5" customHeight="1">
      <c r="B97" s="69"/>
      <c r="C97" s="72"/>
      <c r="D97" s="31" t="s">
        <v>39</v>
      </c>
      <c r="E97" s="41"/>
      <c r="F97" s="41"/>
      <c r="G97" s="41"/>
      <c r="H97" s="41"/>
      <c r="I97" s="41"/>
      <c r="J97" s="31">
        <f t="shared" ref="J97:J99" si="18">SUM(E97:I97)</f>
        <v>0</v>
      </c>
    </row>
    <row r="98" spans="2:11" ht="25.5" customHeight="1">
      <c r="B98" s="69"/>
      <c r="C98" s="72"/>
      <c r="D98" s="36" t="s">
        <v>40</v>
      </c>
      <c r="E98" s="41"/>
      <c r="F98" s="41"/>
      <c r="G98" s="41"/>
      <c r="H98" s="41"/>
      <c r="I98" s="41"/>
      <c r="J98" s="31">
        <f t="shared" si="18"/>
        <v>0</v>
      </c>
    </row>
    <row r="99" spans="2:11" ht="25.5" customHeight="1">
      <c r="B99" s="70"/>
      <c r="C99" s="73"/>
      <c r="D99" s="36" t="s">
        <v>45</v>
      </c>
      <c r="E99" s="41"/>
      <c r="F99" s="41"/>
      <c r="G99" s="41"/>
      <c r="H99" s="41"/>
      <c r="I99" s="41"/>
      <c r="J99" s="31">
        <f t="shared" si="18"/>
        <v>0</v>
      </c>
    </row>
    <row r="100" spans="2:11" ht="25.5" customHeight="1">
      <c r="B100" s="68">
        <v>20</v>
      </c>
      <c r="C100" s="71">
        <v>45585</v>
      </c>
      <c r="D100" s="31" t="s">
        <v>41</v>
      </c>
      <c r="E100" s="41"/>
      <c r="F100" s="41"/>
      <c r="G100" s="41"/>
      <c r="H100" s="41"/>
      <c r="I100" s="41"/>
      <c r="J100" s="31">
        <f>SUM(E100:I100)</f>
        <v>0</v>
      </c>
    </row>
    <row r="101" spans="2:11" ht="25.5" customHeight="1">
      <c r="B101" s="69"/>
      <c r="C101" s="72"/>
      <c r="D101" s="31" t="s">
        <v>38</v>
      </c>
      <c r="E101" s="41"/>
      <c r="F101" s="41"/>
      <c r="G101" s="41"/>
      <c r="H101" s="41"/>
      <c r="I101" s="41"/>
      <c r="J101" s="31">
        <f>SUM(E101:I101)</f>
        <v>0</v>
      </c>
    </row>
    <row r="102" spans="2:11" ht="25.5" customHeight="1">
      <c r="B102" s="69"/>
      <c r="C102" s="72"/>
      <c r="D102" s="31" t="s">
        <v>39</v>
      </c>
      <c r="E102" s="41"/>
      <c r="F102" s="41"/>
      <c r="G102" s="41"/>
      <c r="H102" s="41"/>
      <c r="I102" s="41"/>
      <c r="J102" s="31">
        <f t="shared" ref="J102:J104" si="19">SUM(E102:I102)</f>
        <v>0</v>
      </c>
    </row>
    <row r="103" spans="2:11" ht="25.5" customHeight="1">
      <c r="B103" s="69"/>
      <c r="C103" s="72"/>
      <c r="D103" s="36" t="s">
        <v>40</v>
      </c>
      <c r="E103" s="41"/>
      <c r="F103" s="41"/>
      <c r="G103" s="41"/>
      <c r="H103" s="41"/>
      <c r="I103" s="41"/>
      <c r="J103" s="31">
        <f t="shared" si="19"/>
        <v>0</v>
      </c>
    </row>
    <row r="104" spans="2:11" ht="25.5" customHeight="1">
      <c r="B104" s="70"/>
      <c r="C104" s="73"/>
      <c r="D104" s="36" t="s">
        <v>45</v>
      </c>
      <c r="E104" s="41"/>
      <c r="F104" s="41"/>
      <c r="G104" s="41"/>
      <c r="H104" s="41"/>
      <c r="I104" s="41"/>
      <c r="J104" s="31">
        <f t="shared" si="19"/>
        <v>0</v>
      </c>
    </row>
    <row r="105" spans="2:11" ht="25.5" customHeight="1">
      <c r="B105" s="68">
        <v>21</v>
      </c>
      <c r="C105" s="71">
        <v>45586</v>
      </c>
      <c r="D105" s="31" t="s">
        <v>41</v>
      </c>
      <c r="E105" s="41"/>
      <c r="F105" s="41"/>
      <c r="G105" s="41"/>
      <c r="H105" s="41"/>
      <c r="I105" s="41"/>
      <c r="J105" s="31">
        <f>SUM(E105:I105)</f>
        <v>0</v>
      </c>
    </row>
    <row r="106" spans="2:11" ht="25.5" customHeight="1">
      <c r="B106" s="69"/>
      <c r="C106" s="72"/>
      <c r="D106" s="31" t="s">
        <v>38</v>
      </c>
      <c r="E106" s="41"/>
      <c r="F106" s="41"/>
      <c r="G106" s="41"/>
      <c r="H106" s="41"/>
      <c r="I106" s="41"/>
      <c r="J106" s="31">
        <f>SUM(E106:I106)</f>
        <v>0</v>
      </c>
    </row>
    <row r="107" spans="2:11" ht="25.5" customHeight="1">
      <c r="B107" s="69"/>
      <c r="C107" s="72"/>
      <c r="D107" s="31" t="s">
        <v>39</v>
      </c>
      <c r="E107" s="41"/>
      <c r="F107" s="41"/>
      <c r="G107" s="41"/>
      <c r="H107" s="41"/>
      <c r="I107" s="41"/>
      <c r="J107" s="31">
        <f t="shared" ref="J107:J109" si="20">SUM(E107:I107)</f>
        <v>0</v>
      </c>
    </row>
    <row r="108" spans="2:11" ht="25.5" customHeight="1">
      <c r="B108" s="69"/>
      <c r="C108" s="72"/>
      <c r="D108" s="36" t="s">
        <v>40</v>
      </c>
      <c r="E108" s="41"/>
      <c r="F108" s="41"/>
      <c r="G108" s="41"/>
      <c r="H108" s="41"/>
      <c r="I108" s="41"/>
      <c r="J108" s="31">
        <f t="shared" si="20"/>
        <v>0</v>
      </c>
    </row>
    <row r="109" spans="2:11" ht="25.5" customHeight="1">
      <c r="B109" s="70"/>
      <c r="C109" s="73"/>
      <c r="D109" s="36" t="s">
        <v>45</v>
      </c>
      <c r="E109" s="41"/>
      <c r="F109" s="41"/>
      <c r="G109" s="41"/>
      <c r="H109" s="41"/>
      <c r="I109" s="41"/>
      <c r="J109" s="31">
        <f t="shared" si="20"/>
        <v>0</v>
      </c>
    </row>
    <row r="110" spans="2:11" ht="25.5" customHeight="1">
      <c r="B110" s="68">
        <v>22</v>
      </c>
      <c r="C110" s="71">
        <v>45587</v>
      </c>
      <c r="D110" s="31" t="s">
        <v>41</v>
      </c>
      <c r="E110" s="43"/>
      <c r="F110" s="41"/>
      <c r="G110" s="41"/>
      <c r="H110" s="41"/>
      <c r="I110" s="41"/>
      <c r="J110" s="44">
        <f>SUM(E110:I110)</f>
        <v>0</v>
      </c>
      <c r="K110" s="45"/>
    </row>
    <row r="111" spans="2:11" ht="25.5" customHeight="1">
      <c r="B111" s="69"/>
      <c r="C111" s="72"/>
      <c r="D111" s="31" t="s">
        <v>38</v>
      </c>
      <c r="E111" s="43"/>
      <c r="F111" s="41"/>
      <c r="G111" s="41"/>
      <c r="H111" s="41"/>
      <c r="I111" s="41"/>
      <c r="J111" s="44">
        <f>SUM(E111:I111)</f>
        <v>0</v>
      </c>
      <c r="K111" s="45"/>
    </row>
    <row r="112" spans="2:11" ht="25.5" customHeight="1">
      <c r="B112" s="69"/>
      <c r="C112" s="72"/>
      <c r="D112" s="31" t="s">
        <v>39</v>
      </c>
      <c r="E112" s="43"/>
      <c r="F112" s="41"/>
      <c r="G112" s="41"/>
      <c r="H112" s="41"/>
      <c r="I112" s="41"/>
      <c r="J112" s="44">
        <f t="shared" ref="J112:J114" si="21">SUM(E112:I112)</f>
        <v>0</v>
      </c>
      <c r="K112" s="45"/>
    </row>
    <row r="113" spans="2:11" ht="25.5" customHeight="1">
      <c r="B113" s="69"/>
      <c r="C113" s="72"/>
      <c r="D113" s="36" t="s">
        <v>40</v>
      </c>
      <c r="E113" s="43"/>
      <c r="F113" s="41"/>
      <c r="G113" s="41"/>
      <c r="H113" s="41"/>
      <c r="I113" s="41"/>
      <c r="J113" s="44">
        <f t="shared" si="21"/>
        <v>0</v>
      </c>
      <c r="K113" s="45"/>
    </row>
    <row r="114" spans="2:11" ht="25.5" customHeight="1">
      <c r="B114" s="70"/>
      <c r="C114" s="73"/>
      <c r="D114" s="36" t="s">
        <v>45</v>
      </c>
      <c r="E114" s="43"/>
      <c r="F114" s="41"/>
      <c r="G114" s="41"/>
      <c r="H114" s="41"/>
      <c r="I114" s="41"/>
      <c r="J114" s="44">
        <f t="shared" si="21"/>
        <v>0</v>
      </c>
      <c r="K114" s="45"/>
    </row>
    <row r="115" spans="2:11" ht="25.5" customHeight="1">
      <c r="B115" s="68">
        <v>23</v>
      </c>
      <c r="C115" s="71">
        <v>45588</v>
      </c>
      <c r="D115" s="31" t="s">
        <v>41</v>
      </c>
      <c r="E115" s="43"/>
      <c r="F115" s="41"/>
      <c r="G115" s="41"/>
      <c r="H115" s="41"/>
      <c r="I115" s="41"/>
      <c r="J115" s="44">
        <f>SUM(E115:I115)</f>
        <v>0</v>
      </c>
      <c r="K115" s="45"/>
    </row>
    <row r="116" spans="2:11" ht="25.5" customHeight="1">
      <c r="B116" s="69"/>
      <c r="C116" s="72"/>
      <c r="D116" s="31" t="s">
        <v>38</v>
      </c>
      <c r="E116" s="43"/>
      <c r="F116" s="41"/>
      <c r="G116" s="41"/>
      <c r="H116" s="41"/>
      <c r="I116" s="41"/>
      <c r="J116" s="44">
        <f>SUM(E116:I116)</f>
        <v>0</v>
      </c>
      <c r="K116" s="45"/>
    </row>
    <row r="117" spans="2:11" ht="25.5" customHeight="1">
      <c r="B117" s="69"/>
      <c r="C117" s="72"/>
      <c r="D117" s="31" t="s">
        <v>39</v>
      </c>
      <c r="E117" s="43"/>
      <c r="F117" s="41"/>
      <c r="G117" s="41"/>
      <c r="H117" s="41"/>
      <c r="I117" s="41"/>
      <c r="J117" s="44">
        <f t="shared" ref="J117:J119" si="22">SUM(E117:I117)</f>
        <v>0</v>
      </c>
      <c r="K117" s="45"/>
    </row>
    <row r="118" spans="2:11" ht="25.5" customHeight="1">
      <c r="B118" s="69"/>
      <c r="C118" s="72"/>
      <c r="D118" s="36" t="s">
        <v>40</v>
      </c>
      <c r="E118" s="43"/>
      <c r="F118" s="41"/>
      <c r="G118" s="41"/>
      <c r="H118" s="41"/>
      <c r="I118" s="41"/>
      <c r="J118" s="44">
        <f t="shared" si="22"/>
        <v>0</v>
      </c>
      <c r="K118" s="45"/>
    </row>
    <row r="119" spans="2:11" ht="25.5" customHeight="1">
      <c r="B119" s="70"/>
      <c r="C119" s="73"/>
      <c r="D119" s="36" t="s">
        <v>45</v>
      </c>
      <c r="E119" s="43"/>
      <c r="F119" s="41"/>
      <c r="G119" s="41"/>
      <c r="H119" s="41"/>
      <c r="I119" s="41"/>
      <c r="J119" s="44">
        <f t="shared" si="22"/>
        <v>0</v>
      </c>
      <c r="K119" s="45"/>
    </row>
    <row r="120" spans="2:11" ht="25.5" customHeight="1">
      <c r="B120" s="68">
        <v>24</v>
      </c>
      <c r="C120" s="71">
        <v>45589</v>
      </c>
      <c r="D120" s="31" t="s">
        <v>41</v>
      </c>
      <c r="E120" s="43"/>
      <c r="F120" s="41"/>
      <c r="G120" s="41"/>
      <c r="H120" s="41"/>
      <c r="I120" s="41"/>
      <c r="J120" s="31">
        <f>SUM(E120:I120)</f>
        <v>0</v>
      </c>
    </row>
    <row r="121" spans="2:11" ht="25.5" customHeight="1">
      <c r="B121" s="69"/>
      <c r="C121" s="72"/>
      <c r="D121" s="31" t="s">
        <v>38</v>
      </c>
      <c r="E121" s="43"/>
      <c r="F121" s="41"/>
      <c r="G121" s="41"/>
      <c r="H121" s="41"/>
      <c r="I121" s="41"/>
      <c r="J121" s="31">
        <f>SUM(E121:I121)</f>
        <v>0</v>
      </c>
    </row>
    <row r="122" spans="2:11" ht="25.5" customHeight="1">
      <c r="B122" s="69"/>
      <c r="C122" s="72"/>
      <c r="D122" s="31" t="s">
        <v>39</v>
      </c>
      <c r="E122" s="43"/>
      <c r="F122" s="41"/>
      <c r="G122" s="41"/>
      <c r="H122" s="41"/>
      <c r="I122" s="41"/>
      <c r="J122" s="31">
        <f t="shared" ref="J122:J124" si="23">SUM(E122:I122)</f>
        <v>0</v>
      </c>
    </row>
    <row r="123" spans="2:11" ht="25.5" customHeight="1">
      <c r="B123" s="69"/>
      <c r="C123" s="72"/>
      <c r="D123" s="36" t="s">
        <v>40</v>
      </c>
      <c r="E123" s="43"/>
      <c r="F123" s="41"/>
      <c r="G123" s="41"/>
      <c r="H123" s="41"/>
      <c r="I123" s="41"/>
      <c r="J123" s="31">
        <f t="shared" si="23"/>
        <v>0</v>
      </c>
    </row>
    <row r="124" spans="2:11" ht="25.5" customHeight="1">
      <c r="B124" s="70"/>
      <c r="C124" s="73"/>
      <c r="D124" s="36" t="s">
        <v>45</v>
      </c>
      <c r="E124" s="43"/>
      <c r="F124" s="41"/>
      <c r="G124" s="41"/>
      <c r="H124" s="41"/>
      <c r="I124" s="41"/>
      <c r="J124" s="31">
        <f t="shared" si="23"/>
        <v>0</v>
      </c>
    </row>
    <row r="125" spans="2:11" ht="25.5" customHeight="1">
      <c r="B125" s="68">
        <v>25</v>
      </c>
      <c r="C125" s="71">
        <v>45590</v>
      </c>
      <c r="D125" s="31" t="s">
        <v>41</v>
      </c>
      <c r="E125" s="41"/>
      <c r="F125" s="41"/>
      <c r="G125" s="41"/>
      <c r="H125" s="41"/>
      <c r="I125" s="41"/>
      <c r="J125" s="44">
        <f>SUM(E125:I125)</f>
        <v>0</v>
      </c>
      <c r="K125" s="45"/>
    </row>
    <row r="126" spans="2:11" ht="25.5" customHeight="1">
      <c r="B126" s="69"/>
      <c r="C126" s="72"/>
      <c r="D126" s="31" t="s">
        <v>38</v>
      </c>
      <c r="E126" s="43"/>
      <c r="F126" s="41"/>
      <c r="G126" s="41"/>
      <c r="H126" s="41"/>
      <c r="I126" s="41"/>
      <c r="J126" s="44">
        <f>SUM(E126:I126)</f>
        <v>0</v>
      </c>
      <c r="K126" s="45"/>
    </row>
    <row r="127" spans="2:11" ht="25.5" customHeight="1">
      <c r="B127" s="69"/>
      <c r="C127" s="72"/>
      <c r="D127" s="31" t="s">
        <v>39</v>
      </c>
      <c r="E127" s="43"/>
      <c r="F127" s="41"/>
      <c r="G127" s="41"/>
      <c r="H127" s="41"/>
      <c r="I127" s="41"/>
      <c r="J127" s="44">
        <f t="shared" ref="J127:J129" si="24">SUM(E127:I127)</f>
        <v>0</v>
      </c>
      <c r="K127" s="45"/>
    </row>
    <row r="128" spans="2:11" ht="25.5" customHeight="1">
      <c r="B128" s="69"/>
      <c r="C128" s="72"/>
      <c r="D128" s="36" t="s">
        <v>40</v>
      </c>
      <c r="E128" s="43"/>
      <c r="F128" s="41"/>
      <c r="G128" s="41"/>
      <c r="H128" s="41"/>
      <c r="I128" s="41"/>
      <c r="J128" s="44">
        <f t="shared" si="24"/>
        <v>0</v>
      </c>
      <c r="K128" s="45"/>
    </row>
    <row r="129" spans="2:11" ht="25.5" customHeight="1">
      <c r="B129" s="70"/>
      <c r="C129" s="73"/>
      <c r="D129" s="36" t="s">
        <v>45</v>
      </c>
      <c r="E129" s="43"/>
      <c r="F129" s="41"/>
      <c r="G129" s="41"/>
      <c r="H129" s="41"/>
      <c r="I129" s="41"/>
      <c r="J129" s="44">
        <f t="shared" si="24"/>
        <v>0</v>
      </c>
      <c r="K129" s="45"/>
    </row>
    <row r="130" spans="2:11" ht="25.5" customHeight="1">
      <c r="B130" s="68">
        <v>26</v>
      </c>
      <c r="C130" s="71">
        <v>45591</v>
      </c>
      <c r="D130" s="31" t="s">
        <v>41</v>
      </c>
      <c r="E130" s="43"/>
      <c r="F130" s="41"/>
      <c r="G130" s="41"/>
      <c r="H130" s="41"/>
      <c r="I130" s="41"/>
      <c r="J130" s="44">
        <f>SUM(E130:I130)</f>
        <v>0</v>
      </c>
      <c r="K130" s="45"/>
    </row>
    <row r="131" spans="2:11" ht="25.5" customHeight="1">
      <c r="B131" s="69"/>
      <c r="C131" s="72"/>
      <c r="D131" s="31" t="s">
        <v>38</v>
      </c>
      <c r="E131" s="43"/>
      <c r="F131" s="41"/>
      <c r="G131" s="41"/>
      <c r="H131" s="41"/>
      <c r="I131" s="41"/>
      <c r="J131" s="44">
        <f>SUM(E131:I131)</f>
        <v>0</v>
      </c>
      <c r="K131" s="45"/>
    </row>
    <row r="132" spans="2:11" ht="25.5" customHeight="1">
      <c r="B132" s="69"/>
      <c r="C132" s="72"/>
      <c r="D132" s="31" t="s">
        <v>39</v>
      </c>
      <c r="E132" s="43"/>
      <c r="F132" s="41"/>
      <c r="G132" s="41"/>
      <c r="H132" s="41"/>
      <c r="I132" s="41"/>
      <c r="J132" s="44">
        <f t="shared" ref="J132:J134" si="25">SUM(E132:I132)</f>
        <v>0</v>
      </c>
      <c r="K132" s="45"/>
    </row>
    <row r="133" spans="2:11" ht="25.5" customHeight="1">
      <c r="B133" s="69"/>
      <c r="C133" s="72"/>
      <c r="D133" s="36" t="s">
        <v>40</v>
      </c>
      <c r="E133" s="43"/>
      <c r="F133" s="41"/>
      <c r="G133" s="41"/>
      <c r="H133" s="41"/>
      <c r="I133" s="41"/>
      <c r="J133" s="44">
        <f t="shared" si="25"/>
        <v>0</v>
      </c>
      <c r="K133" s="45"/>
    </row>
    <row r="134" spans="2:11" ht="25.5" customHeight="1">
      <c r="B134" s="70"/>
      <c r="C134" s="73"/>
      <c r="D134" s="36" t="s">
        <v>45</v>
      </c>
      <c r="E134" s="43"/>
      <c r="F134" s="41"/>
      <c r="G134" s="41"/>
      <c r="H134" s="41"/>
      <c r="I134" s="41"/>
      <c r="J134" s="44">
        <f t="shared" si="25"/>
        <v>0</v>
      </c>
      <c r="K134" s="45"/>
    </row>
    <row r="135" spans="2:11" ht="25.5" customHeight="1">
      <c r="B135" s="68">
        <v>27</v>
      </c>
      <c r="C135" s="71">
        <v>45592</v>
      </c>
      <c r="D135" s="31" t="s">
        <v>41</v>
      </c>
      <c r="E135" s="41"/>
      <c r="F135" s="41"/>
      <c r="G135" s="41"/>
      <c r="H135" s="41"/>
      <c r="I135" s="41"/>
      <c r="J135" s="31">
        <f>SUM(E135:I135)</f>
        <v>0</v>
      </c>
    </row>
    <row r="136" spans="2:11" ht="25.5" customHeight="1">
      <c r="B136" s="69"/>
      <c r="C136" s="72"/>
      <c r="D136" s="31" t="s">
        <v>38</v>
      </c>
      <c r="E136" s="41"/>
      <c r="F136" s="41"/>
      <c r="G136" s="41"/>
      <c r="H136" s="41"/>
      <c r="I136" s="41"/>
      <c r="J136" s="31">
        <f>SUM(E136:I136)</f>
        <v>0</v>
      </c>
    </row>
    <row r="137" spans="2:11" ht="25.5" customHeight="1">
      <c r="B137" s="69"/>
      <c r="C137" s="72"/>
      <c r="D137" s="31" t="s">
        <v>39</v>
      </c>
      <c r="E137" s="41"/>
      <c r="F137" s="41"/>
      <c r="G137" s="41"/>
      <c r="H137" s="41"/>
      <c r="I137" s="41"/>
      <c r="J137" s="31">
        <f t="shared" ref="J137:J139" si="26">SUM(E137:I137)</f>
        <v>0</v>
      </c>
    </row>
    <row r="138" spans="2:11" ht="25.5" customHeight="1">
      <c r="B138" s="69"/>
      <c r="C138" s="72"/>
      <c r="D138" s="36" t="s">
        <v>40</v>
      </c>
      <c r="E138" s="41"/>
      <c r="F138" s="41"/>
      <c r="G138" s="41"/>
      <c r="H138" s="41"/>
      <c r="I138" s="41"/>
      <c r="J138" s="31">
        <f t="shared" si="26"/>
        <v>0</v>
      </c>
    </row>
    <row r="139" spans="2:11" ht="25.5" customHeight="1">
      <c r="B139" s="70"/>
      <c r="C139" s="73"/>
      <c r="D139" s="36" t="s">
        <v>45</v>
      </c>
      <c r="E139" s="41"/>
      <c r="F139" s="41"/>
      <c r="G139" s="41"/>
      <c r="H139" s="41"/>
      <c r="I139" s="41"/>
      <c r="J139" s="31">
        <f t="shared" si="26"/>
        <v>0</v>
      </c>
    </row>
    <row r="140" spans="2:11" ht="25.5" customHeight="1">
      <c r="B140" s="68">
        <v>28</v>
      </c>
      <c r="C140" s="71">
        <v>45593</v>
      </c>
      <c r="D140" s="31" t="s">
        <v>41</v>
      </c>
      <c r="E140" s="43"/>
      <c r="F140" s="41"/>
      <c r="G140" s="41"/>
      <c r="H140" s="41"/>
      <c r="I140" s="41"/>
      <c r="J140" s="44">
        <f>SUM(E140:I140)</f>
        <v>0</v>
      </c>
      <c r="K140" s="45"/>
    </row>
    <row r="141" spans="2:11" ht="25.5" customHeight="1">
      <c r="B141" s="69"/>
      <c r="C141" s="72"/>
      <c r="D141" s="31" t="s">
        <v>38</v>
      </c>
      <c r="E141" s="43"/>
      <c r="F141" s="41"/>
      <c r="G141" s="41"/>
      <c r="H141" s="41"/>
      <c r="I141" s="41"/>
      <c r="J141" s="44">
        <f>SUM(E141:I141)</f>
        <v>0</v>
      </c>
      <c r="K141" s="45"/>
    </row>
    <row r="142" spans="2:11" ht="25.5" customHeight="1">
      <c r="B142" s="69"/>
      <c r="C142" s="72"/>
      <c r="D142" s="31" t="s">
        <v>39</v>
      </c>
      <c r="E142" s="43"/>
      <c r="F142" s="41"/>
      <c r="G142" s="41"/>
      <c r="H142" s="41"/>
      <c r="I142" s="41"/>
      <c r="J142" s="44">
        <f t="shared" ref="J142:J144" si="27">SUM(E142:I142)</f>
        <v>0</v>
      </c>
      <c r="K142" s="45"/>
    </row>
    <row r="143" spans="2:11" ht="25.5" customHeight="1">
      <c r="B143" s="69"/>
      <c r="C143" s="72"/>
      <c r="D143" s="36" t="s">
        <v>40</v>
      </c>
      <c r="E143" s="43"/>
      <c r="F143" s="41"/>
      <c r="G143" s="41"/>
      <c r="H143" s="41"/>
      <c r="I143" s="41"/>
      <c r="J143" s="44">
        <f t="shared" si="27"/>
        <v>0</v>
      </c>
      <c r="K143" s="45"/>
    </row>
    <row r="144" spans="2:11" ht="25.5" customHeight="1">
      <c r="B144" s="70"/>
      <c r="C144" s="73"/>
      <c r="D144" s="36" t="s">
        <v>45</v>
      </c>
      <c r="E144" s="43"/>
      <c r="F144" s="41"/>
      <c r="G144" s="41"/>
      <c r="H144" s="41"/>
      <c r="I144" s="41"/>
      <c r="J144" s="44">
        <f t="shared" si="27"/>
        <v>0</v>
      </c>
      <c r="K144" s="45"/>
    </row>
    <row r="145" spans="2:11" ht="25.5" customHeight="1">
      <c r="B145" s="68">
        <v>29</v>
      </c>
      <c r="C145" s="71">
        <v>45594</v>
      </c>
      <c r="D145" s="31" t="s">
        <v>41</v>
      </c>
      <c r="E145" s="43"/>
      <c r="F145" s="41"/>
      <c r="G145" s="41"/>
      <c r="H145" s="41"/>
      <c r="I145" s="41"/>
      <c r="J145" s="44">
        <f>SUM(E145:I145)</f>
        <v>0</v>
      </c>
      <c r="K145" s="45"/>
    </row>
    <row r="146" spans="2:11" ht="25.5" customHeight="1">
      <c r="B146" s="69"/>
      <c r="C146" s="72"/>
      <c r="D146" s="31" t="s">
        <v>38</v>
      </c>
      <c r="E146" s="43"/>
      <c r="F146" s="41"/>
      <c r="G146" s="41"/>
      <c r="H146" s="41"/>
      <c r="I146" s="41"/>
      <c r="J146" s="44">
        <f>SUM(E146:I146)</f>
        <v>0</v>
      </c>
      <c r="K146" s="45"/>
    </row>
    <row r="147" spans="2:11" ht="25.5" customHeight="1">
      <c r="B147" s="69"/>
      <c r="C147" s="72"/>
      <c r="D147" s="31" t="s">
        <v>39</v>
      </c>
      <c r="E147" s="43"/>
      <c r="F147" s="41"/>
      <c r="G147" s="41"/>
      <c r="H147" s="41"/>
      <c r="I147" s="41"/>
      <c r="J147" s="44">
        <f t="shared" ref="J147:J149" si="28">SUM(E147:I147)</f>
        <v>0</v>
      </c>
      <c r="K147" s="45"/>
    </row>
    <row r="148" spans="2:11" ht="25.5" customHeight="1">
      <c r="B148" s="69"/>
      <c r="C148" s="72"/>
      <c r="D148" s="36" t="s">
        <v>40</v>
      </c>
      <c r="E148" s="43"/>
      <c r="F148" s="41"/>
      <c r="G148" s="41"/>
      <c r="H148" s="41"/>
      <c r="I148" s="41"/>
      <c r="J148" s="44">
        <f t="shared" si="28"/>
        <v>0</v>
      </c>
      <c r="K148" s="45"/>
    </row>
    <row r="149" spans="2:11" ht="25.5" customHeight="1">
      <c r="B149" s="70"/>
      <c r="C149" s="73"/>
      <c r="D149" s="36" t="s">
        <v>45</v>
      </c>
      <c r="E149" s="43"/>
      <c r="F149" s="41"/>
      <c r="G149" s="41"/>
      <c r="H149" s="41"/>
      <c r="I149" s="41"/>
      <c r="J149" s="44">
        <f t="shared" si="28"/>
        <v>0</v>
      </c>
      <c r="K149" s="45"/>
    </row>
    <row r="150" spans="2:11" ht="25.5" customHeight="1">
      <c r="B150" s="68">
        <v>30</v>
      </c>
      <c r="C150" s="71">
        <v>45595</v>
      </c>
      <c r="D150" s="31" t="s">
        <v>41</v>
      </c>
      <c r="E150" s="41"/>
      <c r="F150" s="41"/>
      <c r="G150" s="41"/>
      <c r="H150" s="41"/>
      <c r="I150" s="41"/>
      <c r="J150" s="31">
        <f>SUM(E150:I150)</f>
        <v>0</v>
      </c>
    </row>
    <row r="151" spans="2:11" ht="25.5" customHeight="1">
      <c r="B151" s="69"/>
      <c r="C151" s="72"/>
      <c r="D151" s="31" t="s">
        <v>38</v>
      </c>
      <c r="E151" s="41"/>
      <c r="F151" s="41"/>
      <c r="G151" s="41"/>
      <c r="H151" s="41"/>
      <c r="I151" s="41"/>
      <c r="J151" s="31">
        <f>SUM(E151:I151)</f>
        <v>0</v>
      </c>
    </row>
    <row r="152" spans="2:11" ht="25.5" customHeight="1">
      <c r="B152" s="69"/>
      <c r="C152" s="72"/>
      <c r="D152" s="31" t="s">
        <v>39</v>
      </c>
      <c r="E152" s="41"/>
      <c r="F152" s="41"/>
      <c r="G152" s="41"/>
      <c r="H152" s="41"/>
      <c r="I152" s="41"/>
      <c r="J152" s="31">
        <f t="shared" ref="J152:J154" si="29">SUM(E152:I152)</f>
        <v>0</v>
      </c>
    </row>
    <row r="153" spans="2:11" ht="25.5" customHeight="1">
      <c r="B153" s="69"/>
      <c r="C153" s="72"/>
      <c r="D153" s="36" t="s">
        <v>40</v>
      </c>
      <c r="E153" s="41"/>
      <c r="F153" s="41"/>
      <c r="G153" s="41"/>
      <c r="H153" s="41"/>
      <c r="I153" s="41"/>
      <c r="J153" s="31">
        <f t="shared" si="29"/>
        <v>0</v>
      </c>
    </row>
    <row r="154" spans="2:11" ht="25.5" customHeight="1">
      <c r="B154" s="70"/>
      <c r="C154" s="73"/>
      <c r="D154" s="36" t="s">
        <v>45</v>
      </c>
      <c r="E154" s="41"/>
      <c r="F154" s="41"/>
      <c r="G154" s="41"/>
      <c r="H154" s="41"/>
      <c r="I154" s="41"/>
      <c r="J154" s="31">
        <f t="shared" si="29"/>
        <v>0</v>
      </c>
    </row>
  </sheetData>
  <mergeCells count="65">
    <mergeCell ref="B95:B99"/>
    <mergeCell ref="C95:C99"/>
    <mergeCell ref="B90:B94"/>
    <mergeCell ref="C90:C94"/>
    <mergeCell ref="B85:B89"/>
    <mergeCell ref="C85:C89"/>
    <mergeCell ref="J3:J4"/>
    <mergeCell ref="B3:B4"/>
    <mergeCell ref="C3:C4"/>
    <mergeCell ref="D3:D4"/>
    <mergeCell ref="E3:I3"/>
    <mergeCell ref="C15:C19"/>
    <mergeCell ref="B10:B14"/>
    <mergeCell ref="C10:C14"/>
    <mergeCell ref="B30:B34"/>
    <mergeCell ref="C30:C34"/>
    <mergeCell ref="B25:B29"/>
    <mergeCell ref="C25:C29"/>
    <mergeCell ref="B20:B24"/>
    <mergeCell ref="C20:C24"/>
    <mergeCell ref="B15:B19"/>
    <mergeCell ref="B75:B79"/>
    <mergeCell ref="C75:C79"/>
    <mergeCell ref="B70:B74"/>
    <mergeCell ref="C70:C74"/>
    <mergeCell ref="B35:B39"/>
    <mergeCell ref="C35:C39"/>
    <mergeCell ref="B50:B54"/>
    <mergeCell ref="C50:C54"/>
    <mergeCell ref="B45:B49"/>
    <mergeCell ref="C45:C49"/>
    <mergeCell ref="B5:B9"/>
    <mergeCell ref="C5:C9"/>
    <mergeCell ref="B105:B109"/>
    <mergeCell ref="C105:C109"/>
    <mergeCell ref="B100:B104"/>
    <mergeCell ref="C100:C104"/>
    <mergeCell ref="B40:B44"/>
    <mergeCell ref="C40:C44"/>
    <mergeCell ref="B60:B64"/>
    <mergeCell ref="C60:C64"/>
    <mergeCell ref="B65:B69"/>
    <mergeCell ref="C65:C69"/>
    <mergeCell ref="B55:B59"/>
    <mergeCell ref="C55:C59"/>
    <mergeCell ref="B80:B84"/>
    <mergeCell ref="C80:C84"/>
    <mergeCell ref="B120:B124"/>
    <mergeCell ref="C120:C124"/>
    <mergeCell ref="B110:B114"/>
    <mergeCell ref="C110:C114"/>
    <mergeCell ref="B115:B119"/>
    <mergeCell ref="C115:C119"/>
    <mergeCell ref="B125:B129"/>
    <mergeCell ref="C125:C129"/>
    <mergeCell ref="B130:B134"/>
    <mergeCell ref="C130:C134"/>
    <mergeCell ref="B135:B139"/>
    <mergeCell ref="C135:C139"/>
    <mergeCell ref="B140:B144"/>
    <mergeCell ref="C140:C144"/>
    <mergeCell ref="B145:B149"/>
    <mergeCell ref="C145:C149"/>
    <mergeCell ref="B150:B154"/>
    <mergeCell ref="C150:C154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1号ライン</vt:lpstr>
      <vt:lpstr>25号ライン</vt:lpstr>
      <vt:lpstr>26号ライン </vt:lpstr>
      <vt:lpstr>コンベア止める時間</vt:lpstr>
      <vt:lpstr>'1号ライン'!Print_Area</vt:lpstr>
      <vt:lpstr>'25号ライン'!Print_Area</vt:lpstr>
      <vt:lpstr>'26号ライン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2023-09-08T03:03:15Z</cp:lastPrinted>
  <dcterms:created xsi:type="dcterms:W3CDTF">2022-04-15T23:01:17Z</dcterms:created>
  <dcterms:modified xsi:type="dcterms:W3CDTF">2024-11-14T01:04:50Z</dcterms:modified>
</cp:coreProperties>
</file>