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14B55878-68CC-4FE9-B99B-9888BA044262}" xr6:coauthVersionLast="47" xr6:coauthVersionMax="47" xr10:uidLastSave="{00000000-0000-0000-0000-000000000000}"/>
  <bookViews>
    <workbookView xWindow="150" yWindow="270" windowWidth="28770" windowHeight="15450" xr2:uid="{74D3065D-52D4-4200-B231-B93DEECB3A78}"/>
  </bookViews>
  <sheets>
    <sheet name="27" sheetId="1" r:id="rId1"/>
    <sheet name="コンベア止める時間" sheetId="6" r:id="rId2"/>
  </sheets>
  <definedNames>
    <definedName name="_xlnm._FilterDatabase" localSheetId="1" hidden="1">コンベア止める時間!$A$3:$L$4</definedName>
    <definedName name="_xlnm.Print_Area" localSheetId="1">コンベア止める時間!$A$1:$J$83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" l="1"/>
  <c r="Y25" i="1"/>
  <c r="Z22" i="1"/>
  <c r="Y22" i="1"/>
  <c r="Z21" i="1"/>
  <c r="Y21" i="1"/>
  <c r="Z17" i="1"/>
  <c r="Y17" i="1"/>
  <c r="X25" i="1"/>
  <c r="W25" i="1"/>
  <c r="X22" i="1"/>
  <c r="W22" i="1"/>
  <c r="X21" i="1"/>
  <c r="W21" i="1"/>
  <c r="X17" i="1"/>
  <c r="W17" i="1"/>
  <c r="V25" i="1"/>
  <c r="U25" i="1"/>
  <c r="V22" i="1"/>
  <c r="U22" i="1"/>
  <c r="V21" i="1"/>
  <c r="U21" i="1"/>
  <c r="V17" i="1"/>
  <c r="U17" i="1"/>
  <c r="T25" i="1"/>
  <c r="S25" i="1"/>
  <c r="T22" i="1"/>
  <c r="S22" i="1"/>
  <c r="T21" i="1"/>
  <c r="S21" i="1"/>
  <c r="T17" i="1"/>
  <c r="S17" i="1"/>
  <c r="R25" i="1"/>
  <c r="Q25" i="1"/>
  <c r="R22" i="1"/>
  <c r="Q22" i="1"/>
  <c r="R21" i="1"/>
  <c r="Q21" i="1"/>
  <c r="R17" i="1"/>
  <c r="Q17" i="1"/>
  <c r="P25" i="1"/>
  <c r="O25" i="1"/>
  <c r="P22" i="1"/>
  <c r="O22" i="1"/>
  <c r="P21" i="1"/>
  <c r="O21" i="1"/>
  <c r="P17" i="1"/>
  <c r="O17" i="1"/>
  <c r="N25" i="1"/>
  <c r="M25" i="1"/>
  <c r="N22" i="1"/>
  <c r="M22" i="1"/>
  <c r="N21" i="1"/>
  <c r="M21" i="1"/>
  <c r="N17" i="1"/>
  <c r="M17" i="1"/>
  <c r="L25" i="1"/>
  <c r="K25" i="1"/>
  <c r="L22" i="1"/>
  <c r="K22" i="1"/>
  <c r="L21" i="1"/>
  <c r="K21" i="1"/>
  <c r="L17" i="1"/>
  <c r="K17" i="1"/>
  <c r="J22" i="1"/>
  <c r="J25" i="1"/>
  <c r="I25" i="1"/>
  <c r="I22" i="1"/>
  <c r="I21" i="1"/>
  <c r="I17" i="1"/>
  <c r="J17" i="1" l="1"/>
  <c r="J21" i="1"/>
  <c r="H25" i="1"/>
  <c r="G25" i="1"/>
  <c r="H22" i="1"/>
  <c r="G22" i="1"/>
  <c r="H21" i="1"/>
  <c r="G21" i="1"/>
  <c r="H17" i="1"/>
  <c r="G17" i="1"/>
  <c r="F25" i="1" l="1"/>
  <c r="E25" i="1"/>
  <c r="F22" i="1"/>
  <c r="E22" i="1"/>
  <c r="F21" i="1"/>
  <c r="E21" i="1"/>
  <c r="F17" i="1"/>
  <c r="E17" i="1"/>
  <c r="J64" i="6" l="1"/>
  <c r="J63" i="6"/>
  <c r="J62" i="6"/>
  <c r="J61" i="6"/>
  <c r="J60" i="6"/>
  <c r="J59" i="6"/>
  <c r="J58" i="6"/>
  <c r="J57" i="6"/>
  <c r="J56" i="6"/>
  <c r="J55" i="6"/>
  <c r="J54" i="6" l="1"/>
  <c r="J53" i="6"/>
  <c r="J52" i="6" l="1"/>
  <c r="J51" i="6"/>
  <c r="J50" i="6" l="1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 l="1"/>
  <c r="J33" i="6"/>
  <c r="J32" i="6"/>
  <c r="J31" i="6"/>
  <c r="J30" i="6"/>
  <c r="J29" i="6"/>
  <c r="J28" i="6"/>
  <c r="J27" i="6"/>
  <c r="J26" i="6"/>
  <c r="J25" i="6"/>
  <c r="J24" i="6"/>
  <c r="J23" i="6"/>
  <c r="J22" i="6" l="1"/>
  <c r="J21" i="6"/>
  <c r="J20" i="6"/>
  <c r="J19" i="6"/>
  <c r="J18" i="6" l="1"/>
  <c r="J17" i="6"/>
  <c r="J16" i="6" l="1"/>
  <c r="J15" i="6"/>
  <c r="J14" i="6" l="1"/>
  <c r="J13" i="6"/>
  <c r="J12" i="6" l="1"/>
  <c r="J11" i="6"/>
  <c r="J10" i="6" l="1"/>
  <c r="J9" i="6"/>
  <c r="J6" i="6"/>
  <c r="J5" i="6"/>
  <c r="J8" i="6"/>
  <c r="J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SEIZOU-14</author>
    <author>SEIZOU-16</author>
  </authors>
  <commentList>
    <comment ref="C4" authorId="0" shapeId="0" xr:uid="{5919B191-34FB-4D0C-892B-BD6E416CD16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6" authorId="0" shapeId="0" xr:uid="{44C9B3E8-E953-47D6-A0E7-3D9821348FD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3A83C7DC-A617-47BF-A47A-C26F829F8EA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A56BD479-3209-4336-B2EC-75A7F47E7DB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B778734B-B09A-4CE9-865F-25BA7F00BBF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52A84D1C-D4F1-4257-819A-0C5D263B578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E5D9BE27-C2D0-40FD-A25A-3059DB90E70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9E80F0B8-2D47-443E-AF7E-869CDAF6E2F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7" authorId="1" shapeId="0" xr:uid="{DD18A35D-51B4-4D0C-A4D7-AA70B901A7CF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06CC5149-0BEE-4A17-A2BF-85A2A5F6C906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その他: 1件
 誤配列: 2件
 部品変形: 1件</t>
        </r>
      </text>
    </comment>
    <comment ref="F24" authorId="2" shapeId="0" xr:uid="{76CFFB72-00FC-4FA7-98BD-850D92CEFDDD}">
      <text>
        <r>
          <rPr>
            <sz val="11"/>
            <color theme="1"/>
            <rFont val="Arial"/>
            <family val="2"/>
            <charset val="128"/>
            <scheme val="minor"/>
          </rPr>
          <t>その他: 1件
 回路欠: 1件
 誤配列: 5件 
電線傷: 1件
 部品変形: 1件</t>
        </r>
      </text>
    </comment>
    <comment ref="G24" authorId="2" shapeId="0" xr:uid="{9BA5EF69-689A-4F87-B16D-0A9C9949628D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1件</t>
        </r>
      </text>
    </comment>
    <comment ref="H24" authorId="2" shapeId="0" xr:uid="{9A3409F4-136B-491E-AFAB-6FE37D44F02A}">
      <text>
        <r>
          <rPr>
            <sz val="11"/>
            <color theme="1"/>
            <rFont val="Arial"/>
            <family val="2"/>
            <charset val="128"/>
            <scheme val="minor"/>
          </rPr>
          <t>回路過多: 1件
誤配列: 3件</t>
        </r>
      </text>
    </comment>
    <comment ref="I24" authorId="2" shapeId="0" xr:uid="{B82A4788-3F42-46B6-9A40-37C94BAE2B63}">
      <text>
        <r>
          <rPr>
            <sz val="11"/>
            <color theme="1"/>
            <rFont val="Arial"/>
            <family val="2"/>
            <charset val="128"/>
            <scheme val="minor"/>
          </rPr>
          <t>ｸﾗﾝﾌﾟｽﾞﾚ⇒寸法不良: 1件
電線曲り折り（電線噛み込む）: 1件</t>
        </r>
      </text>
    </comment>
    <comment ref="J24" authorId="2" shapeId="0" xr:uid="{101F21D7-178D-4852-BF5C-A331DB219586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2件
端子曲り: 1件
電線傷: 1件</t>
        </r>
      </text>
    </comment>
    <comment ref="K24" authorId="3" shapeId="0" xr:uid="{F13DDB8E-73D0-4C79-A43A-219817341706}">
      <text>
        <r>
          <rPr>
            <sz val="11"/>
            <color indexed="81"/>
            <rFont val="MS P ゴシック"/>
            <charset val="128"/>
          </rPr>
          <t>カプラ破損: 1件
 ｸﾗﾝﾌﾟｽﾞﾚ⇒寸法不良: 1件
 誤配列: 4件
 電線ひきつれ: 1件</t>
        </r>
      </text>
    </comment>
    <comment ref="L24" authorId="3" shapeId="0" xr:uid="{1FAAAF3D-94CB-4E22-845B-62468AA18710}">
      <text>
        <r>
          <rPr>
            <sz val="11"/>
            <color indexed="81"/>
            <rFont val="MS P ゴシック"/>
            <charset val="128"/>
          </rPr>
          <t>カプラ破損: 1件 
回路欠: 1件
 誤配列: 3件</t>
        </r>
      </text>
    </comment>
    <comment ref="O24" authorId="2" shapeId="0" xr:uid="{193D86ED-70BB-4617-A849-243B3B768D3B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ｸﾗﾝﾌﾟ間寸法不良: 1件
その他: 1件
ﾃｰﾋﾟﾝｸﾞ欠品(ﾏｰｷﾝｸﾞ含む): 1件
ﾃｰﾋﾟﾝｸﾞ方法違い: 1件
誤配列: 1件
電線傷: 1件</t>
        </r>
      </text>
    </comment>
    <comment ref="P24" authorId="2" shapeId="0" xr:uid="{ED7D26C1-C827-4B39-A1BD-9F1074EE2E88}">
      <text>
        <r>
          <rPr>
            <sz val="11"/>
            <color theme="1"/>
            <rFont val="Arial"/>
            <family val="2"/>
            <charset val="128"/>
            <scheme val="minor"/>
          </rPr>
          <t>オプション巻きのView方向違い: 1件 ﾃｰﾋﾟﾝｸﾞ方法違い: 1件
 誤配列: 2件
 部品変形: 1件</t>
        </r>
      </text>
    </comment>
    <comment ref="Q24" authorId="2" shapeId="0" xr:uid="{6D6ED0C9-5DE2-4599-9662-EF47DB9297ED}">
      <text>
        <r>
          <rPr>
            <sz val="11"/>
            <color theme="1"/>
            <rFont val="Arial"/>
            <family val="2"/>
            <charset val="128"/>
            <scheme val="minor"/>
          </rPr>
          <t>部品不良（カプラ・COH・PR）:1件</t>
        </r>
      </text>
    </comment>
    <comment ref="R24" authorId="2" shapeId="0" xr:uid="{C8EF525C-C78C-4213-9F15-CDE607DDF0AB}">
      <text>
        <r>
          <rPr>
            <sz val="11"/>
            <color theme="1"/>
            <rFont val="Arial"/>
            <family val="2"/>
            <charset val="128"/>
            <scheme val="minor"/>
          </rPr>
          <t>ｶﾌﾟﾗ挿入:1件
誤配列:1件
寸法不良:1件
部品不良（カプラ・COH・PR）:1件</t>
        </r>
      </text>
    </comment>
    <comment ref="S24" authorId="2" shapeId="0" xr:uid="{778D6F61-9553-4683-83D0-3733036F40FD}">
      <text>
        <r>
          <rPr>
            <sz val="11"/>
            <color theme="1"/>
            <rFont val="Arial"/>
            <family val="2"/>
            <charset val="128"/>
            <scheme val="minor"/>
          </rPr>
          <t>その他: 2件
 誤配列: 1件</t>
        </r>
      </text>
    </comment>
    <comment ref="T24" authorId="2" shapeId="0" xr:uid="{BA31B6DF-75E7-45E7-AC80-4BD868A718B7}">
      <text>
        <r>
          <rPr>
            <sz val="11"/>
            <color theme="1"/>
            <rFont val="Arial"/>
            <family val="2"/>
            <charset val="128"/>
            <scheme val="minor"/>
          </rPr>
          <t>誤配列: 4件
電線傷: 1件</t>
        </r>
      </text>
    </comment>
    <comment ref="U24" authorId="2" shapeId="0" xr:uid="{EF2E24F4-C6DD-4C5F-BAC7-9D0813768D8B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V24" authorId="2" shapeId="0" xr:uid="{EB715788-AC1D-4702-9E42-28D04A71CE91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 誤配列: 2件 部品変形: 1件</t>
        </r>
      </text>
    </comment>
    <comment ref="W24" authorId="2" shapeId="0" xr:uid="{590DE31E-32DE-4B0E-A42A-7BFA51AA6D75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X24" authorId="2" shapeId="0" xr:uid="{845BE0CC-70D2-453D-85BC-F36DE81B9D3D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回路欠: 1件
誤配列: 1件</t>
        </r>
      </text>
    </comment>
    <comment ref="Z24" authorId="2" shapeId="0" xr:uid="{2A96B163-DCEC-46F8-BCE5-0BB4829C6869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回路欠: 1件
誤配列: 4件</t>
        </r>
      </text>
    </comment>
  </commentList>
</comments>
</file>

<file path=xl/sharedStrings.xml><?xml version="1.0" encoding="utf-8"?>
<sst xmlns="http://schemas.openxmlformats.org/spreadsheetml/2006/main" count="126" uniqueCount="43">
  <si>
    <t>JPH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</si>
  <si>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</si>
  <si>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</si>
  <si>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</si>
  <si>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</si>
  <si>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</si>
  <si>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</si>
  <si>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</si>
  <si>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</si>
  <si>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</si>
  <si>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A班</t>
    <rPh sb="1" eb="2">
      <t>ハン</t>
    </rPh>
    <phoneticPr fontId="1"/>
  </si>
  <si>
    <t>B班</t>
    <rPh sb="1" eb="2">
      <t>ハン</t>
    </rPh>
    <phoneticPr fontId="1"/>
  </si>
  <si>
    <t>会計能率</t>
    <phoneticPr fontId="1"/>
  </si>
  <si>
    <t>目標</t>
    <phoneticPr fontId="1"/>
  </si>
  <si>
    <t>実績</t>
    <rPh sb="0" eb="2">
      <t>ジッセキ</t>
    </rPh>
    <phoneticPr fontId="1"/>
  </si>
  <si>
    <t>可動率</t>
    <rPh sb="0" eb="3">
      <t>カドウリツ</t>
    </rPh>
    <phoneticPr fontId="1"/>
  </si>
  <si>
    <t>JPH</t>
    <phoneticPr fontId="1"/>
  </si>
  <si>
    <t>工程内不良</t>
    <phoneticPr fontId="1"/>
  </si>
  <si>
    <t>件数</t>
    <phoneticPr fontId="1"/>
  </si>
  <si>
    <t>PPM</t>
    <phoneticPr fontId="1"/>
  </si>
  <si>
    <t>欠席</t>
    <phoneticPr fontId="1"/>
  </si>
  <si>
    <t>実際</t>
    <rPh sb="0" eb="2">
      <t>ジッサイ</t>
    </rPh>
    <phoneticPr fontId="1"/>
  </si>
  <si>
    <t>定時時間</t>
    <rPh sb="0" eb="2">
      <t>テイジ</t>
    </rPh>
    <rPh sb="2" eb="4">
      <t>ジカン</t>
    </rPh>
    <phoneticPr fontId="1"/>
  </si>
  <si>
    <t>生産時間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</si>
  <si>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</si>
  <si>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</si>
  <si>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</si>
  <si>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  <rPh sb="21" eb="23">
      <t>ヒンシツ</t>
    </rPh>
    <rPh sb="23" eb="25">
      <t>フリョウ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</si>
  <si>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</si>
  <si>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</si>
  <si>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</si>
  <si>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</si>
  <si>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</si>
  <si>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t>Total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</si>
  <si>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</si>
  <si>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F1-27A</t>
    <phoneticPr fontId="1"/>
  </si>
  <si>
    <t>F1-27B</t>
    <phoneticPr fontId="1"/>
  </si>
  <si>
    <t>残業時間</t>
  </si>
  <si>
    <t>止まる時間</t>
    <rPh sb="0" eb="1">
      <t>ト</t>
    </rPh>
    <rPh sb="3" eb="5">
      <t>ジカン</t>
    </rPh>
    <phoneticPr fontId="1"/>
  </si>
  <si>
    <t>寸法検査</t>
    <phoneticPr fontId="1"/>
  </si>
  <si>
    <t>ASYの実績</t>
    <rPh sb="4" eb="6">
      <t>ジッセキ</t>
    </rPh>
    <phoneticPr fontId="1"/>
  </si>
  <si>
    <t>実績人員</t>
  </si>
  <si>
    <t>511D-82146 の生産実績フォロー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</si>
</sst>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月&quot;d&quot;日&quot;;@"/>
    <numFmt numFmtId="165" formatCode="0.0"/>
    <numFmt numFmtId="166" formatCode="0.0%"/>
  </numFmts>
  <fonts count="22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游ゴシック"/>
      <family val="2"/>
      <charset val="128"/>
    </font>
    <font>
      <sz val="12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3"/>
      <charset val="128"/>
    </font>
    <font>
      <sz val="12"/>
      <color theme="1"/>
      <name val="ＭＳ 明朝"/>
      <family val="1"/>
      <charset val="128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11"/>
      <color indexed="81"/>
      <name val="MS P 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2" xfId="0" applyFont="1" applyBorder="1">
      <alignment vertical="center"/>
    </xf>
    <xf numFmtId="9" fontId="0" fillId="0" borderId="10" xfId="0" applyNumberFormat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" borderId="11" xfId="0" applyFill="1" applyBorder="1">
      <alignment vertical="center"/>
    </xf>
    <xf numFmtId="0" fontId="0" fillId="0" borderId="17" xfId="0" applyBorder="1" applyAlignment="1">
      <alignment horizontal="left" vertical="center"/>
    </xf>
    <xf numFmtId="0" fontId="0" fillId="3" borderId="16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38" fontId="0" fillId="3" borderId="11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21" xfId="0" applyBorder="1">
      <alignment vertical="center"/>
    </xf>
    <xf numFmtId="0" fontId="0" fillId="2" borderId="16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0" xfId="0" applyFill="1" applyBorder="1">
      <alignment vertical="center"/>
    </xf>
    <xf numFmtId="164" fontId="2" fillId="4" borderId="6" xfId="0" applyNumberFormat="1" applyFont="1" applyFill="1" applyBorder="1" applyAlignment="1">
      <alignment horizontal="center" vertical="center"/>
    </xf>
    <xf numFmtId="165" fontId="0" fillId="3" borderId="11" xfId="2" applyNumberFormat="1" applyFont="1" applyFill="1" applyBorder="1" applyAlignment="1">
      <alignment horizontal="center" vertical="center"/>
    </xf>
    <xf numFmtId="166" fontId="0" fillId="3" borderId="11" xfId="2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9" fillId="0" borderId="0" xfId="0" applyNumberFormat="1" applyFont="1" applyAlignment="1"/>
    <xf numFmtId="0" fontId="10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166" fontId="0" fillId="0" borderId="10" xfId="0" applyNumberFormat="1" applyBorder="1" applyAlignment="1">
      <alignment horizontal="center" vertical="center"/>
    </xf>
    <xf numFmtId="38" fontId="0" fillId="0" borderId="17" xfId="1" quotePrefix="1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12" fillId="0" borderId="1" xfId="0" applyFont="1" applyBorder="1">
      <alignment vertical="center"/>
    </xf>
    <xf numFmtId="0" fontId="11" fillId="5" borderId="8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/>
    </xf>
    <xf numFmtId="0" fontId="12" fillId="6" borderId="1" xfId="0" applyFont="1" applyFill="1" applyBorder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6" xfId="0" applyFill="1" applyBorder="1">
      <alignment vertical="center"/>
    </xf>
    <xf numFmtId="165" fontId="0" fillId="7" borderId="16" xfId="2" applyNumberFormat="1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38" fontId="12" fillId="0" borderId="1" xfId="1" applyFont="1" applyBorder="1">
      <alignment vertical="center"/>
    </xf>
    <xf numFmtId="38" fontId="8" fillId="0" borderId="0" xfId="0" applyNumberFormat="1" applyFont="1">
      <alignment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1" defaultTableStyle="TableStyleMedium2" defaultPivotStyle="PivotStyleLight16">
    <tableStyle name="Invisible" pivot="0" table="0" count="0" xr9:uid="{E068687E-8CD2-44FE-B885-A492E2C01E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082A-2ABF-4E30-A84A-B5EFC77862F9}">
  <dimension ref="A1:Z33"/>
  <sheetViews>
    <sheetView showGridLines="0" tabSelected="1" topLeftCell="B1" zoomScale="90" zoomScaleNormal="90" zoomScaleSheetLayoutView="87" workbookViewId="0">
      <pane xSplit="3" topLeftCell="E1" activePane="topRight" state="frozen"/>
      <selection activeCell="B1" sqref="B1"/>
      <selection pane="topRight" activeCell="AE6" sqref="AE6"/>
    </sheetView>
  </sheetViews>
  <sheetFormatPr defaultRowHeight="14.25"/>
  <cols>
    <col min="1" max="1" width="1.125" hidden="1" customWidth="1"/>
    <col min="3" max="3" width="13.375" customWidth="1"/>
    <col min="4" max="4" width="11.625" customWidth="1"/>
    <col min="5" max="20" width="9.875" hidden="1" customWidth="1"/>
    <col min="21" max="26" width="9.875" bestFit="1" customWidth="1"/>
  </cols>
  <sheetData>
    <row r="1" spans="2:26" ht="26.25">
      <c r="B1" s="1" t="s">
        <v>42</v>
      </c>
    </row>
    <row r="2" spans="2:26">
      <c r="B2" s="49">
        <v>82146</v>
      </c>
      <c r="C2" s="56" t="s">
        <v>8</v>
      </c>
      <c r="D2" s="57"/>
      <c r="E2" s="47">
        <v>45597</v>
      </c>
      <c r="F2" s="48"/>
      <c r="G2" s="47">
        <v>45598</v>
      </c>
      <c r="H2" s="48"/>
      <c r="I2" s="47">
        <v>45600</v>
      </c>
      <c r="J2" s="48"/>
      <c r="K2" s="47">
        <v>45601</v>
      </c>
      <c r="L2" s="48"/>
      <c r="M2" s="47">
        <v>45602</v>
      </c>
      <c r="N2" s="48"/>
      <c r="O2" s="47">
        <v>45603</v>
      </c>
      <c r="P2" s="48"/>
      <c r="Q2" s="47">
        <v>45604</v>
      </c>
      <c r="R2" s="48"/>
      <c r="S2" s="47">
        <v>45605</v>
      </c>
      <c r="T2" s="48"/>
      <c r="U2" s="47">
        <v>45607</v>
      </c>
      <c r="V2" s="48"/>
      <c r="W2" s="47">
        <v>45608</v>
      </c>
      <c r="X2" s="48"/>
      <c r="Y2" s="47">
        <v>45609</v>
      </c>
      <c r="Z2" s="48"/>
    </row>
    <row r="3" spans="2:26" ht="21" customHeight="1" thickBot="1">
      <c r="B3" s="50"/>
      <c r="C3" s="58"/>
      <c r="D3" s="59"/>
      <c r="E3" s="17" t="s">
        <v>10</v>
      </c>
      <c r="F3" s="17" t="s">
        <v>11</v>
      </c>
      <c r="G3" s="17" t="s">
        <v>10</v>
      </c>
      <c r="H3" s="17" t="s">
        <v>11</v>
      </c>
      <c r="I3" s="17" t="s">
        <v>10</v>
      </c>
      <c r="J3" s="17" t="s">
        <v>11</v>
      </c>
      <c r="K3" s="17" t="s">
        <v>10</v>
      </c>
      <c r="L3" s="17" t="s">
        <v>11</v>
      </c>
      <c r="M3" s="17" t="s">
        <v>10</v>
      </c>
      <c r="N3" s="17" t="s">
        <v>11</v>
      </c>
      <c r="O3" s="17" t="s">
        <v>10</v>
      </c>
      <c r="P3" s="17" t="s">
        <v>11</v>
      </c>
      <c r="Q3" s="17" t="s">
        <v>10</v>
      </c>
      <c r="R3" s="17" t="s">
        <v>11</v>
      </c>
      <c r="S3" s="17" t="s">
        <v>10</v>
      </c>
      <c r="T3" s="17" t="s">
        <v>11</v>
      </c>
      <c r="U3" s="17" t="s">
        <v>10</v>
      </c>
      <c r="V3" s="17" t="s">
        <v>11</v>
      </c>
      <c r="W3" s="17" t="s">
        <v>10</v>
      </c>
      <c r="X3" s="17" t="s">
        <v>11</v>
      </c>
      <c r="Y3" s="17" t="s">
        <v>10</v>
      </c>
      <c r="Z3" s="17" t="s">
        <v>11</v>
      </c>
    </row>
    <row r="4" spans="2:26">
      <c r="B4" s="51"/>
      <c r="C4" s="63" t="s">
        <v>23</v>
      </c>
      <c r="D4" s="12" t="s">
        <v>22</v>
      </c>
      <c r="E4" s="10">
        <v>415</v>
      </c>
      <c r="F4" s="10">
        <v>460</v>
      </c>
      <c r="G4" s="10">
        <v>415</v>
      </c>
      <c r="H4" s="10">
        <v>460</v>
      </c>
      <c r="I4" s="10">
        <v>460</v>
      </c>
      <c r="J4" s="10">
        <v>415</v>
      </c>
      <c r="K4" s="10">
        <v>460</v>
      </c>
      <c r="L4" s="10">
        <v>415</v>
      </c>
      <c r="M4" s="10">
        <v>460</v>
      </c>
      <c r="N4" s="10">
        <v>415</v>
      </c>
      <c r="O4" s="10">
        <v>460</v>
      </c>
      <c r="P4" s="10">
        <v>415</v>
      </c>
      <c r="Q4" s="10">
        <v>460</v>
      </c>
      <c r="R4" s="10">
        <v>415</v>
      </c>
      <c r="S4" s="10">
        <v>460</v>
      </c>
      <c r="T4" s="10">
        <v>415</v>
      </c>
      <c r="U4" s="10">
        <v>415</v>
      </c>
      <c r="V4" s="10">
        <v>460</v>
      </c>
      <c r="W4" s="10">
        <v>415</v>
      </c>
      <c r="X4" s="10">
        <v>460</v>
      </c>
      <c r="Y4" s="10">
        <v>415</v>
      </c>
      <c r="Z4" s="10">
        <v>460</v>
      </c>
    </row>
    <row r="5" spans="2:26">
      <c r="B5" s="51"/>
      <c r="C5" s="61"/>
      <c r="D5" s="30" t="s">
        <v>37</v>
      </c>
      <c r="E5" s="31">
        <v>190</v>
      </c>
      <c r="F5" s="31">
        <v>110</v>
      </c>
      <c r="G5" s="31">
        <v>190</v>
      </c>
      <c r="H5" s="31">
        <v>140</v>
      </c>
      <c r="I5" s="31">
        <v>140</v>
      </c>
      <c r="J5" s="31">
        <v>160</v>
      </c>
      <c r="K5" s="31">
        <v>140</v>
      </c>
      <c r="L5" s="31">
        <v>160</v>
      </c>
      <c r="M5" s="31">
        <v>140</v>
      </c>
      <c r="N5" s="31">
        <v>190</v>
      </c>
      <c r="O5" s="31">
        <v>140</v>
      </c>
      <c r="P5" s="31">
        <v>190</v>
      </c>
      <c r="Q5" s="31">
        <v>140</v>
      </c>
      <c r="R5" s="31">
        <v>190</v>
      </c>
      <c r="S5" s="31">
        <v>140</v>
      </c>
      <c r="T5" s="31">
        <v>190</v>
      </c>
      <c r="U5" s="31">
        <v>110</v>
      </c>
      <c r="V5" s="31">
        <v>110</v>
      </c>
      <c r="W5" s="31">
        <v>110</v>
      </c>
      <c r="X5" s="31">
        <v>110</v>
      </c>
      <c r="Y5" s="31"/>
      <c r="Z5" s="31"/>
    </row>
    <row r="6" spans="2:26" ht="21" customHeight="1" thickBot="1">
      <c r="B6" s="51"/>
      <c r="C6" s="64"/>
      <c r="D6" s="13" t="s">
        <v>38</v>
      </c>
      <c r="E6" s="11">
        <v>84</v>
      </c>
      <c r="F6" s="11">
        <v>108</v>
      </c>
      <c r="G6" s="11">
        <v>67</v>
      </c>
      <c r="H6" s="11">
        <v>68</v>
      </c>
      <c r="I6" s="11">
        <v>85</v>
      </c>
      <c r="J6" s="11">
        <v>37</v>
      </c>
      <c r="K6" s="11">
        <v>54</v>
      </c>
      <c r="L6" s="11">
        <v>70</v>
      </c>
      <c r="M6" s="11">
        <v>103</v>
      </c>
      <c r="N6" s="11">
        <v>94</v>
      </c>
      <c r="O6" s="11">
        <v>61</v>
      </c>
      <c r="P6" s="11">
        <v>30</v>
      </c>
      <c r="Q6" s="11">
        <v>35</v>
      </c>
      <c r="R6" s="11">
        <v>30</v>
      </c>
      <c r="S6" s="11">
        <v>58</v>
      </c>
      <c r="T6" s="11">
        <v>41</v>
      </c>
      <c r="U6" s="11">
        <v>76</v>
      </c>
      <c r="V6" s="11">
        <v>75</v>
      </c>
      <c r="W6" s="11">
        <v>26</v>
      </c>
      <c r="X6" s="11">
        <v>49</v>
      </c>
      <c r="Y6" s="11"/>
      <c r="Z6" s="11"/>
    </row>
    <row r="7" spans="2:26">
      <c r="B7" s="51"/>
      <c r="C7" s="52" t="s">
        <v>3</v>
      </c>
      <c r="D7" s="53"/>
      <c r="E7" s="10">
        <v>102</v>
      </c>
      <c r="F7" s="10">
        <v>118</v>
      </c>
      <c r="G7" s="10">
        <v>98</v>
      </c>
      <c r="H7" s="10">
        <v>122</v>
      </c>
      <c r="I7" s="10">
        <v>116</v>
      </c>
      <c r="J7" s="10">
        <v>100</v>
      </c>
      <c r="K7" s="10">
        <v>120</v>
      </c>
      <c r="L7" s="10">
        <v>96</v>
      </c>
      <c r="M7" s="10">
        <v>116</v>
      </c>
      <c r="N7" s="10">
        <v>100</v>
      </c>
      <c r="O7" s="10">
        <v>122</v>
      </c>
      <c r="P7" s="10">
        <v>94</v>
      </c>
      <c r="Q7" s="10">
        <v>114</v>
      </c>
      <c r="R7" s="10">
        <v>102</v>
      </c>
      <c r="S7" s="10">
        <v>116</v>
      </c>
      <c r="T7" s="10">
        <v>100</v>
      </c>
      <c r="U7" s="10">
        <v>102</v>
      </c>
      <c r="V7" s="10">
        <v>114</v>
      </c>
      <c r="W7" s="10">
        <v>102</v>
      </c>
      <c r="X7" s="10">
        <v>114</v>
      </c>
      <c r="Y7" s="10"/>
      <c r="Z7" s="10"/>
    </row>
    <row r="8" spans="2:26">
      <c r="B8" s="51"/>
      <c r="C8" s="54" t="s">
        <v>1</v>
      </c>
      <c r="D8" s="14" t="s">
        <v>2</v>
      </c>
      <c r="E8" s="37">
        <v>112</v>
      </c>
      <c r="F8" s="37">
        <v>99</v>
      </c>
      <c r="G8" s="37">
        <v>104</v>
      </c>
      <c r="H8" s="37">
        <v>107</v>
      </c>
      <c r="I8" s="37">
        <v>109</v>
      </c>
      <c r="J8" s="37">
        <v>112</v>
      </c>
      <c r="K8" s="37">
        <v>108</v>
      </c>
      <c r="L8" s="37">
        <v>109</v>
      </c>
      <c r="M8" s="37">
        <v>91</v>
      </c>
      <c r="N8" s="37">
        <v>118</v>
      </c>
      <c r="O8" s="37">
        <v>112</v>
      </c>
      <c r="P8" s="37">
        <v>126</v>
      </c>
      <c r="Q8" s="37">
        <v>113</v>
      </c>
      <c r="R8" s="37">
        <v>126</v>
      </c>
      <c r="S8" s="37">
        <v>109</v>
      </c>
      <c r="T8" s="37">
        <v>123</v>
      </c>
      <c r="U8" s="37">
        <v>107</v>
      </c>
      <c r="V8" s="37">
        <v>107</v>
      </c>
      <c r="W8" s="37">
        <v>106</v>
      </c>
      <c r="X8" s="37">
        <v>115</v>
      </c>
      <c r="Y8" s="37"/>
      <c r="Z8" s="37"/>
    </row>
    <row r="9" spans="2:26" ht="18.75" hidden="1" customHeight="1">
      <c r="B9" s="51"/>
      <c r="C9" s="54"/>
      <c r="D9" s="15" t="s">
        <v>39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2:26" ht="18.75" hidden="1" customHeight="1">
      <c r="B10" s="51"/>
      <c r="C10" s="54"/>
      <c r="D10" s="15" t="s">
        <v>4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2:26" ht="18.75" hidden="1" customHeight="1" thickBot="1">
      <c r="B11" s="51"/>
      <c r="C11" s="54"/>
      <c r="D11" s="15" t="s">
        <v>5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2:26" ht="15" thickBot="1">
      <c r="B12" s="51"/>
      <c r="C12" s="55"/>
      <c r="D12" s="16" t="s">
        <v>6</v>
      </c>
      <c r="E12" s="38">
        <v>110</v>
      </c>
      <c r="F12" s="38">
        <v>97</v>
      </c>
      <c r="G12" s="38">
        <v>102</v>
      </c>
      <c r="H12" s="38">
        <v>105</v>
      </c>
      <c r="I12" s="38">
        <v>107</v>
      </c>
      <c r="J12" s="38">
        <v>110</v>
      </c>
      <c r="K12" s="38">
        <v>106</v>
      </c>
      <c r="L12" s="38">
        <v>107</v>
      </c>
      <c r="M12" s="38">
        <v>89</v>
      </c>
      <c r="N12" s="38">
        <v>116</v>
      </c>
      <c r="O12" s="38">
        <v>110</v>
      </c>
      <c r="P12" s="38">
        <v>124</v>
      </c>
      <c r="Q12" s="38">
        <v>113</v>
      </c>
      <c r="R12" s="38">
        <v>126</v>
      </c>
      <c r="S12" s="38">
        <v>107</v>
      </c>
      <c r="T12" s="38">
        <v>121</v>
      </c>
      <c r="U12" s="38">
        <v>105</v>
      </c>
      <c r="V12" s="38">
        <v>105</v>
      </c>
      <c r="W12" s="38">
        <v>104</v>
      </c>
      <c r="X12" s="38">
        <v>113</v>
      </c>
      <c r="Y12" s="38"/>
      <c r="Z12" s="38"/>
    </row>
    <row r="13" spans="2:26">
      <c r="B13" s="51"/>
      <c r="C13" s="65" t="s">
        <v>7</v>
      </c>
      <c r="D13" s="12" t="s">
        <v>21</v>
      </c>
      <c r="E13" s="10">
        <v>80</v>
      </c>
      <c r="F13" s="10">
        <v>79</v>
      </c>
      <c r="G13" s="10">
        <v>80</v>
      </c>
      <c r="H13" s="10">
        <v>79</v>
      </c>
      <c r="I13" s="10">
        <v>80</v>
      </c>
      <c r="J13" s="10">
        <v>79</v>
      </c>
      <c r="K13" s="10">
        <v>80</v>
      </c>
      <c r="L13" s="10">
        <v>79</v>
      </c>
      <c r="M13" s="10">
        <v>80</v>
      </c>
      <c r="N13" s="10">
        <v>79</v>
      </c>
      <c r="O13" s="10">
        <v>80</v>
      </c>
      <c r="P13" s="10">
        <v>79</v>
      </c>
      <c r="Q13" s="10">
        <v>80</v>
      </c>
      <c r="R13" s="10">
        <v>79</v>
      </c>
      <c r="S13" s="10">
        <v>80</v>
      </c>
      <c r="T13" s="10">
        <v>79</v>
      </c>
      <c r="U13" s="10">
        <v>80</v>
      </c>
      <c r="V13" s="10">
        <v>79</v>
      </c>
      <c r="W13" s="10">
        <v>80</v>
      </c>
      <c r="X13" s="10">
        <v>79</v>
      </c>
      <c r="Y13" s="10">
        <v>80</v>
      </c>
      <c r="Z13" s="10">
        <v>79</v>
      </c>
    </row>
    <row r="14" spans="2:26">
      <c r="B14" s="51"/>
      <c r="C14" s="66"/>
      <c r="D14" s="42" t="s">
        <v>20</v>
      </c>
      <c r="E14" s="43">
        <v>7</v>
      </c>
      <c r="F14" s="44">
        <v>7</v>
      </c>
      <c r="G14" s="43">
        <v>6</v>
      </c>
      <c r="H14" s="44">
        <v>5</v>
      </c>
      <c r="I14" s="43">
        <v>6</v>
      </c>
      <c r="J14" s="44">
        <v>5</v>
      </c>
      <c r="K14" s="43">
        <v>4</v>
      </c>
      <c r="L14" s="44">
        <v>5</v>
      </c>
      <c r="M14" s="43">
        <v>6</v>
      </c>
      <c r="N14" s="44">
        <v>4</v>
      </c>
      <c r="O14" s="43">
        <v>3</v>
      </c>
      <c r="P14" s="44">
        <v>5</v>
      </c>
      <c r="Q14" s="43">
        <v>5</v>
      </c>
      <c r="R14" s="44">
        <v>3</v>
      </c>
      <c r="S14" s="43">
        <v>4</v>
      </c>
      <c r="T14" s="44">
        <v>4</v>
      </c>
      <c r="U14" s="43">
        <v>3</v>
      </c>
      <c r="V14" s="44">
        <v>5</v>
      </c>
      <c r="W14" s="43">
        <v>4</v>
      </c>
      <c r="X14" s="44">
        <v>3</v>
      </c>
      <c r="Y14" s="43">
        <v>3</v>
      </c>
      <c r="Z14" s="44">
        <v>2</v>
      </c>
    </row>
    <row r="15" spans="2:26" ht="15" thickBot="1">
      <c r="B15" s="51"/>
      <c r="C15" s="67"/>
      <c r="D15" s="30" t="s">
        <v>41</v>
      </c>
      <c r="E15" s="31">
        <v>66</v>
      </c>
      <c r="F15" s="41">
        <v>68</v>
      </c>
      <c r="G15" s="31">
        <v>67</v>
      </c>
      <c r="H15" s="41">
        <v>68</v>
      </c>
      <c r="I15" s="31">
        <v>78</v>
      </c>
      <c r="J15" s="41">
        <v>81</v>
      </c>
      <c r="K15" s="31">
        <v>75</v>
      </c>
      <c r="L15" s="41">
        <v>76</v>
      </c>
      <c r="M15" s="31">
        <v>75</v>
      </c>
      <c r="N15" s="41">
        <v>76</v>
      </c>
      <c r="O15" s="31">
        <v>76</v>
      </c>
      <c r="P15" s="41">
        <v>77</v>
      </c>
      <c r="Q15" s="31">
        <v>75</v>
      </c>
      <c r="R15" s="41">
        <v>76</v>
      </c>
      <c r="S15" s="31">
        <v>70</v>
      </c>
      <c r="T15" s="41">
        <v>75</v>
      </c>
      <c r="U15" s="31">
        <v>76</v>
      </c>
      <c r="V15" s="41">
        <v>75</v>
      </c>
      <c r="W15" s="31">
        <v>77</v>
      </c>
      <c r="X15" s="41">
        <v>74</v>
      </c>
      <c r="Y15" s="31"/>
      <c r="Z15" s="41"/>
    </row>
    <row r="16" spans="2:26">
      <c r="B16" s="51"/>
      <c r="C16" s="60" t="s">
        <v>15</v>
      </c>
      <c r="D16" s="4" t="s">
        <v>13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</row>
    <row r="17" spans="2:26" ht="15" thickBot="1">
      <c r="B17" s="51"/>
      <c r="C17" s="62" t="s">
        <v>9</v>
      </c>
      <c r="D17" s="5" t="s">
        <v>14</v>
      </c>
      <c r="E17" s="3">
        <f>(SUM(E4:E5)-E6)/(SUM(E4:E5))</f>
        <v>0.8611570247933884</v>
      </c>
      <c r="F17" s="3">
        <f t="shared" ref="F17:H17" si="0">(SUM(F4:F5)-F6)/(SUM(F4:F5))</f>
        <v>0.81052631578947365</v>
      </c>
      <c r="G17" s="3">
        <f>(SUM(G4:G5)-G6)/(SUM(G4:G5))</f>
        <v>0.88925619834710745</v>
      </c>
      <c r="H17" s="3">
        <f t="shared" si="0"/>
        <v>0.88666666666666671</v>
      </c>
      <c r="I17" s="3">
        <f>(SUM(I4:I5)-I6)/(SUM(I4:I5))</f>
        <v>0.85833333333333328</v>
      </c>
      <c r="J17" s="3">
        <f t="shared" ref="J17:L17" si="1">(SUM(J4:J5)-J6)/(SUM(J4:J5))</f>
        <v>0.93565217391304345</v>
      </c>
      <c r="K17" s="3">
        <f>(SUM(K4:K5)-K6)/(SUM(K4:K5))</f>
        <v>0.91</v>
      </c>
      <c r="L17" s="3">
        <f t="shared" si="1"/>
        <v>0.87826086956521743</v>
      </c>
      <c r="M17" s="3">
        <f>(SUM(M4:M5)-M6)/(SUM(M4:M5))</f>
        <v>0.82833333333333337</v>
      </c>
      <c r="N17" s="3">
        <f t="shared" ref="N17:P17" si="2">(SUM(N4:N5)-N6)/(SUM(N4:N5))</f>
        <v>0.84462809917355375</v>
      </c>
      <c r="O17" s="3">
        <f>(SUM(O4:O5)-O6)/(SUM(O4:O5))</f>
        <v>0.89833333333333332</v>
      </c>
      <c r="P17" s="3">
        <f t="shared" si="2"/>
        <v>0.95041322314049592</v>
      </c>
      <c r="Q17" s="3">
        <f>(SUM(Q4:Q5)-Q6)/(SUM(Q4:Q5))</f>
        <v>0.94166666666666665</v>
      </c>
      <c r="R17" s="3">
        <f t="shared" ref="R17:T17" si="3">(SUM(R4:R5)-R6)/(SUM(R4:R5))</f>
        <v>0.95041322314049592</v>
      </c>
      <c r="S17" s="3">
        <f>(SUM(S4:S5)-S6)/(SUM(S4:S5))</f>
        <v>0.90333333333333332</v>
      </c>
      <c r="T17" s="3">
        <f t="shared" si="3"/>
        <v>0.93223140495867773</v>
      </c>
      <c r="U17" s="3">
        <f>(SUM(U4:U5)-U6)/(SUM(U4:U5))</f>
        <v>0.85523809523809524</v>
      </c>
      <c r="V17" s="3">
        <f t="shared" ref="V17:X17" si="4">(SUM(V4:V5)-V6)/(SUM(V4:V5))</f>
        <v>0.86842105263157898</v>
      </c>
      <c r="W17" s="3">
        <f>(SUM(W4:W5)-W6)/(SUM(W4:W5))</f>
        <v>0.95047619047619047</v>
      </c>
      <c r="X17" s="3">
        <f t="shared" si="4"/>
        <v>0.9140350877192982</v>
      </c>
      <c r="Y17" s="3">
        <f>(SUM(Y4:Y5)-Y6)/(SUM(Y4:Y5))</f>
        <v>1</v>
      </c>
      <c r="Z17" s="3">
        <f t="shared" ref="Z17" si="5">(SUM(Z4:Z5)-Z6)/(SUM(Z4:Z5))</f>
        <v>1</v>
      </c>
    </row>
    <row r="18" spans="2:26">
      <c r="B18" s="51"/>
      <c r="C18" s="60" t="s">
        <v>12</v>
      </c>
      <c r="D18" s="4" t="s">
        <v>13</v>
      </c>
      <c r="E18" s="28">
        <v>0.8</v>
      </c>
      <c r="F18" s="28">
        <v>0.8</v>
      </c>
      <c r="G18" s="28">
        <v>0.8</v>
      </c>
      <c r="H18" s="28">
        <v>0.8</v>
      </c>
      <c r="I18" s="28">
        <v>0.8</v>
      </c>
      <c r="J18" s="28">
        <v>0.8</v>
      </c>
      <c r="K18" s="28">
        <v>0.8</v>
      </c>
      <c r="L18" s="28">
        <v>0.8</v>
      </c>
      <c r="M18" s="28">
        <v>0.8</v>
      </c>
      <c r="N18" s="28">
        <v>0.8</v>
      </c>
      <c r="O18" s="28">
        <v>0.8</v>
      </c>
      <c r="P18" s="28">
        <v>0.8</v>
      </c>
      <c r="Q18" s="28">
        <v>0.8</v>
      </c>
      <c r="R18" s="28">
        <v>0.8</v>
      </c>
      <c r="S18" s="28">
        <v>0.8</v>
      </c>
      <c r="T18" s="28">
        <v>0.8</v>
      </c>
      <c r="U18" s="28">
        <v>0.8</v>
      </c>
      <c r="V18" s="28">
        <v>0.8</v>
      </c>
      <c r="W18" s="28">
        <v>0.8</v>
      </c>
      <c r="X18" s="28">
        <v>0.8</v>
      </c>
      <c r="Y18" s="28">
        <v>0.8</v>
      </c>
      <c r="Z18" s="28">
        <v>0.8</v>
      </c>
    </row>
    <row r="19" spans="2:26" ht="15" thickBot="1">
      <c r="B19" s="51"/>
      <c r="C19" s="62"/>
      <c r="D19" s="5" t="s">
        <v>14</v>
      </c>
      <c r="E19" s="19">
        <v>0.91300000000000003</v>
      </c>
      <c r="F19" s="19">
        <v>0.83199999999999996</v>
      </c>
      <c r="G19" s="19">
        <v>0.82299999999999995</v>
      </c>
      <c r="H19" s="19">
        <v>0.85</v>
      </c>
      <c r="I19" s="19">
        <v>0.75800000000000001</v>
      </c>
      <c r="J19" s="19">
        <v>0.81</v>
      </c>
      <c r="K19" s="19">
        <v>0.76900000000000002</v>
      </c>
      <c r="L19" s="19">
        <v>0.81399999999999995</v>
      </c>
      <c r="M19" s="19">
        <v>0.64800000000000002</v>
      </c>
      <c r="N19" s="19">
        <v>0.83099999999999996</v>
      </c>
      <c r="O19" s="19">
        <v>0.79300000000000004</v>
      </c>
      <c r="P19" s="19">
        <v>0.875</v>
      </c>
      <c r="Q19" s="19">
        <v>0.81799999999999995</v>
      </c>
      <c r="R19" s="19">
        <v>0.89600000000000002</v>
      </c>
      <c r="S19" s="19">
        <v>0.84699999999999998</v>
      </c>
      <c r="T19" s="19">
        <v>0.88100000000000001</v>
      </c>
      <c r="U19" s="19">
        <v>0.86699999999999999</v>
      </c>
      <c r="V19" s="19">
        <v>0.81</v>
      </c>
      <c r="W19" s="19">
        <v>0.85699999999999998</v>
      </c>
      <c r="X19" s="19">
        <v>0.88900000000000001</v>
      </c>
      <c r="Y19" s="19"/>
      <c r="Z19" s="19"/>
    </row>
    <row r="20" spans="2:26">
      <c r="B20" s="51"/>
      <c r="C20" s="60" t="s">
        <v>16</v>
      </c>
      <c r="D20" s="4" t="s">
        <v>13</v>
      </c>
      <c r="E20" s="35">
        <v>12.7</v>
      </c>
      <c r="F20" s="35">
        <v>12.7</v>
      </c>
      <c r="G20" s="35">
        <v>12.7</v>
      </c>
      <c r="H20" s="35">
        <v>12.7</v>
      </c>
      <c r="I20" s="35">
        <v>12.7</v>
      </c>
      <c r="J20" s="35">
        <v>12.7</v>
      </c>
      <c r="K20" s="35">
        <v>12.7</v>
      </c>
      <c r="L20" s="35">
        <v>12.7</v>
      </c>
      <c r="M20" s="35">
        <v>12.7</v>
      </c>
      <c r="N20" s="35">
        <v>12.7</v>
      </c>
      <c r="O20" s="35">
        <v>12.7</v>
      </c>
      <c r="P20" s="35">
        <v>12.7</v>
      </c>
      <c r="Q20" s="35">
        <v>12.7</v>
      </c>
      <c r="R20" s="35">
        <v>12.7</v>
      </c>
      <c r="S20" s="35">
        <v>12.7</v>
      </c>
      <c r="T20" s="35">
        <v>12.7</v>
      </c>
      <c r="U20" s="35">
        <v>12.7</v>
      </c>
      <c r="V20" s="35">
        <v>12.7</v>
      </c>
      <c r="W20" s="35">
        <v>12.7</v>
      </c>
      <c r="X20" s="35">
        <v>12.7</v>
      </c>
      <c r="Y20" s="35">
        <v>12.7</v>
      </c>
      <c r="Z20" s="35">
        <v>12.7</v>
      </c>
    </row>
    <row r="21" spans="2:26">
      <c r="B21" s="51"/>
      <c r="C21" s="61"/>
      <c r="D21" s="39" t="s">
        <v>40</v>
      </c>
      <c r="E21" s="40">
        <f t="shared" ref="E21:F21" si="6">E8/SUM(E4:E5)*60</f>
        <v>11.107438016528924</v>
      </c>
      <c r="F21" s="40">
        <f t="shared" si="6"/>
        <v>10.421052631578949</v>
      </c>
      <c r="G21" s="40">
        <f t="shared" ref="G21:H21" si="7">G8/SUM(G4:G5)*60</f>
        <v>10.314049586776859</v>
      </c>
      <c r="H21" s="40">
        <f t="shared" si="7"/>
        <v>10.700000000000001</v>
      </c>
      <c r="I21" s="40">
        <f t="shared" ref="I21:J21" si="8">I8/SUM(I4:I5)*60</f>
        <v>10.9</v>
      </c>
      <c r="J21" s="40">
        <f t="shared" si="8"/>
        <v>11.68695652173913</v>
      </c>
      <c r="K21" s="40">
        <f t="shared" ref="K21:L21" si="9">K8/SUM(K4:K5)*60</f>
        <v>10.799999999999999</v>
      </c>
      <c r="L21" s="40">
        <f t="shared" si="9"/>
        <v>11.373913043478261</v>
      </c>
      <c r="M21" s="40">
        <f t="shared" ref="M21:N21" si="10">M8/SUM(M4:M5)*60</f>
        <v>9.1</v>
      </c>
      <c r="N21" s="40">
        <f t="shared" si="10"/>
        <v>11.702479338842975</v>
      </c>
      <c r="O21" s="40">
        <f t="shared" ref="O21:P21" si="11">O8/SUM(O4:O5)*60</f>
        <v>11.200000000000001</v>
      </c>
      <c r="P21" s="40">
        <f t="shared" si="11"/>
        <v>12.495867768595042</v>
      </c>
      <c r="Q21" s="40">
        <f t="shared" ref="Q21:R21" si="12">Q8/SUM(Q4:Q5)*60</f>
        <v>11.299999999999999</v>
      </c>
      <c r="R21" s="40">
        <f t="shared" si="12"/>
        <v>12.495867768595042</v>
      </c>
      <c r="S21" s="40">
        <f t="shared" ref="S21:T21" si="13">S8/SUM(S4:S5)*60</f>
        <v>10.9</v>
      </c>
      <c r="T21" s="40">
        <f t="shared" si="13"/>
        <v>12.198347107438016</v>
      </c>
      <c r="U21" s="40">
        <f t="shared" ref="U21:V21" si="14">U8/SUM(U4:U5)*60</f>
        <v>12.228571428571428</v>
      </c>
      <c r="V21" s="40">
        <f t="shared" si="14"/>
        <v>11.263157894736842</v>
      </c>
      <c r="W21" s="40">
        <f t="shared" ref="W21:X21" si="15">W8/SUM(W4:W5)*60</f>
        <v>12.114285714285714</v>
      </c>
      <c r="X21" s="40">
        <f t="shared" si="15"/>
        <v>12.105263157894736</v>
      </c>
      <c r="Y21" s="40">
        <f t="shared" ref="Y21:Z21" si="16">Y8/SUM(Y4:Y5)*60</f>
        <v>0</v>
      </c>
      <c r="Z21" s="40">
        <f t="shared" si="16"/>
        <v>0</v>
      </c>
    </row>
    <row r="22" spans="2:26" ht="15" thickBot="1">
      <c r="B22" s="51"/>
      <c r="C22" s="62" t="s">
        <v>0</v>
      </c>
      <c r="D22" s="5" t="s">
        <v>14</v>
      </c>
      <c r="E22" s="18">
        <f t="shared" ref="E22:F22" si="17">E12/SUM(E4:E5)*60</f>
        <v>10.90909090909091</v>
      </c>
      <c r="F22" s="18">
        <f t="shared" si="17"/>
        <v>10.210526315789474</v>
      </c>
      <c r="G22" s="18">
        <f t="shared" ref="G22:H22" si="18">G12/SUM(G4:G5)*60</f>
        <v>10.115702479338843</v>
      </c>
      <c r="H22" s="18">
        <f t="shared" si="18"/>
        <v>10.5</v>
      </c>
      <c r="I22" s="18">
        <f t="shared" ref="I22:J22" si="19">I12/SUM(I4:I5)*60</f>
        <v>10.700000000000001</v>
      </c>
      <c r="J22" s="18">
        <f t="shared" si="19"/>
        <v>11.478260869565219</v>
      </c>
      <c r="K22" s="18">
        <f t="shared" ref="K22:L22" si="20">K12/SUM(K4:K5)*60</f>
        <v>10.6</v>
      </c>
      <c r="L22" s="18">
        <f t="shared" si="20"/>
        <v>11.165217391304347</v>
      </c>
      <c r="M22" s="18">
        <f t="shared" ref="M22:N22" si="21">M12/SUM(M4:M5)*60</f>
        <v>8.9</v>
      </c>
      <c r="N22" s="18">
        <f t="shared" si="21"/>
        <v>11.504132231404959</v>
      </c>
      <c r="O22" s="18">
        <f t="shared" ref="O22:P22" si="22">O12/SUM(O4:O5)*60</f>
        <v>11</v>
      </c>
      <c r="P22" s="18">
        <f t="shared" si="22"/>
        <v>12.297520661157025</v>
      </c>
      <c r="Q22" s="18">
        <f t="shared" ref="Q22:R22" si="23">Q12/SUM(Q4:Q5)*60</f>
        <v>11.299999999999999</v>
      </c>
      <c r="R22" s="18">
        <f t="shared" si="23"/>
        <v>12.495867768595042</v>
      </c>
      <c r="S22" s="18">
        <f t="shared" ref="S22:T22" si="24">S12/SUM(S4:S5)*60</f>
        <v>10.700000000000001</v>
      </c>
      <c r="T22" s="18">
        <f t="shared" si="24"/>
        <v>12</v>
      </c>
      <c r="U22" s="18">
        <f t="shared" ref="U22:V22" si="25">U12/SUM(U4:U5)*60</f>
        <v>12</v>
      </c>
      <c r="V22" s="18">
        <f t="shared" si="25"/>
        <v>11.052631578947368</v>
      </c>
      <c r="W22" s="18">
        <f t="shared" ref="W22:X22" si="26">W12/SUM(W4:W5)*60</f>
        <v>11.885714285714286</v>
      </c>
      <c r="X22" s="18">
        <f t="shared" si="26"/>
        <v>11.894736842105264</v>
      </c>
      <c r="Y22" s="18">
        <f t="shared" ref="Y22:Z22" si="27">Y12/SUM(Y4:Y5)*60</f>
        <v>0</v>
      </c>
      <c r="Z22" s="18">
        <f t="shared" si="27"/>
        <v>0</v>
      </c>
    </row>
    <row r="23" spans="2:26">
      <c r="B23" s="51"/>
      <c r="C23" s="60" t="s">
        <v>17</v>
      </c>
      <c r="D23" s="6" t="s">
        <v>13</v>
      </c>
      <c r="E23" s="29">
        <v>36790</v>
      </c>
      <c r="F23" s="29">
        <v>36790</v>
      </c>
      <c r="G23" s="29">
        <v>36790</v>
      </c>
      <c r="H23" s="29">
        <v>36790</v>
      </c>
      <c r="I23" s="29">
        <v>36790</v>
      </c>
      <c r="J23" s="29">
        <v>36790</v>
      </c>
      <c r="K23" s="29">
        <v>36790</v>
      </c>
      <c r="L23" s="29">
        <v>36790</v>
      </c>
      <c r="M23" s="29">
        <v>36790</v>
      </c>
      <c r="N23" s="29">
        <v>36790</v>
      </c>
      <c r="O23" s="29">
        <v>36790</v>
      </c>
      <c r="P23" s="29">
        <v>36790</v>
      </c>
      <c r="Q23" s="29">
        <v>36790</v>
      </c>
      <c r="R23" s="29">
        <v>36790</v>
      </c>
      <c r="S23" s="29">
        <v>36790</v>
      </c>
      <c r="T23" s="29">
        <v>36790</v>
      </c>
      <c r="U23" s="29">
        <v>36790</v>
      </c>
      <c r="V23" s="29">
        <v>36790</v>
      </c>
      <c r="W23" s="29">
        <v>36790</v>
      </c>
      <c r="X23" s="29">
        <v>36790</v>
      </c>
      <c r="Y23" s="29">
        <v>36790</v>
      </c>
      <c r="Z23" s="29">
        <v>36790</v>
      </c>
    </row>
    <row r="24" spans="2:26">
      <c r="B24" s="51"/>
      <c r="C24" s="61"/>
      <c r="D24" s="7" t="s">
        <v>18</v>
      </c>
      <c r="E24" s="8">
        <v>5</v>
      </c>
      <c r="F24" s="8">
        <v>9</v>
      </c>
      <c r="G24" s="8">
        <v>2</v>
      </c>
      <c r="H24" s="8">
        <v>4</v>
      </c>
      <c r="I24" s="8">
        <v>2</v>
      </c>
      <c r="J24" s="8">
        <v>5</v>
      </c>
      <c r="K24" s="8">
        <v>7</v>
      </c>
      <c r="L24" s="8">
        <v>5</v>
      </c>
      <c r="M24" s="8">
        <v>3</v>
      </c>
      <c r="N24" s="8">
        <v>8</v>
      </c>
      <c r="O24" s="8">
        <v>7</v>
      </c>
      <c r="P24" s="8">
        <v>5</v>
      </c>
      <c r="Q24" s="8">
        <v>1</v>
      </c>
      <c r="R24" s="8">
        <v>4</v>
      </c>
      <c r="S24" s="8">
        <v>3</v>
      </c>
      <c r="T24" s="8">
        <v>5</v>
      </c>
      <c r="U24" s="8">
        <v>1</v>
      </c>
      <c r="V24" s="8">
        <v>5</v>
      </c>
      <c r="W24" s="8">
        <v>2</v>
      </c>
      <c r="X24" s="8">
        <v>3</v>
      </c>
      <c r="Y24" s="8">
        <v>0</v>
      </c>
      <c r="Z24" s="8">
        <v>6</v>
      </c>
    </row>
    <row r="25" spans="2:26" ht="15" thickBot="1">
      <c r="B25" s="51"/>
      <c r="C25" s="62"/>
      <c r="D25" s="5" t="s">
        <v>19</v>
      </c>
      <c r="E25" s="9">
        <f t="shared" ref="E25:F25" si="28">E24/(E24+E12)*1000000</f>
        <v>43478.260869565216</v>
      </c>
      <c r="F25" s="9">
        <f t="shared" si="28"/>
        <v>84905.660377358479</v>
      </c>
      <c r="G25" s="9">
        <f t="shared" ref="G25:H25" si="29">G24/(G24+G12)*1000000</f>
        <v>19230.76923076923</v>
      </c>
      <c r="H25" s="9">
        <f t="shared" si="29"/>
        <v>36697.247706422022</v>
      </c>
      <c r="I25" s="9">
        <f t="shared" ref="I25:J25" si="30">I24/(I24+I12)*1000000</f>
        <v>18348.623853211011</v>
      </c>
      <c r="J25" s="9">
        <f t="shared" si="30"/>
        <v>43478.260869565216</v>
      </c>
      <c r="K25" s="9">
        <f t="shared" ref="K25:L25" si="31">K24/(K24+K12)*1000000</f>
        <v>61946.902654867255</v>
      </c>
      <c r="L25" s="9">
        <f t="shared" si="31"/>
        <v>44642.857142857145</v>
      </c>
      <c r="M25" s="9">
        <f t="shared" ref="M25:N25" si="32">M24/(M24+M12)*1000000</f>
        <v>32608.695652173912</v>
      </c>
      <c r="N25" s="9">
        <f t="shared" si="32"/>
        <v>64516.129032258061</v>
      </c>
      <c r="O25" s="9">
        <f t="shared" ref="O25:P25" si="33">O24/(O24+O12)*1000000</f>
        <v>59829.059829059828</v>
      </c>
      <c r="P25" s="9">
        <f t="shared" si="33"/>
        <v>38759.689922480618</v>
      </c>
      <c r="Q25" s="9">
        <f t="shared" ref="Q25:R25" si="34">Q24/(Q24+Q12)*1000000</f>
        <v>8771.9298245614027</v>
      </c>
      <c r="R25" s="9">
        <f t="shared" si="34"/>
        <v>30769.23076923077</v>
      </c>
      <c r="S25" s="9">
        <f t="shared" ref="S25:T25" si="35">S24/(S24+S12)*1000000</f>
        <v>27272.727272727272</v>
      </c>
      <c r="T25" s="9">
        <f t="shared" si="35"/>
        <v>39682.539682539682</v>
      </c>
      <c r="U25" s="9">
        <f t="shared" ref="U25:V25" si="36">U24/(U24+U12)*1000000</f>
        <v>9433.9622641509432</v>
      </c>
      <c r="V25" s="9">
        <f t="shared" si="36"/>
        <v>45454.545454545456</v>
      </c>
      <c r="W25" s="9">
        <f t="shared" ref="W25:X25" si="37">W24/(W24+W12)*1000000</f>
        <v>18867.924528301886</v>
      </c>
      <c r="X25" s="9">
        <f t="shared" si="37"/>
        <v>25862.068965517243</v>
      </c>
      <c r="Y25" s="9" t="e">
        <f t="shared" ref="Y25:Z25" si="38">Y24/(Y24+Y12)*1000000</f>
        <v>#DIV/0!</v>
      </c>
      <c r="Z25" s="9">
        <f t="shared" si="38"/>
        <v>1000000</v>
      </c>
    </row>
    <row r="27" spans="2:26" ht="19.149999999999999" customHeight="1"/>
    <row r="33" ht="18" customHeight="1"/>
  </sheetData>
  <mergeCells count="21">
    <mergeCell ref="Y2:Z2"/>
    <mergeCell ref="B2:B25"/>
    <mergeCell ref="C7:D7"/>
    <mergeCell ref="C8:C12"/>
    <mergeCell ref="C2:D3"/>
    <mergeCell ref="C20:C22"/>
    <mergeCell ref="C23:C25"/>
    <mergeCell ref="C18:C19"/>
    <mergeCell ref="C16:C17"/>
    <mergeCell ref="C4:C6"/>
    <mergeCell ref="C13:C15"/>
    <mergeCell ref="E2:F2"/>
    <mergeCell ref="S2:T2"/>
    <mergeCell ref="Q2:R2"/>
    <mergeCell ref="W2:X2"/>
    <mergeCell ref="O2:P2"/>
    <mergeCell ref="M2:N2"/>
    <mergeCell ref="K2:L2"/>
    <mergeCell ref="U2:V2"/>
    <mergeCell ref="I2:J2"/>
    <mergeCell ref="G2:H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4059-AD06-44FF-A63F-40FDB3F90DAD}">
  <sheetPr>
    <pageSetUpPr fitToPage="1"/>
  </sheetPr>
  <dimension ref="B1:L64"/>
  <sheetViews>
    <sheetView showGridLines="0" view="pageBreakPreview" zoomScale="80" zoomScaleNormal="55" zoomScaleSheetLayoutView="80" zoomScalePageLayoutView="40" workbookViewId="0">
      <pane ySplit="4" topLeftCell="A7" activePane="bottomLeft" state="frozen"/>
      <selection pane="bottomLeft" activeCell="G17" sqref="G17"/>
    </sheetView>
  </sheetViews>
  <sheetFormatPr defaultColWidth="9" defaultRowHeight="15"/>
  <cols>
    <col min="1" max="1" width="1.375" style="21" customWidth="1"/>
    <col min="2" max="2" width="4.75" style="21" customWidth="1"/>
    <col min="3" max="3" width="16.25" style="21" customWidth="1"/>
    <col min="4" max="4" width="14.625" style="21" customWidth="1"/>
    <col min="5" max="9" width="17.25" style="21" customWidth="1"/>
    <col min="10" max="10" width="13.25" style="21" customWidth="1"/>
    <col min="11" max="16384" width="9" style="21"/>
  </cols>
  <sheetData>
    <row r="1" spans="2:12" ht="39.75">
      <c r="B1" s="27" t="s">
        <v>34</v>
      </c>
      <c r="C1" s="22"/>
      <c r="D1" s="22"/>
      <c r="E1" s="23"/>
      <c r="L1" s="24"/>
    </row>
    <row r="2" spans="2:12" ht="16.5" customHeight="1" thickBot="1">
      <c r="B2" s="26"/>
      <c r="C2" s="26"/>
      <c r="D2" s="26"/>
      <c r="E2" s="26"/>
      <c r="F2" s="26"/>
      <c r="G2" s="26"/>
      <c r="H2" s="26"/>
      <c r="I2" s="20"/>
      <c r="J2" s="20"/>
      <c r="K2" s="25"/>
      <c r="L2" s="25"/>
    </row>
    <row r="3" spans="2:12" ht="54.75" customHeight="1">
      <c r="B3" s="72" t="s">
        <v>30</v>
      </c>
      <c r="C3" s="78" t="s">
        <v>31</v>
      </c>
      <c r="D3" s="76" t="s">
        <v>32</v>
      </c>
      <c r="E3" s="74" t="s">
        <v>24</v>
      </c>
      <c r="F3" s="74"/>
      <c r="G3" s="74"/>
      <c r="H3" s="74"/>
      <c r="I3" s="75"/>
      <c r="J3" s="70" t="s">
        <v>33</v>
      </c>
      <c r="K3" s="25"/>
      <c r="L3" s="25"/>
    </row>
    <row r="4" spans="2:12" ht="51" customHeight="1">
      <c r="B4" s="73"/>
      <c r="C4" s="79"/>
      <c r="D4" s="77"/>
      <c r="E4" s="34" t="s">
        <v>25</v>
      </c>
      <c r="F4" s="34" t="s">
        <v>26</v>
      </c>
      <c r="G4" s="34" t="s">
        <v>27</v>
      </c>
      <c r="H4" s="34" t="s">
        <v>28</v>
      </c>
      <c r="I4" s="33" t="s">
        <v>29</v>
      </c>
      <c r="J4" s="71"/>
      <c r="K4" s="25"/>
      <c r="L4" s="25"/>
    </row>
    <row r="5" spans="2:12" ht="42" customHeight="1">
      <c r="B5" s="69">
        <v>1</v>
      </c>
      <c r="C5" s="68">
        <v>45566</v>
      </c>
      <c r="D5" s="32" t="s">
        <v>35</v>
      </c>
      <c r="E5" s="32">
        <v>6</v>
      </c>
      <c r="F5" s="32"/>
      <c r="G5" s="32">
        <v>10</v>
      </c>
      <c r="H5" s="32"/>
      <c r="I5" s="32">
        <v>10</v>
      </c>
      <c r="J5" s="32">
        <f t="shared" ref="J5:J6" si="0">SUM(E5:I5)</f>
        <v>26</v>
      </c>
    </row>
    <row r="6" spans="2:12" ht="42" customHeight="1">
      <c r="B6" s="69"/>
      <c r="C6" s="68"/>
      <c r="D6" s="36" t="s">
        <v>36</v>
      </c>
      <c r="E6" s="32">
        <v>30</v>
      </c>
      <c r="F6" s="32"/>
      <c r="G6" s="32">
        <v>31</v>
      </c>
      <c r="H6" s="32"/>
      <c r="I6" s="32">
        <v>140</v>
      </c>
      <c r="J6" s="32">
        <f t="shared" si="0"/>
        <v>201</v>
      </c>
    </row>
    <row r="7" spans="2:12" ht="42" customHeight="1">
      <c r="B7" s="69">
        <v>2</v>
      </c>
      <c r="C7" s="68">
        <v>45567</v>
      </c>
      <c r="D7" s="32" t="s">
        <v>35</v>
      </c>
      <c r="E7" s="32">
        <v>20</v>
      </c>
      <c r="F7" s="32"/>
      <c r="G7" s="32"/>
      <c r="H7" s="32"/>
      <c r="I7" s="32">
        <v>10</v>
      </c>
      <c r="J7" s="32">
        <f t="shared" ref="J7:J8" si="1">SUM(E7:I7)</f>
        <v>30</v>
      </c>
    </row>
    <row r="8" spans="2:12" ht="42" customHeight="1">
      <c r="B8" s="69"/>
      <c r="C8" s="68"/>
      <c r="D8" s="36" t="s">
        <v>36</v>
      </c>
      <c r="E8" s="32">
        <v>87</v>
      </c>
      <c r="F8" s="32">
        <v>12</v>
      </c>
      <c r="G8" s="32">
        <v>32</v>
      </c>
      <c r="H8" s="32"/>
      <c r="I8" s="32">
        <v>10</v>
      </c>
      <c r="J8" s="32">
        <f t="shared" si="1"/>
        <v>141</v>
      </c>
    </row>
    <row r="9" spans="2:12" ht="42" customHeight="1">
      <c r="B9" s="69">
        <v>3</v>
      </c>
      <c r="C9" s="68">
        <v>45568</v>
      </c>
      <c r="D9" s="32" t="s">
        <v>35</v>
      </c>
      <c r="E9" s="32">
        <v>18</v>
      </c>
      <c r="F9" s="32"/>
      <c r="G9" s="32"/>
      <c r="H9" s="32"/>
      <c r="I9" s="32">
        <v>10</v>
      </c>
      <c r="J9" s="32">
        <f t="shared" ref="J9:J10" si="2">SUM(E9:I9)</f>
        <v>28</v>
      </c>
    </row>
    <row r="10" spans="2:12" ht="42" customHeight="1">
      <c r="B10" s="69"/>
      <c r="C10" s="68"/>
      <c r="D10" s="36" t="s">
        <v>36</v>
      </c>
      <c r="E10" s="32">
        <v>10</v>
      </c>
      <c r="F10" s="32"/>
      <c r="G10" s="32">
        <v>10</v>
      </c>
      <c r="H10" s="32"/>
      <c r="I10" s="32">
        <v>10</v>
      </c>
      <c r="J10" s="32">
        <f t="shared" si="2"/>
        <v>30</v>
      </c>
    </row>
    <row r="11" spans="2:12" ht="42" customHeight="1">
      <c r="B11" s="69">
        <v>4</v>
      </c>
      <c r="C11" s="68">
        <v>45569</v>
      </c>
      <c r="D11" s="32" t="s">
        <v>35</v>
      </c>
      <c r="E11" s="32">
        <v>10</v>
      </c>
      <c r="F11" s="32"/>
      <c r="G11" s="32">
        <v>13</v>
      </c>
      <c r="H11" s="32"/>
      <c r="I11" s="32">
        <v>5</v>
      </c>
      <c r="J11" s="32">
        <f t="shared" ref="J11:J12" si="3">SUM(E11:I11)</f>
        <v>28</v>
      </c>
    </row>
    <row r="12" spans="2:12" ht="42" customHeight="1">
      <c r="B12" s="69"/>
      <c r="C12" s="68"/>
      <c r="D12" s="36" t="s">
        <v>36</v>
      </c>
      <c r="E12" s="32">
        <v>42</v>
      </c>
      <c r="F12" s="32"/>
      <c r="G12" s="32">
        <v>25</v>
      </c>
      <c r="H12" s="32"/>
      <c r="I12" s="32">
        <v>10</v>
      </c>
      <c r="J12" s="32">
        <f t="shared" si="3"/>
        <v>77</v>
      </c>
    </row>
    <row r="13" spans="2:12" ht="42" customHeight="1">
      <c r="B13" s="69">
        <v>5</v>
      </c>
      <c r="C13" s="68">
        <v>45570</v>
      </c>
      <c r="D13" s="32" t="s">
        <v>35</v>
      </c>
      <c r="E13" s="32">
        <v>5</v>
      </c>
      <c r="F13" s="32"/>
      <c r="G13" s="32">
        <v>13</v>
      </c>
      <c r="H13" s="32"/>
      <c r="I13" s="32">
        <v>5</v>
      </c>
      <c r="J13" s="32">
        <f t="shared" ref="J13:J14" si="4">SUM(E13:I13)</f>
        <v>23</v>
      </c>
    </row>
    <row r="14" spans="2:12" ht="42" customHeight="1">
      <c r="B14" s="69"/>
      <c r="C14" s="68"/>
      <c r="D14" s="36" t="s">
        <v>36</v>
      </c>
      <c r="E14" s="32">
        <v>77</v>
      </c>
      <c r="F14" s="32">
        <v>6</v>
      </c>
      <c r="G14" s="32">
        <v>20</v>
      </c>
      <c r="H14" s="32"/>
      <c r="I14" s="32">
        <v>10</v>
      </c>
      <c r="J14" s="32">
        <f t="shared" si="4"/>
        <v>113</v>
      </c>
    </row>
    <row r="15" spans="2:12" ht="42" customHeight="1">
      <c r="B15" s="69">
        <v>6</v>
      </c>
      <c r="C15" s="68">
        <v>45571</v>
      </c>
      <c r="D15" s="32" t="s">
        <v>35</v>
      </c>
      <c r="E15" s="32">
        <v>57</v>
      </c>
      <c r="F15" s="32">
        <v>5</v>
      </c>
      <c r="G15" s="32">
        <v>35</v>
      </c>
      <c r="H15" s="32"/>
      <c r="I15" s="32">
        <v>10</v>
      </c>
      <c r="J15" s="32">
        <f t="shared" ref="J15:J16" si="5">SUM(E15:I15)</f>
        <v>107</v>
      </c>
    </row>
    <row r="16" spans="2:12" ht="42" customHeight="1">
      <c r="B16" s="69"/>
      <c r="C16" s="68"/>
      <c r="D16" s="36" t="s">
        <v>36</v>
      </c>
      <c r="E16" s="32">
        <v>3</v>
      </c>
      <c r="F16" s="32">
        <v>5</v>
      </c>
      <c r="G16" s="32">
        <v>15</v>
      </c>
      <c r="H16" s="32"/>
      <c r="I16" s="32">
        <v>5</v>
      </c>
      <c r="J16" s="32">
        <f t="shared" si="5"/>
        <v>28</v>
      </c>
    </row>
    <row r="17" spans="2:10" ht="42" customHeight="1">
      <c r="B17" s="69">
        <v>7</v>
      </c>
      <c r="C17" s="68">
        <v>45572</v>
      </c>
      <c r="D17" s="32" t="s">
        <v>35</v>
      </c>
      <c r="E17" s="32"/>
      <c r="F17" s="32"/>
      <c r="G17" s="32"/>
      <c r="H17" s="32"/>
      <c r="I17" s="32"/>
      <c r="J17" s="32">
        <f t="shared" ref="J17:J18" si="6">SUM(E17:I17)</f>
        <v>0</v>
      </c>
    </row>
    <row r="18" spans="2:10" ht="42" customHeight="1">
      <c r="B18" s="69"/>
      <c r="C18" s="68"/>
      <c r="D18" s="36" t="s">
        <v>36</v>
      </c>
      <c r="E18" s="32"/>
      <c r="F18" s="32"/>
      <c r="G18" s="32"/>
      <c r="H18" s="32"/>
      <c r="I18" s="32"/>
      <c r="J18" s="32">
        <f t="shared" si="6"/>
        <v>0</v>
      </c>
    </row>
    <row r="19" spans="2:10" ht="42" customHeight="1">
      <c r="B19" s="69">
        <v>8</v>
      </c>
      <c r="C19" s="68">
        <v>45573</v>
      </c>
      <c r="D19" s="32" t="s">
        <v>35</v>
      </c>
      <c r="E19" s="32"/>
      <c r="F19" s="32"/>
      <c r="G19" s="32"/>
      <c r="H19" s="32"/>
      <c r="I19" s="32"/>
      <c r="J19" s="32">
        <f t="shared" ref="J19:J20" si="7">SUM(E19:I19)</f>
        <v>0</v>
      </c>
    </row>
    <row r="20" spans="2:10" ht="42" customHeight="1">
      <c r="B20" s="69"/>
      <c r="C20" s="68"/>
      <c r="D20" s="36" t="s">
        <v>36</v>
      </c>
      <c r="E20" s="32"/>
      <c r="F20" s="32"/>
      <c r="G20" s="32"/>
      <c r="H20" s="32"/>
      <c r="I20" s="32"/>
      <c r="J20" s="32">
        <f t="shared" si="7"/>
        <v>0</v>
      </c>
    </row>
    <row r="21" spans="2:10" ht="42" customHeight="1">
      <c r="B21" s="69">
        <v>9</v>
      </c>
      <c r="C21" s="68">
        <v>45574</v>
      </c>
      <c r="D21" s="32" t="s">
        <v>35</v>
      </c>
      <c r="E21" s="32"/>
      <c r="F21" s="32"/>
      <c r="G21" s="32"/>
      <c r="H21" s="32"/>
      <c r="I21" s="32"/>
      <c r="J21" s="32">
        <f t="shared" ref="J21:J22" si="8">SUM(E21:I21)</f>
        <v>0</v>
      </c>
    </row>
    <row r="22" spans="2:10" ht="42" customHeight="1">
      <c r="B22" s="69"/>
      <c r="C22" s="68"/>
      <c r="D22" s="36" t="s">
        <v>36</v>
      </c>
      <c r="E22" s="32"/>
      <c r="F22" s="32"/>
      <c r="G22" s="32"/>
      <c r="H22" s="32"/>
      <c r="I22" s="32"/>
      <c r="J22" s="32">
        <f t="shared" si="8"/>
        <v>0</v>
      </c>
    </row>
    <row r="23" spans="2:10" ht="42" customHeight="1">
      <c r="B23" s="69">
        <v>10</v>
      </c>
      <c r="C23" s="68">
        <v>45575</v>
      </c>
      <c r="D23" s="32" t="s">
        <v>35</v>
      </c>
      <c r="E23" s="32"/>
      <c r="F23" s="32"/>
      <c r="G23" s="32"/>
      <c r="H23" s="32"/>
      <c r="I23" s="32"/>
      <c r="J23" s="32">
        <f t="shared" ref="J23:J24" si="9">SUM(E23:I23)</f>
        <v>0</v>
      </c>
    </row>
    <row r="24" spans="2:10" ht="42" customHeight="1">
      <c r="B24" s="69"/>
      <c r="C24" s="68"/>
      <c r="D24" s="36" t="s">
        <v>36</v>
      </c>
      <c r="E24" s="32"/>
      <c r="F24" s="32"/>
      <c r="G24" s="32"/>
      <c r="H24" s="32"/>
      <c r="I24" s="32"/>
      <c r="J24" s="32">
        <f t="shared" si="9"/>
        <v>0</v>
      </c>
    </row>
    <row r="25" spans="2:10" ht="42" customHeight="1">
      <c r="B25" s="69">
        <v>11</v>
      </c>
      <c r="C25" s="68">
        <v>45576</v>
      </c>
      <c r="D25" s="32" t="s">
        <v>35</v>
      </c>
      <c r="E25" s="32"/>
      <c r="F25" s="32"/>
      <c r="G25" s="32"/>
      <c r="H25" s="32"/>
      <c r="I25" s="32"/>
      <c r="J25" s="32">
        <f t="shared" ref="J25:J26" si="10">SUM(E25:I25)</f>
        <v>0</v>
      </c>
    </row>
    <row r="26" spans="2:10" ht="42" customHeight="1">
      <c r="B26" s="69"/>
      <c r="C26" s="68"/>
      <c r="D26" s="36" t="s">
        <v>36</v>
      </c>
      <c r="E26" s="32"/>
      <c r="F26" s="32"/>
      <c r="G26" s="32"/>
      <c r="H26" s="32"/>
      <c r="I26" s="32"/>
      <c r="J26" s="32">
        <f t="shared" si="10"/>
        <v>0</v>
      </c>
    </row>
    <row r="27" spans="2:10" ht="42" customHeight="1">
      <c r="B27" s="69">
        <v>12</v>
      </c>
      <c r="C27" s="68">
        <v>45577</v>
      </c>
      <c r="D27" s="32" t="s">
        <v>35</v>
      </c>
      <c r="E27" s="32"/>
      <c r="F27" s="32"/>
      <c r="G27" s="32"/>
      <c r="H27" s="32"/>
      <c r="I27" s="32"/>
      <c r="J27" s="32">
        <f t="shared" ref="J27:J28" si="11">SUM(E27:I27)</f>
        <v>0</v>
      </c>
    </row>
    <row r="28" spans="2:10" ht="42" customHeight="1">
      <c r="B28" s="69"/>
      <c r="C28" s="68"/>
      <c r="D28" s="36" t="s">
        <v>36</v>
      </c>
      <c r="E28" s="32"/>
      <c r="F28" s="32"/>
      <c r="G28" s="32"/>
      <c r="H28" s="32"/>
      <c r="I28" s="32"/>
      <c r="J28" s="32">
        <f t="shared" si="11"/>
        <v>0</v>
      </c>
    </row>
    <row r="29" spans="2:10" ht="42" customHeight="1">
      <c r="B29" s="69">
        <v>13</v>
      </c>
      <c r="C29" s="68">
        <v>45578</v>
      </c>
      <c r="D29" s="32" t="s">
        <v>35</v>
      </c>
      <c r="E29" s="32"/>
      <c r="F29" s="32"/>
      <c r="G29" s="32"/>
      <c r="H29" s="32"/>
      <c r="I29" s="32"/>
      <c r="J29" s="32">
        <f t="shared" ref="J29:J30" si="12">SUM(E29:I29)</f>
        <v>0</v>
      </c>
    </row>
    <row r="30" spans="2:10" ht="42" customHeight="1">
      <c r="B30" s="69"/>
      <c r="C30" s="68"/>
      <c r="D30" s="36" t="s">
        <v>36</v>
      </c>
      <c r="E30" s="32"/>
      <c r="F30" s="32"/>
      <c r="G30" s="32"/>
      <c r="H30" s="32"/>
      <c r="I30" s="32"/>
      <c r="J30" s="32">
        <f t="shared" si="12"/>
        <v>0</v>
      </c>
    </row>
    <row r="31" spans="2:10" ht="42" customHeight="1">
      <c r="B31" s="69">
        <v>14</v>
      </c>
      <c r="C31" s="68">
        <v>45579</v>
      </c>
      <c r="D31" s="32" t="s">
        <v>35</v>
      </c>
      <c r="E31" s="32"/>
      <c r="F31" s="32"/>
      <c r="G31" s="32"/>
      <c r="H31" s="32"/>
      <c r="I31" s="32"/>
      <c r="J31" s="32">
        <f t="shared" ref="J31:J32" si="13">SUM(E31:I31)</f>
        <v>0</v>
      </c>
    </row>
    <row r="32" spans="2:10" ht="42" customHeight="1">
      <c r="B32" s="69"/>
      <c r="C32" s="68"/>
      <c r="D32" s="36" t="s">
        <v>36</v>
      </c>
      <c r="E32" s="32"/>
      <c r="F32" s="32"/>
      <c r="G32" s="32"/>
      <c r="H32" s="32"/>
      <c r="I32" s="32"/>
      <c r="J32" s="32">
        <f t="shared" si="13"/>
        <v>0</v>
      </c>
    </row>
    <row r="33" spans="2:11" ht="42" customHeight="1">
      <c r="B33" s="69">
        <v>15</v>
      </c>
      <c r="C33" s="68">
        <v>45580</v>
      </c>
      <c r="D33" s="32" t="s">
        <v>35</v>
      </c>
      <c r="E33" s="32"/>
      <c r="F33" s="32"/>
      <c r="G33" s="32"/>
      <c r="H33" s="32"/>
      <c r="I33" s="32"/>
      <c r="J33" s="32">
        <f t="shared" ref="J33:J34" si="14">SUM(E33:I33)</f>
        <v>0</v>
      </c>
    </row>
    <row r="34" spans="2:11" ht="42" customHeight="1">
      <c r="B34" s="69"/>
      <c r="C34" s="68"/>
      <c r="D34" s="36" t="s">
        <v>36</v>
      </c>
      <c r="E34" s="32"/>
      <c r="F34" s="32"/>
      <c r="G34" s="32"/>
      <c r="H34" s="32"/>
      <c r="I34" s="32"/>
      <c r="J34" s="32">
        <f t="shared" si="14"/>
        <v>0</v>
      </c>
    </row>
    <row r="35" spans="2:11" ht="42" customHeight="1">
      <c r="B35" s="69">
        <v>16</v>
      </c>
      <c r="C35" s="68">
        <v>45581</v>
      </c>
      <c r="D35" s="32" t="s">
        <v>35</v>
      </c>
      <c r="E35" s="45"/>
      <c r="F35" s="32"/>
      <c r="G35" s="32"/>
      <c r="H35" s="32"/>
      <c r="I35" s="32"/>
      <c r="J35" s="45">
        <f t="shared" ref="J35:J36" si="15">SUM(E35:I35)</f>
        <v>0</v>
      </c>
      <c r="K35" s="46"/>
    </row>
    <row r="36" spans="2:11" ht="42" customHeight="1">
      <c r="B36" s="69"/>
      <c r="C36" s="68"/>
      <c r="D36" s="36" t="s">
        <v>36</v>
      </c>
      <c r="E36" s="45"/>
      <c r="F36" s="32"/>
      <c r="G36" s="32"/>
      <c r="H36" s="32"/>
      <c r="I36" s="32"/>
      <c r="J36" s="45">
        <f t="shared" si="15"/>
        <v>0</v>
      </c>
      <c r="K36" s="46"/>
    </row>
    <row r="37" spans="2:11" ht="42" customHeight="1">
      <c r="B37" s="69">
        <v>17</v>
      </c>
      <c r="C37" s="68">
        <v>45582</v>
      </c>
      <c r="D37" s="32" t="s">
        <v>35</v>
      </c>
      <c r="E37" s="32"/>
      <c r="F37" s="32"/>
      <c r="G37" s="32"/>
      <c r="H37" s="32"/>
      <c r="I37" s="32"/>
      <c r="J37" s="32">
        <f t="shared" ref="J37:J38" si="16">SUM(E37:I37)</f>
        <v>0</v>
      </c>
    </row>
    <row r="38" spans="2:11" ht="42" customHeight="1">
      <c r="B38" s="69"/>
      <c r="C38" s="68"/>
      <c r="D38" s="36" t="s">
        <v>36</v>
      </c>
      <c r="E38" s="32"/>
      <c r="F38" s="32"/>
      <c r="G38" s="32"/>
      <c r="H38" s="32"/>
      <c r="I38" s="32"/>
      <c r="J38" s="32">
        <f t="shared" si="16"/>
        <v>0</v>
      </c>
    </row>
    <row r="39" spans="2:11" ht="42" customHeight="1">
      <c r="B39" s="69">
        <v>18</v>
      </c>
      <c r="C39" s="68">
        <v>45583</v>
      </c>
      <c r="D39" s="32" t="s">
        <v>35</v>
      </c>
      <c r="E39" s="32"/>
      <c r="F39" s="32"/>
      <c r="G39" s="32"/>
      <c r="H39" s="32"/>
      <c r="I39" s="32"/>
      <c r="J39" s="32">
        <f t="shared" ref="J39:J40" si="17">SUM(E39:I39)</f>
        <v>0</v>
      </c>
    </row>
    <row r="40" spans="2:11" ht="42" customHeight="1">
      <c r="B40" s="69"/>
      <c r="C40" s="68"/>
      <c r="D40" s="36" t="s">
        <v>36</v>
      </c>
      <c r="E40" s="32"/>
      <c r="F40" s="32"/>
      <c r="G40" s="32"/>
      <c r="H40" s="32"/>
      <c r="I40" s="32"/>
      <c r="J40" s="32">
        <f t="shared" si="17"/>
        <v>0</v>
      </c>
    </row>
    <row r="41" spans="2:11" ht="42" customHeight="1">
      <c r="B41" s="69">
        <v>19</v>
      </c>
      <c r="C41" s="68">
        <v>45584</v>
      </c>
      <c r="D41" s="32" t="s">
        <v>35</v>
      </c>
      <c r="E41" s="32"/>
      <c r="F41" s="32"/>
      <c r="G41" s="32"/>
      <c r="H41" s="32"/>
      <c r="I41" s="32"/>
      <c r="J41" s="32">
        <f t="shared" ref="J41:J42" si="18">SUM(E41:I41)</f>
        <v>0</v>
      </c>
    </row>
    <row r="42" spans="2:11" ht="42" customHeight="1">
      <c r="B42" s="69"/>
      <c r="C42" s="68"/>
      <c r="D42" s="36" t="s">
        <v>36</v>
      </c>
      <c r="E42" s="32"/>
      <c r="F42" s="32"/>
      <c r="G42" s="32"/>
      <c r="H42" s="32"/>
      <c r="I42" s="32"/>
      <c r="J42" s="32">
        <f t="shared" si="18"/>
        <v>0</v>
      </c>
    </row>
    <row r="43" spans="2:11" ht="42" customHeight="1">
      <c r="B43" s="69">
        <v>20</v>
      </c>
      <c r="C43" s="68">
        <v>45585</v>
      </c>
      <c r="D43" s="32" t="s">
        <v>35</v>
      </c>
      <c r="E43" s="32"/>
      <c r="F43" s="32"/>
      <c r="G43" s="32"/>
      <c r="H43" s="32"/>
      <c r="I43" s="32"/>
      <c r="J43" s="32">
        <f t="shared" ref="J43:J44" si="19">SUM(E43:I43)</f>
        <v>0</v>
      </c>
    </row>
    <row r="44" spans="2:11" ht="42" customHeight="1">
      <c r="B44" s="69"/>
      <c r="C44" s="68"/>
      <c r="D44" s="36" t="s">
        <v>36</v>
      </c>
      <c r="E44" s="32"/>
      <c r="F44" s="32"/>
      <c r="G44" s="32"/>
      <c r="H44" s="32"/>
      <c r="I44" s="32"/>
      <c r="J44" s="32">
        <f t="shared" si="19"/>
        <v>0</v>
      </c>
    </row>
    <row r="45" spans="2:11" ht="42" customHeight="1">
      <c r="B45" s="69">
        <v>21</v>
      </c>
      <c r="C45" s="68">
        <v>45586</v>
      </c>
      <c r="D45" s="32" t="s">
        <v>35</v>
      </c>
      <c r="E45" s="32"/>
      <c r="F45" s="32"/>
      <c r="G45" s="32"/>
      <c r="H45" s="32"/>
      <c r="I45" s="32"/>
      <c r="J45" s="32">
        <f t="shared" ref="J45:J46" si="20">SUM(E45:I45)</f>
        <v>0</v>
      </c>
    </row>
    <row r="46" spans="2:11" ht="42" customHeight="1">
      <c r="B46" s="69"/>
      <c r="C46" s="68"/>
      <c r="D46" s="36" t="s">
        <v>36</v>
      </c>
      <c r="E46" s="32"/>
      <c r="F46" s="32"/>
      <c r="G46" s="32"/>
      <c r="H46" s="32"/>
      <c r="I46" s="32"/>
      <c r="J46" s="32">
        <f t="shared" si="20"/>
        <v>0</v>
      </c>
    </row>
    <row r="47" spans="2:11" ht="42" customHeight="1">
      <c r="B47" s="69">
        <v>22</v>
      </c>
      <c r="C47" s="68">
        <v>45587</v>
      </c>
      <c r="D47" s="32" t="s">
        <v>35</v>
      </c>
      <c r="E47" s="32"/>
      <c r="F47" s="32"/>
      <c r="G47" s="32"/>
      <c r="H47" s="32"/>
      <c r="I47" s="32"/>
      <c r="J47" s="32">
        <f t="shared" ref="J47:J50" si="21">SUM(E47:I47)</f>
        <v>0</v>
      </c>
    </row>
    <row r="48" spans="2:11" ht="42" customHeight="1">
      <c r="B48" s="69"/>
      <c r="C48" s="68"/>
      <c r="D48" s="36" t="s">
        <v>36</v>
      </c>
      <c r="E48" s="32"/>
      <c r="F48" s="32"/>
      <c r="G48" s="32"/>
      <c r="H48" s="32"/>
      <c r="I48" s="32"/>
      <c r="J48" s="32">
        <f t="shared" si="21"/>
        <v>0</v>
      </c>
    </row>
    <row r="49" spans="2:10" ht="42" customHeight="1">
      <c r="B49" s="69">
        <v>23</v>
      </c>
      <c r="C49" s="68">
        <v>45588</v>
      </c>
      <c r="D49" s="32" t="s">
        <v>35</v>
      </c>
      <c r="E49" s="32"/>
      <c r="F49" s="32"/>
      <c r="G49" s="32"/>
      <c r="H49" s="32"/>
      <c r="I49" s="32"/>
      <c r="J49" s="32">
        <f t="shared" si="21"/>
        <v>0</v>
      </c>
    </row>
    <row r="50" spans="2:10" ht="42" customHeight="1">
      <c r="B50" s="69"/>
      <c r="C50" s="68"/>
      <c r="D50" s="36" t="s">
        <v>36</v>
      </c>
      <c r="E50" s="32"/>
      <c r="F50" s="32"/>
      <c r="G50" s="32"/>
      <c r="H50" s="32"/>
      <c r="I50" s="32"/>
      <c r="J50" s="32">
        <f t="shared" si="21"/>
        <v>0</v>
      </c>
    </row>
    <row r="51" spans="2:10" ht="42" customHeight="1">
      <c r="B51" s="69">
        <v>24</v>
      </c>
      <c r="C51" s="68">
        <v>45589</v>
      </c>
      <c r="D51" s="32" t="s">
        <v>35</v>
      </c>
      <c r="E51" s="32"/>
      <c r="F51" s="32"/>
      <c r="G51" s="32"/>
      <c r="H51" s="32"/>
      <c r="I51" s="32"/>
      <c r="J51" s="32">
        <f t="shared" ref="J51:J52" si="22">SUM(E51:I51)</f>
        <v>0</v>
      </c>
    </row>
    <row r="52" spans="2:10" ht="42" customHeight="1">
      <c r="B52" s="69"/>
      <c r="C52" s="68"/>
      <c r="D52" s="36" t="s">
        <v>36</v>
      </c>
      <c r="E52" s="32"/>
      <c r="F52" s="32"/>
      <c r="G52" s="32"/>
      <c r="H52" s="32"/>
      <c r="I52" s="32"/>
      <c r="J52" s="32">
        <f t="shared" si="22"/>
        <v>0</v>
      </c>
    </row>
    <row r="53" spans="2:10" ht="42" customHeight="1">
      <c r="B53" s="69">
        <v>25</v>
      </c>
      <c r="C53" s="68">
        <v>45590</v>
      </c>
      <c r="D53" s="32" t="s">
        <v>35</v>
      </c>
      <c r="E53" s="32"/>
      <c r="F53" s="32"/>
      <c r="G53" s="32"/>
      <c r="H53" s="32"/>
      <c r="I53" s="32"/>
      <c r="J53" s="32">
        <f t="shared" ref="J53:J62" si="23">SUM(E53:I53)</f>
        <v>0</v>
      </c>
    </row>
    <row r="54" spans="2:10" ht="42" customHeight="1">
      <c r="B54" s="69"/>
      <c r="C54" s="68"/>
      <c r="D54" s="36" t="s">
        <v>36</v>
      </c>
      <c r="E54" s="32"/>
      <c r="F54" s="32"/>
      <c r="G54" s="32"/>
      <c r="H54" s="32"/>
      <c r="I54" s="32"/>
      <c r="J54" s="32">
        <f t="shared" si="23"/>
        <v>0</v>
      </c>
    </row>
    <row r="55" spans="2:10" ht="42" customHeight="1">
      <c r="B55" s="69">
        <v>26</v>
      </c>
      <c r="C55" s="68">
        <v>45591</v>
      </c>
      <c r="D55" s="32" t="s">
        <v>35</v>
      </c>
      <c r="E55" s="32"/>
      <c r="F55" s="32"/>
      <c r="G55" s="32"/>
      <c r="H55" s="32"/>
      <c r="I55" s="32"/>
      <c r="J55" s="32">
        <f t="shared" si="23"/>
        <v>0</v>
      </c>
    </row>
    <row r="56" spans="2:10" ht="42" customHeight="1">
      <c r="B56" s="69"/>
      <c r="C56" s="68"/>
      <c r="D56" s="36" t="s">
        <v>36</v>
      </c>
      <c r="E56" s="32"/>
      <c r="F56" s="32"/>
      <c r="G56" s="32"/>
      <c r="H56" s="32"/>
      <c r="I56" s="32"/>
      <c r="J56" s="32">
        <f t="shared" si="23"/>
        <v>0</v>
      </c>
    </row>
    <row r="57" spans="2:10" ht="42" customHeight="1">
      <c r="B57" s="69">
        <v>27</v>
      </c>
      <c r="C57" s="68">
        <v>45592</v>
      </c>
      <c r="D57" s="32" t="s">
        <v>35</v>
      </c>
      <c r="E57" s="32"/>
      <c r="F57" s="32"/>
      <c r="G57" s="32"/>
      <c r="H57" s="32"/>
      <c r="I57" s="32"/>
      <c r="J57" s="32">
        <f t="shared" si="23"/>
        <v>0</v>
      </c>
    </row>
    <row r="58" spans="2:10" ht="42" customHeight="1">
      <c r="B58" s="69"/>
      <c r="C58" s="68"/>
      <c r="D58" s="36" t="s">
        <v>36</v>
      </c>
      <c r="E58" s="32"/>
      <c r="F58" s="32"/>
      <c r="G58" s="32"/>
      <c r="H58" s="32"/>
      <c r="I58" s="32"/>
      <c r="J58" s="32">
        <f t="shared" si="23"/>
        <v>0</v>
      </c>
    </row>
    <row r="59" spans="2:10" ht="42" customHeight="1">
      <c r="B59" s="69">
        <v>28</v>
      </c>
      <c r="C59" s="68">
        <v>45593</v>
      </c>
      <c r="D59" s="32" t="s">
        <v>35</v>
      </c>
      <c r="E59" s="32"/>
      <c r="F59" s="32"/>
      <c r="G59" s="32"/>
      <c r="H59" s="32"/>
      <c r="I59" s="32"/>
      <c r="J59" s="32">
        <f t="shared" si="23"/>
        <v>0</v>
      </c>
    </row>
    <row r="60" spans="2:10" ht="42" customHeight="1">
      <c r="B60" s="69"/>
      <c r="C60" s="68"/>
      <c r="D60" s="36" t="s">
        <v>36</v>
      </c>
      <c r="E60" s="32"/>
      <c r="F60" s="32"/>
      <c r="G60" s="32"/>
      <c r="H60" s="32"/>
      <c r="I60" s="32"/>
      <c r="J60" s="32">
        <f t="shared" si="23"/>
        <v>0</v>
      </c>
    </row>
    <row r="61" spans="2:10" ht="42" customHeight="1">
      <c r="B61" s="69">
        <v>29</v>
      </c>
      <c r="C61" s="68">
        <v>45594</v>
      </c>
      <c r="D61" s="32" t="s">
        <v>35</v>
      </c>
      <c r="E61" s="32"/>
      <c r="F61" s="32"/>
      <c r="G61" s="32"/>
      <c r="H61" s="32"/>
      <c r="I61" s="32"/>
      <c r="J61" s="32">
        <f t="shared" si="23"/>
        <v>0</v>
      </c>
    </row>
    <row r="62" spans="2:10" ht="42" customHeight="1">
      <c r="B62" s="69"/>
      <c r="C62" s="68"/>
      <c r="D62" s="36" t="s">
        <v>36</v>
      </c>
      <c r="E62" s="32"/>
      <c r="F62" s="32"/>
      <c r="G62" s="32"/>
      <c r="H62" s="32"/>
      <c r="I62" s="32"/>
      <c r="J62" s="32">
        <f t="shared" si="23"/>
        <v>0</v>
      </c>
    </row>
    <row r="63" spans="2:10" ht="42" customHeight="1">
      <c r="B63" s="69">
        <v>30</v>
      </c>
      <c r="C63" s="68">
        <v>45595</v>
      </c>
      <c r="D63" s="32" t="s">
        <v>35</v>
      </c>
      <c r="E63" s="32"/>
      <c r="F63" s="32"/>
      <c r="G63" s="32"/>
      <c r="H63" s="32"/>
      <c r="I63" s="32"/>
      <c r="J63" s="32">
        <f t="shared" ref="J63:J64" si="24">SUM(E63:I63)</f>
        <v>0</v>
      </c>
    </row>
    <row r="64" spans="2:10" ht="42" customHeight="1">
      <c r="B64" s="69"/>
      <c r="C64" s="68"/>
      <c r="D64" s="36" t="s">
        <v>36</v>
      </c>
      <c r="E64" s="32"/>
      <c r="F64" s="32"/>
      <c r="G64" s="32"/>
      <c r="H64" s="32"/>
      <c r="I64" s="32"/>
      <c r="J64" s="32">
        <f t="shared" si="24"/>
        <v>0</v>
      </c>
    </row>
  </sheetData>
  <mergeCells count="65">
    <mergeCell ref="B61:B62"/>
    <mergeCell ref="C61:C62"/>
    <mergeCell ref="B63:B64"/>
    <mergeCell ref="C63:C64"/>
    <mergeCell ref="B55:B56"/>
    <mergeCell ref="C55:C56"/>
    <mergeCell ref="B57:B58"/>
    <mergeCell ref="C57:C58"/>
    <mergeCell ref="B59:B60"/>
    <mergeCell ref="C59:C60"/>
    <mergeCell ref="B53:B54"/>
    <mergeCell ref="C53:C54"/>
    <mergeCell ref="B41:B42"/>
    <mergeCell ref="C41:C42"/>
    <mergeCell ref="B39:B40"/>
    <mergeCell ref="C39:C40"/>
    <mergeCell ref="C43:C44"/>
    <mergeCell ref="B37:B38"/>
    <mergeCell ref="C37:C38"/>
    <mergeCell ref="B25:B26"/>
    <mergeCell ref="C25:C26"/>
    <mergeCell ref="C17:C18"/>
    <mergeCell ref="B35:B36"/>
    <mergeCell ref="C35:C36"/>
    <mergeCell ref="B33:B34"/>
    <mergeCell ref="C33:C34"/>
    <mergeCell ref="B31:B32"/>
    <mergeCell ref="C31:C32"/>
    <mergeCell ref="B29:B30"/>
    <mergeCell ref="C29:C30"/>
    <mergeCell ref="B17:B18"/>
    <mergeCell ref="B27:B28"/>
    <mergeCell ref="C27:C28"/>
    <mergeCell ref="B23:B24"/>
    <mergeCell ref="C23:C24"/>
    <mergeCell ref="J3:J4"/>
    <mergeCell ref="B3:B4"/>
    <mergeCell ref="E3:I3"/>
    <mergeCell ref="D3:D4"/>
    <mergeCell ref="C3:C4"/>
    <mergeCell ref="B5:B6"/>
    <mergeCell ref="C5:C6"/>
    <mergeCell ref="B11:B12"/>
    <mergeCell ref="B13:B14"/>
    <mergeCell ref="C13:C14"/>
    <mergeCell ref="C11:C12"/>
    <mergeCell ref="B9:B10"/>
    <mergeCell ref="C9:C10"/>
    <mergeCell ref="B7:B8"/>
    <mergeCell ref="C7:C8"/>
    <mergeCell ref="B15:B16"/>
    <mergeCell ref="C15:C16"/>
    <mergeCell ref="B51:B52"/>
    <mergeCell ref="C51:C52"/>
    <mergeCell ref="B47:B48"/>
    <mergeCell ref="C47:C48"/>
    <mergeCell ref="B49:B50"/>
    <mergeCell ref="C49:C50"/>
    <mergeCell ref="B21:B22"/>
    <mergeCell ref="C21:C22"/>
    <mergeCell ref="B19:B20"/>
    <mergeCell ref="C19:C20"/>
    <mergeCell ref="B45:B46"/>
    <mergeCell ref="C45:C46"/>
    <mergeCell ref="B43:B44"/>
  </mergeCells>
  <phoneticPr fontId="1"/>
  <pageMargins left="0.23622047244094491" right="0.23622047244094491" top="0.15748031496062992" bottom="0.15748031496062992" header="0.15748031496062992" footer="0.15748031496062992"/>
  <pageSetup paperSize="8" fitToHeight="0" orientation="landscape" r:id="rId1"/>
  <rowBreaks count="2" manualBreakCount="2">
    <brk id="18" max="9" man="1"/>
    <brk id="36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27</vt:lpstr>
      <vt:lpstr>コンベア止める時間</vt:lpstr>
      <vt:lpstr>コンベア止める時間!Print_Area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2023-10-28T01:47:25Z</cp:lastPrinted>
  <dcterms:created xsi:type="dcterms:W3CDTF">2022-04-15T23:01:17Z</dcterms:created>
  <dcterms:modified xsi:type="dcterms:W3CDTF">2024-11-14T00:58:01Z</dcterms:modified>
</cp:coreProperties>
</file>