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25.216.146\d\1. Bao cao moi ngay\2024\THÁNG 11\FILE BÁO CÁO\"/>
    </mc:Choice>
  </mc:AlternateContent>
  <xr:revisionPtr revIDLastSave="0" documentId="13_ncr:1_{87EFC7A3-396C-4751-B54F-280FE75C09EA}" xr6:coauthVersionLast="47" xr6:coauthVersionMax="47" xr10:uidLastSave="{00000000-0000-0000-0000-000000000000}"/>
  <bookViews>
    <workbookView xWindow="-15" yWindow="270" windowWidth="28770" windowHeight="15450" xr2:uid="{74D3065D-52D4-4200-B231-B93DEECB3A78}"/>
  </bookViews>
  <sheets>
    <sheet name="19号ライン" sheetId="4" r:id="rId1"/>
    <sheet name="コンベア止める時間" sheetId="6" r:id="rId2"/>
  </sheets>
  <definedNames>
    <definedName name="_xlnm.Print_Area" localSheetId="0">'19号ライン'!$A$1:$D$31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4" l="1"/>
  <c r="Y25" i="4"/>
  <c r="Z22" i="4"/>
  <c r="Y22" i="4"/>
  <c r="Z21" i="4"/>
  <c r="Y21" i="4"/>
  <c r="Z17" i="4"/>
  <c r="Y17" i="4"/>
  <c r="X25" i="4"/>
  <c r="W25" i="4"/>
  <c r="X22" i="4"/>
  <c r="W22" i="4"/>
  <c r="X21" i="4"/>
  <c r="W21" i="4"/>
  <c r="X17" i="4"/>
  <c r="W17" i="4"/>
  <c r="V25" i="4"/>
  <c r="U25" i="4"/>
  <c r="V22" i="4"/>
  <c r="U22" i="4"/>
  <c r="V21" i="4"/>
  <c r="U21" i="4"/>
  <c r="V17" i="4"/>
  <c r="U17" i="4"/>
  <c r="T25" i="4"/>
  <c r="S25" i="4"/>
  <c r="T22" i="4"/>
  <c r="S22" i="4"/>
  <c r="T21" i="4"/>
  <c r="S21" i="4"/>
  <c r="T17" i="4"/>
  <c r="S17" i="4"/>
  <c r="R25" i="4"/>
  <c r="Q25" i="4"/>
  <c r="R22" i="4"/>
  <c r="Q22" i="4"/>
  <c r="R21" i="4"/>
  <c r="Q21" i="4"/>
  <c r="R17" i="4"/>
  <c r="Q17" i="4"/>
  <c r="P25" i="4"/>
  <c r="O25" i="4"/>
  <c r="P22" i="4"/>
  <c r="O22" i="4"/>
  <c r="P21" i="4"/>
  <c r="O21" i="4"/>
  <c r="P17" i="4"/>
  <c r="O17" i="4"/>
  <c r="N25" i="4"/>
  <c r="M25" i="4"/>
  <c r="N22" i="4"/>
  <c r="M22" i="4"/>
  <c r="N21" i="4"/>
  <c r="M21" i="4"/>
  <c r="N17" i="4"/>
  <c r="M17" i="4"/>
  <c r="L25" i="4"/>
  <c r="K25" i="4"/>
  <c r="L22" i="4"/>
  <c r="K22" i="4"/>
  <c r="L21" i="4"/>
  <c r="K21" i="4"/>
  <c r="L17" i="4"/>
  <c r="K17" i="4"/>
  <c r="J25" i="4"/>
  <c r="I25" i="4"/>
  <c r="J22" i="4"/>
  <c r="I22" i="4"/>
  <c r="J21" i="4"/>
  <c r="I21" i="4"/>
  <c r="J17" i="4"/>
  <c r="I17" i="4"/>
  <c r="H25" i="4"/>
  <c r="G25" i="4"/>
  <c r="H22" i="4"/>
  <c r="G22" i="4"/>
  <c r="H21" i="4"/>
  <c r="G21" i="4"/>
  <c r="H17" i="4"/>
  <c r="G17" i="4"/>
  <c r="F25" i="4" l="1"/>
  <c r="E25" i="4"/>
  <c r="F22" i="4"/>
  <c r="E22" i="4"/>
  <c r="F21" i="4"/>
  <c r="E21" i="4"/>
  <c r="F17" i="4"/>
  <c r="E17" i="4"/>
  <c r="J64" i="6" l="1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 l="1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 l="1"/>
  <c r="J21" i="6"/>
  <c r="J20" i="6"/>
  <c r="J19" i="6"/>
  <c r="J18" i="6"/>
  <c r="J17" i="6"/>
  <c r="J15" i="6" l="1"/>
  <c r="J16" i="6"/>
  <c r="J14" i="6" l="1"/>
  <c r="J13" i="6"/>
  <c r="J12" i="6"/>
  <c r="J11" i="6"/>
  <c r="J10" i="6" l="1"/>
  <c r="J9" i="6"/>
  <c r="J8" i="6"/>
  <c r="J7" i="6"/>
  <c r="J6" i="6"/>
  <c r="J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SEIZOU-12</author>
  </authors>
  <commentList>
    <comment ref="C4" authorId="0" shapeId="0" xr:uid="{65C70D8A-3A12-44F2-8A0D-F5D4FFD01D9D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ED6E54FC-ED10-4E52-80E8-BEB9E3336FA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964EAAE1-B080-4F65-B54C-BB4A7B30C42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FB70B312-82AF-4187-B0C4-159AA51070D0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C3D6E51C-AF17-46C5-B35C-4C51E8356B9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9A881B8A-9174-44AD-A7C3-C4703BA510A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0C1921E2-9AA2-4C21-A27E-2D62533D6963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AFFFE775-975F-4AB6-80CE-897994FB6EE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34555E6A-C377-436B-A94F-5216C71AF61D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E24" authorId="2" shapeId="0" xr:uid="{E19D178F-FB2A-4DF2-8C27-B53C5F6DC877}">
      <text>
        <r>
          <rPr>
            <sz val="11"/>
            <color theme="1"/>
            <rFont val="Arial"/>
            <family val="2"/>
            <charset val="128"/>
            <scheme val="minor"/>
          </rPr>
          <t>斜め端子挿入: 1件</t>
        </r>
      </text>
    </comment>
    <comment ref="I24" authorId="2" shapeId="0" xr:uid="{AE08B1DF-3944-4640-A578-BE1017EE11AA}">
      <text>
        <r>
          <rPr>
            <sz val="11"/>
            <color theme="1"/>
            <rFont val="Arial"/>
            <family val="2"/>
            <charset val="128"/>
            <scheme val="minor"/>
          </rPr>
          <t>その他: 1件
固定寸法違い: 1件
斜め端子挿入: 1件</t>
        </r>
      </text>
    </comment>
    <comment ref="K24" authorId="2" shapeId="0" xr:uid="{BB626A8F-F3BE-4644-8C12-6A319FE1D085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</t>
        </r>
      </text>
    </comment>
    <comment ref="L24" authorId="2" shapeId="0" xr:uid="{DE2F626E-3B8A-46EC-9550-C3D7767508DC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O24" authorId="2" shapeId="0" xr:uid="{164D88B7-A740-4D98-A3D2-A9F7870A252E}">
      <text>
        <r>
          <rPr>
            <sz val="11"/>
            <color theme="1"/>
            <rFont val="Arial"/>
            <family val="2"/>
            <charset val="128"/>
            <scheme val="minor"/>
          </rPr>
          <t>樹脂噛み: 1件</t>
        </r>
      </text>
    </comment>
    <comment ref="P24" authorId="2" shapeId="0" xr:uid="{7EEFB6DC-A5AF-4D25-80B0-13622C69C6F2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</t>
        </r>
      </text>
    </comment>
    <comment ref="Q24" authorId="2" shapeId="0" xr:uid="{C7C95D79-81A3-4E84-88B8-B07EACBCF289}">
      <text>
        <r>
          <rPr>
            <sz val="11"/>
            <color theme="1"/>
            <rFont val="Arial"/>
            <family val="2"/>
            <charset val="128"/>
            <scheme val="minor"/>
          </rPr>
          <t>端子変形：1件</t>
        </r>
      </text>
    </comment>
    <comment ref="S24" authorId="2" shapeId="0" xr:uid="{6A128F11-9857-4ACE-9518-3E2324B09093}">
      <text>
        <r>
          <rPr>
            <sz val="11"/>
            <color theme="1"/>
            <rFont val="Arial"/>
            <family val="2"/>
            <charset val="128"/>
            <scheme val="minor"/>
          </rPr>
          <t>斜め端子挿入: 1件</t>
        </r>
      </text>
    </comment>
    <comment ref="T24" authorId="2" shapeId="0" xr:uid="{89D02105-5E50-49C9-80DF-C42D69AF78D8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</t>
        </r>
      </text>
    </comment>
    <comment ref="U24" authorId="2" shapeId="0" xr:uid="{00B94C83-87E1-4800-ADEA-9DD1A471A1F7}">
      <text>
        <r>
          <rPr>
            <sz val="11"/>
            <color theme="1"/>
            <rFont val="Arial"/>
            <family val="2"/>
            <charset val="128"/>
            <scheme val="minor"/>
          </rPr>
          <t>その他: 1件
電線傷: 1件</t>
        </r>
      </text>
    </comment>
    <comment ref="V24" authorId="2" shapeId="0" xr:uid="{9B9A8CFB-3BBB-4075-9D62-9927CC1DFDC0}">
      <text>
        <r>
          <rPr>
            <sz val="11"/>
            <color theme="1"/>
            <rFont val="Arial"/>
            <family val="2"/>
            <charset val="128"/>
            <scheme val="minor"/>
          </rPr>
          <t>電線傷: 1件</t>
        </r>
      </text>
    </comment>
    <comment ref="W24" authorId="2" shapeId="0" xr:uid="{42B4D3D2-3676-4326-9E52-6287D42CCFDE}">
      <text>
        <r>
          <rPr>
            <sz val="11"/>
            <color theme="1"/>
            <rFont val="Arial"/>
            <family val="2"/>
            <charset val="128"/>
            <scheme val="minor"/>
          </rPr>
          <t>その他: 1件 部品変形: 1件</t>
        </r>
      </text>
    </comment>
    <comment ref="Z24" authorId="2" shapeId="0" xr:uid="{F4A350CB-8048-405B-B890-6351B9F1BBC6}">
      <text>
        <r>
          <rPr>
            <sz val="11"/>
            <color theme="1"/>
            <rFont val="Arial"/>
            <family val="2"/>
            <charset val="128"/>
            <scheme val="minor"/>
          </rPr>
          <t>端子曲り: 1件</t>
        </r>
      </text>
    </comment>
  </commentList>
</comments>
</file>

<file path=xl/sharedStrings.xml><?xml version="1.0" encoding="utf-8"?>
<sst xmlns="http://schemas.openxmlformats.org/spreadsheetml/2006/main" count="126" uniqueCount="42">
  <si>
    <t>JPH</t>
    <phoneticPr fontId="1"/>
  </si>
  <si>
    <t>PPM</t>
    <phoneticPr fontId="1"/>
  </si>
  <si>
    <t>生産実績</t>
    <rPh sb="0" eb="2">
      <t>セイサン</t>
    </rPh>
    <rPh sb="2" eb="4">
      <t>ジッセキ</t>
    </rPh>
    <phoneticPr fontId="1"/>
  </si>
  <si>
    <t>ASSY</t>
    <phoneticPr fontId="1"/>
  </si>
  <si>
    <t>残業時間</t>
  </si>
  <si>
    <t>生産計画</t>
  </si>
  <si>
    <t>導通検査</t>
  </si>
  <si>
    <t>外観検査</t>
  </si>
  <si>
    <t>保証検査</t>
  </si>
  <si>
    <t>人数</t>
  </si>
  <si>
    <t>項目</t>
  </si>
  <si>
    <t>稼働率</t>
    <rPh sb="0" eb="3">
      <t>カドウリツ</t>
    </rPh>
    <phoneticPr fontId="1"/>
  </si>
  <si>
    <t>B班</t>
    <rPh sb="1" eb="2">
      <t>ハン</t>
    </rPh>
    <phoneticPr fontId="1"/>
  </si>
  <si>
    <t>生産時間</t>
    <phoneticPr fontId="1"/>
  </si>
  <si>
    <t>定時時間</t>
    <rPh sb="0" eb="2">
      <t>テイジ</t>
    </rPh>
    <rPh sb="2" eb="4">
      <t>ジカン</t>
    </rPh>
    <phoneticPr fontId="1"/>
  </si>
  <si>
    <t>止まる時間</t>
    <rPh sb="0" eb="1">
      <t>ト</t>
    </rPh>
    <rPh sb="3" eb="5">
      <t>ジカン</t>
    </rPh>
    <phoneticPr fontId="1"/>
  </si>
  <si>
    <t>可動率</t>
    <rPh sb="0" eb="3">
      <t>カドウリツ</t>
    </rPh>
    <phoneticPr fontId="1"/>
  </si>
  <si>
    <t>目標</t>
    <phoneticPr fontId="1"/>
  </si>
  <si>
    <t>実績</t>
    <rPh sb="0" eb="2">
      <t>ジッセキ</t>
    </rPh>
    <phoneticPr fontId="1"/>
  </si>
  <si>
    <t>会計能率</t>
    <phoneticPr fontId="1"/>
  </si>
  <si>
    <t>工程内不良</t>
    <phoneticPr fontId="1"/>
  </si>
  <si>
    <t>件数</t>
    <phoneticPr fontId="1"/>
  </si>
  <si>
    <r>
      <t xml:space="preserve">Bảng quản lý thời gian dùng chuyền </t>
    </r>
    <r>
      <rPr>
        <sz val="24"/>
        <color theme="1"/>
        <rFont val="ＭＳ 明朝"/>
        <family val="2"/>
        <charset val="128"/>
      </rPr>
      <t>コンベア止める時間</t>
    </r>
    <r>
      <rPr>
        <sz val="24"/>
        <color theme="1"/>
        <rFont val="游ゴシック"/>
        <family val="2"/>
        <charset val="128"/>
      </rPr>
      <t>管理板</t>
    </r>
    <rPh sb="39" eb="40">
      <t>ト</t>
    </rPh>
    <rPh sb="42" eb="44">
      <t>ジカン</t>
    </rPh>
    <rPh sb="44" eb="46">
      <t>カンリ</t>
    </rPh>
    <rPh sb="45" eb="46">
      <t>バン</t>
    </rPh>
    <phoneticPr fontId="1"/>
  </si>
  <si>
    <t>No.</t>
    <phoneticPr fontId="1"/>
  </si>
  <si>
    <r>
      <t xml:space="preserve">Ngày
</t>
    </r>
    <r>
      <rPr>
        <sz val="12"/>
        <color theme="1"/>
        <rFont val="ＭＳ 明朝"/>
        <family val="1"/>
        <charset val="128"/>
      </rPr>
      <t>日付</t>
    </r>
    <phoneticPr fontId="1"/>
  </si>
  <si>
    <t>LINE
ライン</t>
    <phoneticPr fontId="1"/>
  </si>
  <si>
    <r>
      <t xml:space="preserve">Thời gian dừng (phút), nguyên nhân dừng
</t>
    </r>
    <r>
      <rPr>
        <sz val="16"/>
        <color theme="1"/>
        <rFont val="游ゴシック"/>
        <family val="2"/>
        <charset val="128"/>
      </rPr>
      <t>停止時間</t>
    </r>
    <r>
      <rPr>
        <sz val="16"/>
        <color theme="1"/>
        <rFont val="Times New Roman"/>
        <family val="1"/>
      </rPr>
      <t>(min)</t>
    </r>
    <r>
      <rPr>
        <sz val="16"/>
        <color theme="1"/>
        <rFont val="游ゴシック"/>
        <family val="2"/>
        <charset val="128"/>
      </rPr>
      <t>・停止要因</t>
    </r>
    <rPh sb="40" eb="42">
      <t>テイシ</t>
    </rPh>
    <rPh sb="42" eb="44">
      <t>ジカン</t>
    </rPh>
    <rPh sb="50" eb="52">
      <t>テイシ</t>
    </rPh>
    <rPh sb="52" eb="54">
      <t>ヨウイン</t>
    </rPh>
    <phoneticPr fontId="1"/>
  </si>
  <si>
    <t>Total</t>
    <phoneticPr fontId="1"/>
  </si>
  <si>
    <r>
      <t xml:space="preserve">Trễ thao tác
</t>
    </r>
    <r>
      <rPr>
        <sz val="12"/>
        <color theme="1"/>
        <rFont val="游ゴシック"/>
        <family val="2"/>
        <charset val="128"/>
      </rPr>
      <t>作業遅れ</t>
    </r>
    <rPh sb="13" eb="15">
      <t>サギョウ</t>
    </rPh>
    <rPh sb="15" eb="16">
      <t>オク</t>
    </rPh>
    <phoneticPr fontId="1"/>
  </si>
  <si>
    <r>
      <t xml:space="preserve">Thiết bị hư
</t>
    </r>
    <r>
      <rPr>
        <sz val="12"/>
        <color theme="1"/>
        <rFont val="游ゴシック"/>
        <family val="3"/>
        <charset val="128"/>
      </rPr>
      <t>設備トラブル</t>
    </r>
    <rPh sb="12" eb="14">
      <t>セツビ</t>
    </rPh>
    <phoneticPr fontId="1"/>
  </si>
  <si>
    <r>
      <t xml:space="preserve">Thiếu linh kiện
</t>
    </r>
    <r>
      <rPr>
        <sz val="12"/>
        <color theme="1"/>
        <rFont val="游ゴシック"/>
        <family val="2"/>
        <charset val="128"/>
      </rPr>
      <t>材料欠品</t>
    </r>
    <rPh sb="16" eb="18">
      <t>ザイリョウ</t>
    </rPh>
    <rPh sb="18" eb="20">
      <t>ケッピン</t>
    </rPh>
    <phoneticPr fontId="1"/>
  </si>
  <si>
    <r>
      <t xml:space="preserve">Khác
</t>
    </r>
    <r>
      <rPr>
        <sz val="12"/>
        <color theme="1"/>
        <rFont val="游ゴシック"/>
        <family val="2"/>
        <charset val="128"/>
      </rPr>
      <t>その他</t>
    </r>
    <rPh sb="7" eb="8">
      <t>タ</t>
    </rPh>
    <phoneticPr fontId="1"/>
  </si>
  <si>
    <t>寸法検査</t>
    <phoneticPr fontId="1"/>
  </si>
  <si>
    <r>
      <t xml:space="preserve">Chất lượng không tốt
</t>
    </r>
    <r>
      <rPr>
        <sz val="12"/>
        <color theme="1"/>
        <rFont val="游ゴシック"/>
        <family val="2"/>
        <charset val="128"/>
      </rPr>
      <t>品質不良</t>
    </r>
  </si>
  <si>
    <t>DAIHATSU_D03B/D92B の生産実績フォロー</t>
    <phoneticPr fontId="1"/>
  </si>
  <si>
    <t>F1-19A</t>
  </si>
  <si>
    <t>F1-19B</t>
  </si>
  <si>
    <t>A班</t>
    <phoneticPr fontId="1"/>
  </si>
  <si>
    <t>ASYの実績</t>
    <rPh sb="4" eb="6">
      <t>ジッセキ</t>
    </rPh>
    <phoneticPr fontId="1"/>
  </si>
  <si>
    <t>欠席</t>
  </si>
  <si>
    <t>実際</t>
  </si>
  <si>
    <t>実績人員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</si>
</sst>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m&quot;月&quot;d&quot;日&quot;;@"/>
    <numFmt numFmtId="166" formatCode="0.0%"/>
  </numFmts>
  <fonts count="24">
    <font>
      <sz val="11"/>
      <color theme="1"/>
      <name val="Arial"/>
      <family val="2"/>
      <charset val="128"/>
      <scheme val="minor"/>
    </font>
    <font>
      <sz val="6"/>
      <name val="Arial"/>
      <family val="2"/>
      <charset val="128"/>
      <scheme val="minor"/>
    </font>
    <font>
      <sz val="11"/>
      <color theme="1"/>
      <name val="Arial"/>
      <family val="3"/>
      <charset val="128"/>
      <scheme val="minor"/>
    </font>
    <font>
      <b/>
      <sz val="20"/>
      <color theme="1"/>
      <name val="Arial"/>
      <family val="3"/>
      <charset val="128"/>
      <scheme val="minor"/>
    </font>
    <font>
      <sz val="11"/>
      <color theme="1"/>
      <name val="Arial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Times New Roman"/>
      <family val="1"/>
    </font>
    <font>
      <sz val="24"/>
      <color theme="1"/>
      <name val="Times New Roman"/>
      <family val="1"/>
    </font>
    <font>
      <sz val="24"/>
      <color theme="1"/>
      <name val="ＭＳ 明朝"/>
      <family val="2"/>
      <charset val="128"/>
    </font>
    <font>
      <sz val="24"/>
      <color theme="1"/>
      <name val="游ゴシック"/>
      <family val="2"/>
      <charset val="128"/>
    </font>
    <font>
      <sz val="22"/>
      <color theme="1"/>
      <name val="Times New Roman"/>
      <family val="1"/>
    </font>
    <font>
      <sz val="26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ＭＳ 明朝"/>
      <family val="1"/>
      <charset val="128"/>
    </font>
    <font>
      <sz val="16"/>
      <color theme="1"/>
      <name val="游ゴシック"/>
      <family val="2"/>
      <charset val="128"/>
    </font>
    <font>
      <sz val="12"/>
      <color theme="1"/>
      <name val="VNI-Times"/>
    </font>
    <font>
      <sz val="12"/>
      <color theme="1"/>
      <name val="游ゴシック"/>
      <family val="2"/>
      <charset val="128"/>
    </font>
    <font>
      <sz val="12"/>
      <color theme="1"/>
      <name val="游ゴシック"/>
      <family val="3"/>
      <charset val="128"/>
    </font>
    <font>
      <sz val="11"/>
      <color theme="1"/>
      <name val="Arial"/>
      <family val="2"/>
      <scheme val="minor"/>
    </font>
    <font>
      <sz val="11"/>
      <name val="Arial"/>
      <family val="2"/>
      <charset val="128"/>
      <scheme val="minor"/>
    </font>
    <font>
      <sz val="1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/>
    <xf numFmtId="0" fontId="23" fillId="0" borderId="0">
      <alignment vertical="center"/>
    </xf>
  </cellStyleXfs>
  <cellXfs count="73">
    <xf numFmtId="0" fontId="0" fillId="0" borderId="0" xfId="0">
      <alignment vertical="center"/>
    </xf>
    <xf numFmtId="0" fontId="3" fillId="0" borderId="2" xfId="0" applyFont="1" applyBorder="1">
      <alignment vertical="center"/>
    </xf>
    <xf numFmtId="165" fontId="2" fillId="4" borderId="6" xfId="0" applyNumberFormat="1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0" borderId="12" xfId="0" applyBorder="1" applyAlignment="1">
      <alignment horizontal="left" vertical="center"/>
    </xf>
    <xf numFmtId="9" fontId="0" fillId="0" borderId="12" xfId="0" applyNumberFormat="1" applyBorder="1" applyAlignment="1">
      <alignment horizontal="center" vertical="center"/>
    </xf>
    <xf numFmtId="0" fontId="0" fillId="3" borderId="21" xfId="0" applyFill="1" applyBorder="1">
      <alignment vertical="center"/>
    </xf>
    <xf numFmtId="9" fontId="0" fillId="3" borderId="21" xfId="2" applyFont="1" applyFill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3" borderId="21" xfId="2" applyNumberFormat="1" applyFont="1" applyFill="1" applyBorder="1" applyAlignment="1">
      <alignment horizontal="center" vertical="center"/>
    </xf>
    <xf numFmtId="164" fontId="0" fillId="3" borderId="21" xfId="2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38" fontId="0" fillId="0" borderId="22" xfId="1" quotePrefix="1" applyFont="1" applyBorder="1" applyAlignment="1">
      <alignment horizontal="center" vertical="center"/>
    </xf>
    <xf numFmtId="0" fontId="0" fillId="3" borderId="16" xfId="0" applyFill="1" applyBorder="1">
      <alignment vertical="center"/>
    </xf>
    <xf numFmtId="38" fontId="0" fillId="3" borderId="21" xfId="1" applyFont="1" applyFill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11" fillId="0" borderId="0" xfId="0" applyNumberFormat="1" applyFont="1" applyAlignment="1"/>
    <xf numFmtId="0" fontId="12" fillId="0" borderId="0" xfId="0" applyFont="1" applyAlignment="1">
      <alignment vertical="top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3" fillId="0" borderId="1" xfId="0" applyFont="1" applyBorder="1">
      <alignment vertical="center"/>
    </xf>
    <xf numFmtId="0" fontId="15" fillId="5" borderId="25" xfId="0" applyFont="1" applyFill="1" applyBorder="1" applyAlignment="1">
      <alignment horizontal="center" vertical="center" wrapText="1"/>
    </xf>
    <xf numFmtId="0" fontId="15" fillId="5" borderId="26" xfId="0" applyFont="1" applyFill="1" applyBorder="1" applyAlignment="1">
      <alignment horizontal="center" vertical="center" wrapText="1"/>
    </xf>
    <xf numFmtId="0" fontId="15" fillId="5" borderId="27" xfId="0" applyFont="1" applyFill="1" applyBorder="1" applyAlignment="1">
      <alignment horizontal="center" vertical="center" wrapText="1"/>
    </xf>
    <xf numFmtId="0" fontId="22" fillId="3" borderId="16" xfId="0" applyFont="1" applyFill="1" applyBorder="1" applyAlignment="1">
      <alignment horizontal="center" vertical="top"/>
    </xf>
    <xf numFmtId="0" fontId="13" fillId="6" borderId="1" xfId="0" applyFont="1" applyFill="1" applyBorder="1">
      <alignment vertical="center"/>
    </xf>
    <xf numFmtId="0" fontId="0" fillId="2" borderId="1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7" borderId="16" xfId="0" applyFill="1" applyBorder="1">
      <alignment vertical="center"/>
    </xf>
    <xf numFmtId="164" fontId="0" fillId="7" borderId="16" xfId="2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5" fontId="2" fillId="4" borderId="4" xfId="0" applyNumberFormat="1" applyFont="1" applyFill="1" applyBorder="1" applyAlignment="1">
      <alignment horizontal="center" vertical="center"/>
    </xf>
    <xf numFmtId="165" fontId="2" fillId="4" borderId="5" xfId="0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2" borderId="1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5" fillId="5" borderId="19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6" fillId="5" borderId="22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4" fillId="5" borderId="23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 wrapText="1"/>
    </xf>
  </cellXfs>
  <cellStyles count="5">
    <cellStyle name="e_D32T初品検査結果（ＫＳ・NS）_コピー ～ E32C9000_B70D4000_920L FAPV工程内不良実績表(2011年11月～) 2" xfId="4" xr:uid="{D3015B25-6A15-4B01-860B-7CBD23BDB419}"/>
    <cellStyle name="パーセント" xfId="2" builtinId="5"/>
    <cellStyle name="桁区切り" xfId="1" builtinId="6"/>
    <cellStyle name="標準" xfId="0" builtinId="0"/>
    <cellStyle name="標準 2" xfId="3" xr:uid="{B39FB763-E699-4835-955D-6A42345D2F56}"/>
  </cellStyles>
  <dxfs count="0"/>
  <tableStyles count="1" defaultTableStyle="TableStyleMedium2" defaultPivotStyle="PivotStyleLight16">
    <tableStyle name="Invisible" pivot="0" table="0" count="0" xr9:uid="{55BBB7EF-ECB0-4DE3-8068-56A39A52034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3F5B7-24CA-48F3-BD58-E2593BC33D71}">
  <dimension ref="A1:Z33"/>
  <sheetViews>
    <sheetView showGridLines="0" tabSelected="1" topLeftCell="B1" zoomScale="90" zoomScaleNormal="90" zoomScaleSheetLayoutView="80" workbookViewId="0">
      <selection activeCell="AF13" sqref="AF13"/>
    </sheetView>
  </sheetViews>
  <sheetFormatPr defaultRowHeight="14.25"/>
  <cols>
    <col min="1" max="1" width="1.125" hidden="1" customWidth="1"/>
    <col min="3" max="3" width="18.125" customWidth="1"/>
    <col min="4" max="4" width="14.25" customWidth="1"/>
    <col min="5" max="20" width="9.875" hidden="1" customWidth="1"/>
    <col min="21" max="26" width="9.875" bestFit="1" customWidth="1"/>
  </cols>
  <sheetData>
    <row r="1" spans="2:26" ht="26.25">
      <c r="B1" s="1" t="s">
        <v>34</v>
      </c>
    </row>
    <row r="2" spans="2:26">
      <c r="B2" s="45">
        <v>82161</v>
      </c>
      <c r="C2" s="48" t="s">
        <v>10</v>
      </c>
      <c r="D2" s="49"/>
      <c r="E2" s="43">
        <v>45597</v>
      </c>
      <c r="F2" s="44"/>
      <c r="G2" s="43">
        <v>45598</v>
      </c>
      <c r="H2" s="44"/>
      <c r="I2" s="43">
        <v>45600</v>
      </c>
      <c r="J2" s="44"/>
      <c r="K2" s="43">
        <v>45601</v>
      </c>
      <c r="L2" s="44"/>
      <c r="M2" s="43">
        <v>45602</v>
      </c>
      <c r="N2" s="44"/>
      <c r="O2" s="43">
        <v>45603</v>
      </c>
      <c r="P2" s="44"/>
      <c r="Q2" s="43">
        <v>45604</v>
      </c>
      <c r="R2" s="44"/>
      <c r="S2" s="43">
        <v>45605</v>
      </c>
      <c r="T2" s="44"/>
      <c r="U2" s="43">
        <v>45607</v>
      </c>
      <c r="V2" s="44"/>
      <c r="W2" s="43">
        <v>45608</v>
      </c>
      <c r="X2" s="44"/>
      <c r="Y2" s="43">
        <v>45609</v>
      </c>
      <c r="Z2" s="44"/>
    </row>
    <row r="3" spans="2:26" ht="21" customHeight="1" thickBot="1">
      <c r="B3" s="46"/>
      <c r="C3" s="50"/>
      <c r="D3" s="51"/>
      <c r="E3" s="2" t="s">
        <v>37</v>
      </c>
      <c r="F3" s="2" t="s">
        <v>12</v>
      </c>
      <c r="G3" s="2" t="s">
        <v>37</v>
      </c>
      <c r="H3" s="2" t="s">
        <v>12</v>
      </c>
      <c r="I3" s="2" t="s">
        <v>37</v>
      </c>
      <c r="J3" s="2" t="s">
        <v>12</v>
      </c>
      <c r="K3" s="2" t="s">
        <v>37</v>
      </c>
      <c r="L3" s="2" t="s">
        <v>12</v>
      </c>
      <c r="M3" s="2" t="s">
        <v>37</v>
      </c>
      <c r="N3" s="2" t="s">
        <v>12</v>
      </c>
      <c r="O3" s="2" t="s">
        <v>37</v>
      </c>
      <c r="P3" s="2" t="s">
        <v>12</v>
      </c>
      <c r="Q3" s="2" t="s">
        <v>37</v>
      </c>
      <c r="R3" s="2" t="s">
        <v>12</v>
      </c>
      <c r="S3" s="2" t="s">
        <v>37</v>
      </c>
      <c r="T3" s="2" t="s">
        <v>12</v>
      </c>
      <c r="U3" s="2" t="s">
        <v>37</v>
      </c>
      <c r="V3" s="2" t="s">
        <v>12</v>
      </c>
      <c r="W3" s="2" t="s">
        <v>37</v>
      </c>
      <c r="X3" s="2" t="s">
        <v>12</v>
      </c>
      <c r="Y3" s="2" t="s">
        <v>37</v>
      </c>
      <c r="Z3" s="2" t="s">
        <v>12</v>
      </c>
    </row>
    <row r="4" spans="2:26">
      <c r="B4" s="47"/>
      <c r="C4" s="59" t="s">
        <v>13</v>
      </c>
      <c r="D4" s="3" t="s">
        <v>14</v>
      </c>
      <c r="E4" s="4">
        <v>460</v>
      </c>
      <c r="F4" s="4">
        <v>415</v>
      </c>
      <c r="G4" s="4">
        <v>460</v>
      </c>
      <c r="H4" s="4">
        <v>415</v>
      </c>
      <c r="I4" s="4">
        <v>415</v>
      </c>
      <c r="J4" s="4">
        <v>460</v>
      </c>
      <c r="K4" s="4">
        <v>415</v>
      </c>
      <c r="L4" s="4">
        <v>460</v>
      </c>
      <c r="M4" s="4">
        <v>415</v>
      </c>
      <c r="N4" s="4">
        <v>460</v>
      </c>
      <c r="O4" s="4">
        <v>415</v>
      </c>
      <c r="P4" s="4">
        <v>460</v>
      </c>
      <c r="Q4" s="4">
        <v>415</v>
      </c>
      <c r="R4" s="4">
        <v>460</v>
      </c>
      <c r="S4" s="4">
        <v>415</v>
      </c>
      <c r="T4" s="4">
        <v>460</v>
      </c>
      <c r="U4" s="4">
        <v>460</v>
      </c>
      <c r="V4" s="4">
        <v>415</v>
      </c>
      <c r="W4" s="4">
        <v>460</v>
      </c>
      <c r="X4" s="4">
        <v>415</v>
      </c>
      <c r="Y4" s="4">
        <v>460</v>
      </c>
      <c r="Z4" s="4">
        <v>415</v>
      </c>
    </row>
    <row r="5" spans="2:26">
      <c r="B5" s="47"/>
      <c r="C5" s="54"/>
      <c r="D5" s="5" t="s">
        <v>4</v>
      </c>
      <c r="E5" s="6">
        <v>80</v>
      </c>
      <c r="F5" s="6">
        <v>0</v>
      </c>
      <c r="G5" s="6">
        <v>140</v>
      </c>
      <c r="H5" s="6">
        <v>190</v>
      </c>
      <c r="I5" s="6">
        <v>160</v>
      </c>
      <c r="J5" s="6">
        <v>140</v>
      </c>
      <c r="K5" s="6">
        <v>190</v>
      </c>
      <c r="L5" s="6">
        <v>140</v>
      </c>
      <c r="M5" s="6">
        <v>190</v>
      </c>
      <c r="N5" s="6">
        <v>140</v>
      </c>
      <c r="O5" s="6">
        <v>190</v>
      </c>
      <c r="P5" s="6">
        <v>140</v>
      </c>
      <c r="Q5" s="6">
        <v>190</v>
      </c>
      <c r="R5" s="6">
        <v>140</v>
      </c>
      <c r="S5" s="6">
        <v>190</v>
      </c>
      <c r="T5" s="6">
        <v>140</v>
      </c>
      <c r="U5" s="6">
        <v>110</v>
      </c>
      <c r="V5" s="6">
        <v>110</v>
      </c>
      <c r="W5" s="6">
        <v>110</v>
      </c>
      <c r="X5" s="6">
        <v>110</v>
      </c>
      <c r="Y5" s="6"/>
      <c r="Z5" s="6"/>
    </row>
    <row r="6" spans="2:26" ht="21" customHeight="1" thickBot="1">
      <c r="B6" s="47"/>
      <c r="C6" s="60"/>
      <c r="D6" s="7" t="s">
        <v>15</v>
      </c>
      <c r="E6" s="8">
        <v>27</v>
      </c>
      <c r="F6" s="8">
        <v>57</v>
      </c>
      <c r="G6" s="8">
        <v>61</v>
      </c>
      <c r="H6" s="8">
        <v>52</v>
      </c>
      <c r="I6" s="8">
        <v>29</v>
      </c>
      <c r="J6" s="8">
        <v>54</v>
      </c>
      <c r="K6" s="8">
        <v>30</v>
      </c>
      <c r="L6" s="8">
        <v>43</v>
      </c>
      <c r="M6" s="8">
        <v>32</v>
      </c>
      <c r="N6" s="8">
        <v>52</v>
      </c>
      <c r="O6" s="8">
        <v>30</v>
      </c>
      <c r="P6" s="8">
        <v>60</v>
      </c>
      <c r="Q6" s="8">
        <v>30</v>
      </c>
      <c r="R6" s="8">
        <v>84</v>
      </c>
      <c r="S6" s="8">
        <v>70</v>
      </c>
      <c r="T6" s="8">
        <v>54</v>
      </c>
      <c r="U6" s="8">
        <v>52</v>
      </c>
      <c r="V6" s="8">
        <v>45</v>
      </c>
      <c r="W6" s="8">
        <v>70</v>
      </c>
      <c r="X6" s="8">
        <v>60</v>
      </c>
      <c r="Y6" s="8"/>
      <c r="Z6" s="8"/>
    </row>
    <row r="7" spans="2:26">
      <c r="B7" s="47"/>
      <c r="C7" s="55" t="s">
        <v>5</v>
      </c>
      <c r="D7" s="56"/>
      <c r="E7" s="4">
        <v>52</v>
      </c>
      <c r="F7" s="4">
        <v>124</v>
      </c>
      <c r="G7" s="4">
        <v>148</v>
      </c>
      <c r="H7" s="4">
        <v>132</v>
      </c>
      <c r="I7" s="4">
        <v>130</v>
      </c>
      <c r="J7" s="4">
        <v>150</v>
      </c>
      <c r="K7" s="4">
        <v>132</v>
      </c>
      <c r="L7" s="4">
        <v>148</v>
      </c>
      <c r="M7" s="4">
        <v>132</v>
      </c>
      <c r="N7" s="4">
        <v>148</v>
      </c>
      <c r="O7" s="4">
        <v>132</v>
      </c>
      <c r="P7" s="4">
        <v>148</v>
      </c>
      <c r="Q7" s="4">
        <v>132</v>
      </c>
      <c r="R7" s="4">
        <v>148</v>
      </c>
      <c r="S7" s="4">
        <v>132</v>
      </c>
      <c r="T7" s="4">
        <v>148</v>
      </c>
      <c r="U7" s="4">
        <v>148</v>
      </c>
      <c r="V7" s="4">
        <v>132</v>
      </c>
      <c r="W7" s="4">
        <v>148</v>
      </c>
      <c r="X7" s="4">
        <v>132</v>
      </c>
      <c r="Y7" s="4"/>
      <c r="Z7" s="4"/>
    </row>
    <row r="8" spans="2:26">
      <c r="B8" s="47"/>
      <c r="C8" s="57" t="s">
        <v>2</v>
      </c>
      <c r="D8" s="9" t="s">
        <v>3</v>
      </c>
      <c r="E8" s="38">
        <v>57</v>
      </c>
      <c r="F8" s="38">
        <v>125</v>
      </c>
      <c r="G8" s="38">
        <v>130</v>
      </c>
      <c r="H8" s="38">
        <v>129</v>
      </c>
      <c r="I8" s="38">
        <v>145</v>
      </c>
      <c r="J8" s="38">
        <v>133</v>
      </c>
      <c r="K8" s="38">
        <v>148</v>
      </c>
      <c r="L8" s="38">
        <v>133</v>
      </c>
      <c r="M8" s="38">
        <v>150</v>
      </c>
      <c r="N8" s="38">
        <v>136</v>
      </c>
      <c r="O8" s="38">
        <v>157</v>
      </c>
      <c r="P8" s="38">
        <v>129</v>
      </c>
      <c r="Q8" s="38">
        <v>147</v>
      </c>
      <c r="R8" s="38">
        <v>134</v>
      </c>
      <c r="S8" s="38">
        <v>127</v>
      </c>
      <c r="T8" s="38">
        <v>146</v>
      </c>
      <c r="U8" s="38">
        <v>122</v>
      </c>
      <c r="V8" s="38">
        <v>130</v>
      </c>
      <c r="W8" s="38">
        <v>125</v>
      </c>
      <c r="X8" s="38">
        <v>126</v>
      </c>
      <c r="Y8" s="38"/>
      <c r="Z8" s="38"/>
    </row>
    <row r="9" spans="2:26" ht="18.75" hidden="1" customHeight="1">
      <c r="B9" s="47"/>
      <c r="C9" s="57"/>
      <c r="D9" s="10" t="s">
        <v>32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2:26" ht="18.75" hidden="1" customHeight="1">
      <c r="B10" s="47"/>
      <c r="C10" s="57"/>
      <c r="D10" s="10" t="s">
        <v>6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2:26" ht="18.75" hidden="1" customHeight="1" thickBot="1">
      <c r="B11" s="47"/>
      <c r="C11" s="57"/>
      <c r="D11" s="10" t="s">
        <v>7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2:26" ht="15" thickBot="1">
      <c r="B12" s="47"/>
      <c r="C12" s="58"/>
      <c r="D12" s="11" t="s">
        <v>8</v>
      </c>
      <c r="E12" s="39">
        <v>55</v>
      </c>
      <c r="F12" s="39">
        <v>123</v>
      </c>
      <c r="G12" s="39">
        <v>128</v>
      </c>
      <c r="H12" s="39">
        <v>127</v>
      </c>
      <c r="I12" s="39">
        <v>143</v>
      </c>
      <c r="J12" s="39">
        <v>131</v>
      </c>
      <c r="K12" s="39">
        <v>146</v>
      </c>
      <c r="L12" s="39">
        <v>131</v>
      </c>
      <c r="M12" s="39">
        <v>148</v>
      </c>
      <c r="N12" s="39">
        <v>134</v>
      </c>
      <c r="O12" s="39">
        <v>155</v>
      </c>
      <c r="P12" s="39">
        <v>127</v>
      </c>
      <c r="Q12" s="39">
        <v>147</v>
      </c>
      <c r="R12" s="39">
        <v>134</v>
      </c>
      <c r="S12" s="39">
        <v>125</v>
      </c>
      <c r="T12" s="39">
        <v>144</v>
      </c>
      <c r="U12" s="39">
        <v>120</v>
      </c>
      <c r="V12" s="39">
        <v>128</v>
      </c>
      <c r="W12" s="39">
        <v>123</v>
      </c>
      <c r="X12" s="39">
        <v>124</v>
      </c>
      <c r="Y12" s="39"/>
      <c r="Z12" s="39"/>
    </row>
    <row r="13" spans="2:26">
      <c r="B13" s="47"/>
      <c r="C13" s="52" t="s">
        <v>9</v>
      </c>
      <c r="D13" s="3" t="s">
        <v>40</v>
      </c>
      <c r="E13" s="4">
        <v>39</v>
      </c>
      <c r="F13" s="4">
        <v>42</v>
      </c>
      <c r="G13" s="4">
        <v>39</v>
      </c>
      <c r="H13" s="4">
        <v>42</v>
      </c>
      <c r="I13" s="4">
        <v>39</v>
      </c>
      <c r="J13" s="4">
        <v>42</v>
      </c>
      <c r="K13" s="4">
        <v>39</v>
      </c>
      <c r="L13" s="4">
        <v>42</v>
      </c>
      <c r="M13" s="4">
        <v>39</v>
      </c>
      <c r="N13" s="4">
        <v>42</v>
      </c>
      <c r="O13" s="4">
        <v>39</v>
      </c>
      <c r="P13" s="4">
        <v>42</v>
      </c>
      <c r="Q13" s="4">
        <v>39</v>
      </c>
      <c r="R13" s="4">
        <v>42</v>
      </c>
      <c r="S13" s="4">
        <v>39</v>
      </c>
      <c r="T13" s="4">
        <v>42</v>
      </c>
      <c r="U13" s="4">
        <v>39</v>
      </c>
      <c r="V13" s="4">
        <v>42</v>
      </c>
      <c r="W13" s="4">
        <v>39</v>
      </c>
      <c r="X13" s="4">
        <v>42</v>
      </c>
      <c r="Y13" s="4">
        <v>39</v>
      </c>
      <c r="Z13" s="4">
        <v>42</v>
      </c>
    </row>
    <row r="14" spans="2:26">
      <c r="B14" s="47"/>
      <c r="C14" s="54"/>
      <c r="D14" s="5" t="s">
        <v>39</v>
      </c>
      <c r="E14" s="6">
        <v>2</v>
      </c>
      <c r="F14" s="6">
        <v>4</v>
      </c>
      <c r="G14" s="6">
        <v>2</v>
      </c>
      <c r="H14" s="6">
        <v>4</v>
      </c>
      <c r="I14" s="6">
        <v>2</v>
      </c>
      <c r="J14" s="6">
        <v>4</v>
      </c>
      <c r="K14" s="6">
        <v>2</v>
      </c>
      <c r="L14" s="6">
        <v>4</v>
      </c>
      <c r="M14" s="6">
        <v>3</v>
      </c>
      <c r="N14" s="6">
        <v>2</v>
      </c>
      <c r="O14" s="6">
        <v>1</v>
      </c>
      <c r="P14" s="6">
        <v>2</v>
      </c>
      <c r="Q14" s="6">
        <v>1</v>
      </c>
      <c r="R14" s="6">
        <v>2</v>
      </c>
      <c r="S14" s="6">
        <v>2</v>
      </c>
      <c r="T14" s="6">
        <v>3</v>
      </c>
      <c r="U14" s="6">
        <v>2</v>
      </c>
      <c r="V14" s="6">
        <v>1</v>
      </c>
      <c r="W14" s="6">
        <v>2</v>
      </c>
      <c r="X14" s="6">
        <v>2</v>
      </c>
      <c r="Y14" s="6">
        <v>3</v>
      </c>
      <c r="Z14" s="6">
        <v>1</v>
      </c>
    </row>
    <row r="15" spans="2:26" ht="15" thickBot="1">
      <c r="B15" s="47"/>
      <c r="C15" s="53"/>
      <c r="D15" s="7" t="s">
        <v>41</v>
      </c>
      <c r="E15" s="8">
        <v>40</v>
      </c>
      <c r="F15" s="8">
        <v>53</v>
      </c>
      <c r="G15" s="8">
        <v>37</v>
      </c>
      <c r="H15" s="8">
        <v>36</v>
      </c>
      <c r="I15" s="8">
        <v>41</v>
      </c>
      <c r="J15" s="8">
        <v>39</v>
      </c>
      <c r="K15" s="8">
        <v>41</v>
      </c>
      <c r="L15" s="8">
        <v>38</v>
      </c>
      <c r="M15" s="8">
        <v>40</v>
      </c>
      <c r="N15" s="8">
        <v>41</v>
      </c>
      <c r="O15" s="8">
        <v>41</v>
      </c>
      <c r="P15" s="8">
        <v>41</v>
      </c>
      <c r="Q15" s="8">
        <v>40</v>
      </c>
      <c r="R15" s="8">
        <v>42</v>
      </c>
      <c r="S15" s="8">
        <v>37</v>
      </c>
      <c r="T15" s="8">
        <v>42</v>
      </c>
      <c r="U15" s="8">
        <v>39</v>
      </c>
      <c r="V15" s="8">
        <v>45</v>
      </c>
      <c r="W15" s="8">
        <v>40</v>
      </c>
      <c r="X15" s="8">
        <v>44</v>
      </c>
      <c r="Y15" s="8"/>
      <c r="Z15" s="8"/>
    </row>
    <row r="16" spans="2:26">
      <c r="B16" s="47"/>
      <c r="C16" s="52" t="s">
        <v>16</v>
      </c>
      <c r="D16" s="12" t="s">
        <v>17</v>
      </c>
      <c r="E16" s="13">
        <v>0.95</v>
      </c>
      <c r="F16" s="13">
        <v>0.95</v>
      </c>
      <c r="G16" s="13">
        <v>0.95</v>
      </c>
      <c r="H16" s="13">
        <v>0.95</v>
      </c>
      <c r="I16" s="13">
        <v>0.95</v>
      </c>
      <c r="J16" s="13">
        <v>0.95</v>
      </c>
      <c r="K16" s="13">
        <v>0.95</v>
      </c>
      <c r="L16" s="13">
        <v>0.95</v>
      </c>
      <c r="M16" s="13">
        <v>0.95</v>
      </c>
      <c r="N16" s="13">
        <v>0.95</v>
      </c>
      <c r="O16" s="13">
        <v>0.95</v>
      </c>
      <c r="P16" s="13">
        <v>0.95</v>
      </c>
      <c r="Q16" s="13">
        <v>0.95</v>
      </c>
      <c r="R16" s="13">
        <v>0.95</v>
      </c>
      <c r="S16" s="13">
        <v>0.95</v>
      </c>
      <c r="T16" s="13">
        <v>0.95</v>
      </c>
      <c r="U16" s="13">
        <v>0.95</v>
      </c>
      <c r="V16" s="13">
        <v>0.95</v>
      </c>
      <c r="W16" s="13">
        <v>0.95</v>
      </c>
      <c r="X16" s="13">
        <v>0.95</v>
      </c>
      <c r="Y16" s="13">
        <v>0.95</v>
      </c>
      <c r="Z16" s="13">
        <v>0.95</v>
      </c>
    </row>
    <row r="17" spans="2:26" ht="15" thickBot="1">
      <c r="B17" s="47"/>
      <c r="C17" s="53" t="s">
        <v>11</v>
      </c>
      <c r="D17" s="14" t="s">
        <v>18</v>
      </c>
      <c r="E17" s="15">
        <f>(SUM(E4:E5)-E6)/(SUM(E4:E5))</f>
        <v>0.95</v>
      </c>
      <c r="F17" s="15">
        <f t="shared" ref="F17:H17" si="0">(SUM(F4:F5)-F6)/(SUM(F4:F5))</f>
        <v>0.86265060240963853</v>
      </c>
      <c r="G17" s="15">
        <f>(SUM(G4:G5)-G6)/(SUM(G4:G5))</f>
        <v>0.89833333333333332</v>
      </c>
      <c r="H17" s="15">
        <f t="shared" si="0"/>
        <v>0.91404958677685955</v>
      </c>
      <c r="I17" s="15">
        <f>(SUM(I4:I5)-I6)/(SUM(I4:I5))</f>
        <v>0.94956521739130439</v>
      </c>
      <c r="J17" s="15">
        <f t="shared" ref="J17:L17" si="1">(SUM(J4:J5)-J6)/(SUM(J4:J5))</f>
        <v>0.91</v>
      </c>
      <c r="K17" s="15">
        <f>(SUM(K4:K5)-K6)/(SUM(K4:K5))</f>
        <v>0.95041322314049592</v>
      </c>
      <c r="L17" s="15">
        <f t="shared" si="1"/>
        <v>0.92833333333333334</v>
      </c>
      <c r="M17" s="15">
        <f>(SUM(M4:M5)-M6)/(SUM(M4:M5))</f>
        <v>0.94710743801652897</v>
      </c>
      <c r="N17" s="15">
        <f t="shared" ref="N17:P17" si="2">(SUM(N4:N5)-N6)/(SUM(N4:N5))</f>
        <v>0.91333333333333333</v>
      </c>
      <c r="O17" s="15">
        <f>(SUM(O4:O5)-O6)/(SUM(O4:O5))</f>
        <v>0.95041322314049592</v>
      </c>
      <c r="P17" s="15">
        <f t="shared" si="2"/>
        <v>0.9</v>
      </c>
      <c r="Q17" s="15">
        <f>(SUM(Q4:Q5)-Q6)/(SUM(Q4:Q5))</f>
        <v>0.95041322314049592</v>
      </c>
      <c r="R17" s="15">
        <f t="shared" ref="R17:T17" si="3">(SUM(R4:R5)-R6)/(SUM(R4:R5))</f>
        <v>0.86</v>
      </c>
      <c r="S17" s="15">
        <f>(SUM(S4:S5)-S6)/(SUM(S4:S5))</f>
        <v>0.88429752066115708</v>
      </c>
      <c r="T17" s="15">
        <f t="shared" si="3"/>
        <v>0.91</v>
      </c>
      <c r="U17" s="15">
        <f>(SUM(U4:U5)-U6)/(SUM(U4:U5))</f>
        <v>0.90877192982456145</v>
      </c>
      <c r="V17" s="15">
        <f t="shared" ref="V17:X17" si="4">(SUM(V4:V5)-V6)/(SUM(V4:V5))</f>
        <v>0.91428571428571426</v>
      </c>
      <c r="W17" s="15">
        <f>(SUM(W4:W5)-W6)/(SUM(W4:W5))</f>
        <v>0.8771929824561403</v>
      </c>
      <c r="X17" s="15">
        <f t="shared" si="4"/>
        <v>0.88571428571428568</v>
      </c>
      <c r="Y17" s="15">
        <f>(SUM(Y4:Y5)-Y6)/(SUM(Y4:Y5))</f>
        <v>1</v>
      </c>
      <c r="Z17" s="15">
        <f t="shared" ref="Z17" si="5">(SUM(Z4:Z5)-Z6)/(SUM(Z4:Z5))</f>
        <v>1</v>
      </c>
    </row>
    <row r="18" spans="2:26">
      <c r="B18" s="47"/>
      <c r="C18" s="52" t="s">
        <v>19</v>
      </c>
      <c r="D18" s="12" t="s">
        <v>17</v>
      </c>
      <c r="E18" s="16">
        <v>0.8</v>
      </c>
      <c r="F18" s="16">
        <v>0.8</v>
      </c>
      <c r="G18" s="16">
        <v>0.8</v>
      </c>
      <c r="H18" s="16">
        <v>0.8</v>
      </c>
      <c r="I18" s="16">
        <v>0.8</v>
      </c>
      <c r="J18" s="16">
        <v>0.8</v>
      </c>
      <c r="K18" s="16">
        <v>0.8</v>
      </c>
      <c r="L18" s="16">
        <v>0.8</v>
      </c>
      <c r="M18" s="16">
        <v>0.8</v>
      </c>
      <c r="N18" s="16">
        <v>0.8</v>
      </c>
      <c r="O18" s="16">
        <v>0.8</v>
      </c>
      <c r="P18" s="16">
        <v>0.8</v>
      </c>
      <c r="Q18" s="16">
        <v>0.8</v>
      </c>
      <c r="R18" s="16">
        <v>0.8</v>
      </c>
      <c r="S18" s="16">
        <v>0.8</v>
      </c>
      <c r="T18" s="16">
        <v>0.8</v>
      </c>
      <c r="U18" s="16">
        <v>0.8</v>
      </c>
      <c r="V18" s="16">
        <v>0.8</v>
      </c>
      <c r="W18" s="16">
        <v>0.8</v>
      </c>
      <c r="X18" s="16">
        <v>0.8</v>
      </c>
      <c r="Y18" s="16">
        <v>0.8</v>
      </c>
      <c r="Z18" s="16">
        <v>0.8</v>
      </c>
    </row>
    <row r="19" spans="2:26" ht="15" thickBot="1">
      <c r="B19" s="47"/>
      <c r="C19" s="53"/>
      <c r="D19" s="14" t="s">
        <v>18</v>
      </c>
      <c r="E19" s="17">
        <v>0.871</v>
      </c>
      <c r="F19" s="17">
        <v>0.93500000000000005</v>
      </c>
      <c r="G19" s="17">
        <v>0.84699999999999998</v>
      </c>
      <c r="H19" s="17">
        <v>0.82199999999999995</v>
      </c>
      <c r="I19" s="17">
        <v>0.879</v>
      </c>
      <c r="J19" s="17">
        <v>0.80700000000000005</v>
      </c>
      <c r="K19" s="17">
        <v>0.85799999999999998</v>
      </c>
      <c r="L19" s="17">
        <v>0.84</v>
      </c>
      <c r="M19" s="17">
        <v>0.875</v>
      </c>
      <c r="N19" s="17">
        <v>0.78500000000000003</v>
      </c>
      <c r="O19" s="17">
        <v>0.91500000000000004</v>
      </c>
      <c r="P19" s="17">
        <v>0.74299999999999999</v>
      </c>
      <c r="Q19" s="17">
        <v>0.89600000000000002</v>
      </c>
      <c r="R19" s="17">
        <v>0.77800000000000002</v>
      </c>
      <c r="S19" s="17">
        <v>0.81599999999999995</v>
      </c>
      <c r="T19" s="17">
        <v>0.83799999999999997</v>
      </c>
      <c r="U19" s="17">
        <v>0.77300000000000002</v>
      </c>
      <c r="V19" s="17">
        <v>0.79300000000000004</v>
      </c>
      <c r="W19" s="17">
        <v>0.81399999999999995</v>
      </c>
      <c r="X19" s="17">
        <v>0.80900000000000005</v>
      </c>
      <c r="Y19" s="17"/>
      <c r="Z19" s="17"/>
    </row>
    <row r="20" spans="2:26">
      <c r="B20" s="47"/>
      <c r="C20" s="52" t="s">
        <v>0</v>
      </c>
      <c r="D20" s="12" t="s">
        <v>17</v>
      </c>
      <c r="E20" s="23">
        <v>18.399999999999999</v>
      </c>
      <c r="F20" s="23">
        <v>18.399999999999999</v>
      </c>
      <c r="G20" s="23">
        <v>18.399999999999999</v>
      </c>
      <c r="H20" s="23">
        <v>18.399999999999999</v>
      </c>
      <c r="I20" s="23">
        <v>18.399999999999999</v>
      </c>
      <c r="J20" s="23">
        <v>18.399999999999999</v>
      </c>
      <c r="K20" s="23">
        <v>18.399999999999999</v>
      </c>
      <c r="L20" s="23">
        <v>18.399999999999999</v>
      </c>
      <c r="M20" s="23">
        <v>18.399999999999999</v>
      </c>
      <c r="N20" s="23">
        <v>18.399999999999999</v>
      </c>
      <c r="O20" s="23">
        <v>18.399999999999999</v>
      </c>
      <c r="P20" s="23">
        <v>18.399999999999999</v>
      </c>
      <c r="Q20" s="23">
        <v>18.399999999999999</v>
      </c>
      <c r="R20" s="23">
        <v>18.399999999999999</v>
      </c>
      <c r="S20" s="23">
        <v>18.399999999999999</v>
      </c>
      <c r="T20" s="23">
        <v>18.399999999999999</v>
      </c>
      <c r="U20" s="23">
        <v>18.399999999999999</v>
      </c>
      <c r="V20" s="23">
        <v>18.399999999999999</v>
      </c>
      <c r="W20" s="23">
        <v>18.399999999999999</v>
      </c>
      <c r="X20" s="23">
        <v>18.399999999999999</v>
      </c>
      <c r="Y20" s="23">
        <v>18.399999999999999</v>
      </c>
      <c r="Z20" s="23">
        <v>18.399999999999999</v>
      </c>
    </row>
    <row r="21" spans="2:26">
      <c r="B21" s="47"/>
      <c r="C21" s="54"/>
      <c r="D21" s="40" t="s">
        <v>38</v>
      </c>
      <c r="E21" s="41">
        <f>E8/SUM(E4:E5)*60</f>
        <v>6.333333333333333</v>
      </c>
      <c r="F21" s="41">
        <f t="shared" ref="F21:H21" si="6">F8/SUM(F4:F5)*60</f>
        <v>18.072289156626507</v>
      </c>
      <c r="G21" s="41">
        <f>G8/SUM(G4:G5)*60</f>
        <v>13</v>
      </c>
      <c r="H21" s="41">
        <f t="shared" si="6"/>
        <v>12.793388429752067</v>
      </c>
      <c r="I21" s="41">
        <f>I8/SUM(I4:I5)*60</f>
        <v>15.130434782608695</v>
      </c>
      <c r="J21" s="41">
        <f t="shared" ref="J21:L21" si="7">J8/SUM(J4:J5)*60</f>
        <v>13.3</v>
      </c>
      <c r="K21" s="41">
        <f>K8/SUM(K4:K5)*60</f>
        <v>14.677685950413222</v>
      </c>
      <c r="L21" s="41">
        <f t="shared" si="7"/>
        <v>13.3</v>
      </c>
      <c r="M21" s="41">
        <f>M8/SUM(M4:M5)*60</f>
        <v>14.87603305785124</v>
      </c>
      <c r="N21" s="41">
        <f t="shared" ref="N21:P21" si="8">N8/SUM(N4:N5)*60</f>
        <v>13.6</v>
      </c>
      <c r="O21" s="41">
        <f>O8/SUM(O4:O5)*60</f>
        <v>15.570247933884296</v>
      </c>
      <c r="P21" s="41">
        <f t="shared" si="8"/>
        <v>12.9</v>
      </c>
      <c r="Q21" s="41">
        <f>Q8/SUM(Q4:Q5)*60</f>
        <v>14.578512396694215</v>
      </c>
      <c r="R21" s="41">
        <f t="shared" ref="R21:T21" si="9">R8/SUM(R4:R5)*60</f>
        <v>13.4</v>
      </c>
      <c r="S21" s="41">
        <f>S8/SUM(S4:S5)*60</f>
        <v>12.595041322314049</v>
      </c>
      <c r="T21" s="41">
        <f t="shared" si="9"/>
        <v>14.600000000000001</v>
      </c>
      <c r="U21" s="41">
        <f>U8/SUM(U4:U5)*60</f>
        <v>12.842105263157894</v>
      </c>
      <c r="V21" s="41">
        <f t="shared" ref="V21:X21" si="10">V8/SUM(V4:V5)*60</f>
        <v>14.857142857142858</v>
      </c>
      <c r="W21" s="41">
        <f>W8/SUM(W4:W5)*60</f>
        <v>13.157894736842104</v>
      </c>
      <c r="X21" s="41">
        <f t="shared" si="10"/>
        <v>14.399999999999999</v>
      </c>
      <c r="Y21" s="41">
        <f>Y8/SUM(Y4:Y5)*60</f>
        <v>0</v>
      </c>
      <c r="Z21" s="41">
        <f t="shared" ref="Z21" si="11">Z8/SUM(Z4:Z5)*60</f>
        <v>0</v>
      </c>
    </row>
    <row r="22" spans="2:26" ht="15" thickBot="1">
      <c r="B22" s="47"/>
      <c r="C22" s="53" t="s">
        <v>0</v>
      </c>
      <c r="D22" s="14" t="s">
        <v>18</v>
      </c>
      <c r="E22" s="18">
        <f>E12/SUM(E4:E5)*60</f>
        <v>6.1111111111111107</v>
      </c>
      <c r="F22" s="18">
        <f t="shared" ref="F22:H22" si="12">F12/SUM(F4:F5)*60</f>
        <v>17.783132530120483</v>
      </c>
      <c r="G22" s="18">
        <f>G12/SUM(G4:G5)*60</f>
        <v>12.8</v>
      </c>
      <c r="H22" s="18">
        <f t="shared" si="12"/>
        <v>12.595041322314049</v>
      </c>
      <c r="I22" s="18">
        <f>I12/SUM(I4:I5)*60</f>
        <v>14.921739130434782</v>
      </c>
      <c r="J22" s="18">
        <f t="shared" ref="J22:L22" si="13">J12/SUM(J4:J5)*60</f>
        <v>13.1</v>
      </c>
      <c r="K22" s="18">
        <f>K12/SUM(K4:K5)*60</f>
        <v>14.479338842975208</v>
      </c>
      <c r="L22" s="18">
        <f t="shared" si="13"/>
        <v>13.1</v>
      </c>
      <c r="M22" s="18">
        <f>M12/SUM(M4:M5)*60</f>
        <v>14.677685950413222</v>
      </c>
      <c r="N22" s="18">
        <f t="shared" ref="N22:P22" si="14">N12/SUM(N4:N5)*60</f>
        <v>13.4</v>
      </c>
      <c r="O22" s="18">
        <f>O12/SUM(O4:O5)*60</f>
        <v>15.37190082644628</v>
      </c>
      <c r="P22" s="18">
        <f t="shared" si="14"/>
        <v>12.7</v>
      </c>
      <c r="Q22" s="18">
        <f>Q12/SUM(Q4:Q5)*60</f>
        <v>14.578512396694215</v>
      </c>
      <c r="R22" s="18">
        <f t="shared" ref="R22:T22" si="15">R12/SUM(R4:R5)*60</f>
        <v>13.4</v>
      </c>
      <c r="S22" s="18">
        <f>S12/SUM(S4:S5)*60</f>
        <v>12.396694214876034</v>
      </c>
      <c r="T22" s="18">
        <f t="shared" si="15"/>
        <v>14.399999999999999</v>
      </c>
      <c r="U22" s="18">
        <f>U12/SUM(U4:U5)*60</f>
        <v>12.631578947368421</v>
      </c>
      <c r="V22" s="18">
        <f t="shared" ref="V22:X22" si="16">V12/SUM(V4:V5)*60</f>
        <v>14.628571428571428</v>
      </c>
      <c r="W22" s="18">
        <f>W12/SUM(W4:W5)*60</f>
        <v>12.947368421052632</v>
      </c>
      <c r="X22" s="18">
        <f t="shared" si="16"/>
        <v>14.171428571428573</v>
      </c>
      <c r="Y22" s="18">
        <f>Y12/SUM(Y4:Y5)*60</f>
        <v>0</v>
      </c>
      <c r="Z22" s="18">
        <f t="shared" ref="Z22" si="17">Z12/SUM(Z4:Z5)*60</f>
        <v>0</v>
      </c>
    </row>
    <row r="23" spans="2:26">
      <c r="B23" s="47"/>
      <c r="C23" s="52" t="s">
        <v>20</v>
      </c>
      <c r="D23" s="19" t="s">
        <v>17</v>
      </c>
      <c r="E23" s="20">
        <v>7337.9264395538203</v>
      </c>
      <c r="F23" s="20">
        <v>7338.9264395538203</v>
      </c>
      <c r="G23" s="20">
        <v>7337.9264395538203</v>
      </c>
      <c r="H23" s="20">
        <v>7338.9264395538203</v>
      </c>
      <c r="I23" s="20">
        <v>7337.9264395538203</v>
      </c>
      <c r="J23" s="20">
        <v>7338.9264395538203</v>
      </c>
      <c r="K23" s="20">
        <v>7337.9264395538203</v>
      </c>
      <c r="L23" s="20">
        <v>7338.9264395538203</v>
      </c>
      <c r="M23" s="20">
        <v>7337.9264395538203</v>
      </c>
      <c r="N23" s="20">
        <v>7338.9264395538203</v>
      </c>
      <c r="O23" s="20">
        <v>7337.9264395538203</v>
      </c>
      <c r="P23" s="20">
        <v>7338.9264395538203</v>
      </c>
      <c r="Q23" s="20">
        <v>7337.9264395538203</v>
      </c>
      <c r="R23" s="20">
        <v>7338.9264395538203</v>
      </c>
      <c r="S23" s="20">
        <v>7337.9264395538203</v>
      </c>
      <c r="T23" s="20">
        <v>7338.9264395538203</v>
      </c>
      <c r="U23" s="20">
        <v>7337.9264395538203</v>
      </c>
      <c r="V23" s="20">
        <v>7338.9264395538203</v>
      </c>
      <c r="W23" s="20">
        <v>7337.9264395538203</v>
      </c>
      <c r="X23" s="20">
        <v>7338.9264395538203</v>
      </c>
      <c r="Y23" s="20">
        <v>7337.9264395538203</v>
      </c>
      <c r="Z23" s="20">
        <v>7338.9264395538203</v>
      </c>
    </row>
    <row r="24" spans="2:26">
      <c r="B24" s="47"/>
      <c r="C24" s="54"/>
      <c r="D24" s="21" t="s">
        <v>21</v>
      </c>
      <c r="E24" s="36">
        <v>1</v>
      </c>
      <c r="F24" s="36">
        <v>0</v>
      </c>
      <c r="G24" s="36">
        <v>0</v>
      </c>
      <c r="H24" s="36">
        <v>0</v>
      </c>
      <c r="I24" s="36">
        <v>3</v>
      </c>
      <c r="J24" s="36">
        <v>0</v>
      </c>
      <c r="K24" s="36">
        <v>1</v>
      </c>
      <c r="L24" s="36">
        <v>1</v>
      </c>
      <c r="M24" s="36">
        <v>0</v>
      </c>
      <c r="N24" s="36">
        <v>0</v>
      </c>
      <c r="O24" s="36">
        <v>1</v>
      </c>
      <c r="P24" s="36">
        <v>1</v>
      </c>
      <c r="Q24" s="36">
        <v>1</v>
      </c>
      <c r="R24" s="36">
        <v>0</v>
      </c>
      <c r="S24" s="36">
        <v>1</v>
      </c>
      <c r="T24" s="36">
        <v>1</v>
      </c>
      <c r="U24" s="36">
        <v>2</v>
      </c>
      <c r="V24" s="36">
        <v>1</v>
      </c>
      <c r="W24" s="36">
        <v>2</v>
      </c>
      <c r="X24" s="36">
        <v>0</v>
      </c>
      <c r="Y24" s="36">
        <v>0</v>
      </c>
      <c r="Z24" s="36">
        <v>1</v>
      </c>
    </row>
    <row r="25" spans="2:26" ht="15" thickBot="1">
      <c r="B25" s="47"/>
      <c r="C25" s="53"/>
      <c r="D25" s="14" t="s">
        <v>1</v>
      </c>
      <c r="E25" s="22">
        <f>E24/(E24+E12)*1000000</f>
        <v>17857.142857142855</v>
      </c>
      <c r="F25" s="22">
        <f t="shared" ref="F25:H25" si="18">F24/(F24+F12)*1000000</f>
        <v>0</v>
      </c>
      <c r="G25" s="22">
        <f>G24/(G24+G12)*1000000</f>
        <v>0</v>
      </c>
      <c r="H25" s="22">
        <f t="shared" si="18"/>
        <v>0</v>
      </c>
      <c r="I25" s="22">
        <f>I24/(I24+I12)*1000000</f>
        <v>20547.945205479449</v>
      </c>
      <c r="J25" s="22">
        <f t="shared" ref="J25:L25" si="19">J24/(J24+J12)*1000000</f>
        <v>0</v>
      </c>
      <c r="K25" s="22">
        <f>K24/(K24+K12)*1000000</f>
        <v>6802.7210884353735</v>
      </c>
      <c r="L25" s="22">
        <f t="shared" si="19"/>
        <v>7575.757575757576</v>
      </c>
      <c r="M25" s="22">
        <f>M24/(M24+M12)*1000000</f>
        <v>0</v>
      </c>
      <c r="N25" s="22">
        <f t="shared" ref="N25:P25" si="20">N24/(N24+N12)*1000000</f>
        <v>0</v>
      </c>
      <c r="O25" s="22">
        <f>O24/(O24+O12)*1000000</f>
        <v>6410.2564102564102</v>
      </c>
      <c r="P25" s="22">
        <f t="shared" si="20"/>
        <v>7812.5</v>
      </c>
      <c r="Q25" s="22">
        <f>Q24/(Q24+Q12)*1000000</f>
        <v>6756.7567567567576</v>
      </c>
      <c r="R25" s="22">
        <f t="shared" ref="R25:T25" si="21">R24/(R24+R12)*1000000</f>
        <v>0</v>
      </c>
      <c r="S25" s="22">
        <f>S24/(S24+S12)*1000000</f>
        <v>7936.5079365079364</v>
      </c>
      <c r="T25" s="22">
        <f t="shared" si="21"/>
        <v>6896.5517241379312</v>
      </c>
      <c r="U25" s="22">
        <f>U24/(U24+U12)*1000000</f>
        <v>16393.442622950821</v>
      </c>
      <c r="V25" s="22">
        <f t="shared" ref="V25:X25" si="22">V24/(V24+V12)*1000000</f>
        <v>7751.937984496124</v>
      </c>
      <c r="W25" s="22">
        <f>W24/(W24+W12)*1000000</f>
        <v>16000</v>
      </c>
      <c r="X25" s="22">
        <f t="shared" si="22"/>
        <v>0</v>
      </c>
      <c r="Y25" s="22" t="e">
        <f>Y24/(Y24+Y12)*1000000</f>
        <v>#DIV/0!</v>
      </c>
      <c r="Z25" s="22">
        <f t="shared" ref="Z25" si="23">Z24/(Z24+Z12)*1000000</f>
        <v>1000000</v>
      </c>
    </row>
    <row r="27" spans="2:26" ht="19.149999999999999" customHeight="1"/>
    <row r="33" ht="18" customHeight="1"/>
  </sheetData>
  <mergeCells count="21">
    <mergeCell ref="Y2:Z2"/>
    <mergeCell ref="B2:B25"/>
    <mergeCell ref="C2:D3"/>
    <mergeCell ref="C18:C19"/>
    <mergeCell ref="C20:C22"/>
    <mergeCell ref="C23:C25"/>
    <mergeCell ref="C7:D7"/>
    <mergeCell ref="C8:C12"/>
    <mergeCell ref="C13:C15"/>
    <mergeCell ref="C4:C6"/>
    <mergeCell ref="C16:C17"/>
    <mergeCell ref="E2:F2"/>
    <mergeCell ref="S2:T2"/>
    <mergeCell ref="Q2:R2"/>
    <mergeCell ref="W2:X2"/>
    <mergeCell ref="O2:P2"/>
    <mergeCell ref="M2:N2"/>
    <mergeCell ref="K2:L2"/>
    <mergeCell ref="U2:V2"/>
    <mergeCell ref="I2:J2"/>
    <mergeCell ref="G2:H2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2926-EA6D-432E-877E-02BC02675F55}">
  <dimension ref="B1:L64"/>
  <sheetViews>
    <sheetView workbookViewId="0">
      <pane ySplit="4" topLeftCell="A13" activePane="bottomLeft" state="frozen"/>
      <selection pane="bottomLeft" activeCell="E17" sqref="E17"/>
    </sheetView>
  </sheetViews>
  <sheetFormatPr defaultColWidth="9" defaultRowHeight="15"/>
  <cols>
    <col min="1" max="1" width="1.375" style="24" customWidth="1"/>
    <col min="2" max="2" width="4.75" style="24" customWidth="1"/>
    <col min="3" max="3" width="13.875" style="24" customWidth="1"/>
    <col min="4" max="4" width="14.625" style="24" customWidth="1"/>
    <col min="5" max="9" width="17.25" style="24" customWidth="1"/>
    <col min="10" max="10" width="13.25" style="24" customWidth="1"/>
    <col min="11" max="16384" width="9" style="24"/>
  </cols>
  <sheetData>
    <row r="1" spans="2:12" ht="39.75">
      <c r="B1" s="25" t="s">
        <v>22</v>
      </c>
      <c r="C1" s="26"/>
      <c r="D1" s="26"/>
      <c r="E1" s="27"/>
      <c r="L1" s="28"/>
    </row>
    <row r="2" spans="2:12" ht="16.5" customHeight="1" thickBot="1">
      <c r="B2" s="29"/>
      <c r="C2" s="29"/>
      <c r="D2" s="29"/>
      <c r="E2" s="29"/>
      <c r="F2" s="29"/>
      <c r="G2" s="29"/>
      <c r="H2" s="29"/>
      <c r="I2" s="30"/>
      <c r="J2" s="30"/>
      <c r="K2" s="31"/>
      <c r="L2" s="31"/>
    </row>
    <row r="3" spans="2:12" ht="54.75" customHeight="1">
      <c r="B3" s="65" t="s">
        <v>23</v>
      </c>
      <c r="C3" s="67" t="s">
        <v>24</v>
      </c>
      <c r="D3" s="69" t="s">
        <v>25</v>
      </c>
      <c r="E3" s="71" t="s">
        <v>26</v>
      </c>
      <c r="F3" s="71"/>
      <c r="G3" s="71"/>
      <c r="H3" s="71"/>
      <c r="I3" s="72"/>
      <c r="J3" s="63" t="s">
        <v>27</v>
      </c>
      <c r="K3" s="31"/>
      <c r="L3" s="31"/>
    </row>
    <row r="4" spans="2:12" ht="56.25" customHeight="1">
      <c r="B4" s="66"/>
      <c r="C4" s="68"/>
      <c r="D4" s="70"/>
      <c r="E4" s="33" t="s">
        <v>28</v>
      </c>
      <c r="F4" s="34" t="s">
        <v>29</v>
      </c>
      <c r="G4" s="34" t="s">
        <v>33</v>
      </c>
      <c r="H4" s="34" t="s">
        <v>30</v>
      </c>
      <c r="I4" s="35" t="s">
        <v>31</v>
      </c>
      <c r="J4" s="64"/>
      <c r="K4" s="31"/>
      <c r="L4" s="31"/>
    </row>
    <row r="5" spans="2:12" ht="27.75" customHeight="1">
      <c r="B5" s="61">
        <v>1</v>
      </c>
      <c r="C5" s="62">
        <v>45566</v>
      </c>
      <c r="D5" s="32" t="s">
        <v>35</v>
      </c>
      <c r="E5" s="42">
        <v>25</v>
      </c>
      <c r="F5" s="42">
        <v>5</v>
      </c>
      <c r="G5" s="42"/>
      <c r="H5" s="42"/>
      <c r="I5" s="42">
        <v>140</v>
      </c>
      <c r="J5" s="32">
        <f>SUM(E5:I5)</f>
        <v>170</v>
      </c>
    </row>
    <row r="6" spans="2:12" ht="27.75" customHeight="1">
      <c r="B6" s="61"/>
      <c r="C6" s="62"/>
      <c r="D6" s="37" t="s">
        <v>36</v>
      </c>
      <c r="E6" s="42">
        <v>18</v>
      </c>
      <c r="F6" s="42"/>
      <c r="G6" s="42"/>
      <c r="H6" s="42"/>
      <c r="I6" s="42">
        <v>10</v>
      </c>
      <c r="J6" s="32">
        <f t="shared" ref="J6" si="0">SUM(E6:I6)</f>
        <v>28</v>
      </c>
    </row>
    <row r="7" spans="2:12" ht="27.75" customHeight="1">
      <c r="B7" s="61">
        <v>2</v>
      </c>
      <c r="C7" s="62">
        <v>45567</v>
      </c>
      <c r="D7" s="32" t="s">
        <v>35</v>
      </c>
      <c r="E7" s="42">
        <v>33</v>
      </c>
      <c r="F7" s="42">
        <v>8</v>
      </c>
      <c r="G7" s="42"/>
      <c r="H7" s="42"/>
      <c r="I7" s="42">
        <v>10</v>
      </c>
      <c r="J7" s="32">
        <f>SUM(E7:I7)</f>
        <v>51</v>
      </c>
    </row>
    <row r="8" spans="2:12" ht="27.75" customHeight="1">
      <c r="B8" s="61"/>
      <c r="C8" s="62"/>
      <c r="D8" s="37" t="s">
        <v>36</v>
      </c>
      <c r="E8" s="42">
        <v>16</v>
      </c>
      <c r="F8" s="42"/>
      <c r="G8" s="42"/>
      <c r="H8" s="42"/>
      <c r="I8" s="42">
        <v>10</v>
      </c>
      <c r="J8" s="32">
        <f t="shared" ref="J8" si="1">SUM(E8:I8)</f>
        <v>26</v>
      </c>
    </row>
    <row r="9" spans="2:12" ht="27.75" customHeight="1">
      <c r="B9" s="61">
        <v>3</v>
      </c>
      <c r="C9" s="62">
        <v>45568</v>
      </c>
      <c r="D9" s="32" t="s">
        <v>35</v>
      </c>
      <c r="E9" s="42">
        <v>24</v>
      </c>
      <c r="F9" s="42"/>
      <c r="G9" s="42">
        <v>26</v>
      </c>
      <c r="H9" s="42"/>
      <c r="I9" s="42">
        <v>10</v>
      </c>
      <c r="J9" s="32">
        <f>SUM(E9:I9)</f>
        <v>60</v>
      </c>
    </row>
    <row r="10" spans="2:12" ht="27.75" customHeight="1">
      <c r="B10" s="61"/>
      <c r="C10" s="62"/>
      <c r="D10" s="37" t="s">
        <v>36</v>
      </c>
      <c r="E10" s="42">
        <v>16</v>
      </c>
      <c r="F10" s="42"/>
      <c r="G10" s="42"/>
      <c r="H10" s="42"/>
      <c r="I10" s="42">
        <v>10</v>
      </c>
      <c r="J10" s="32">
        <f t="shared" ref="J10" si="2">SUM(E10:I10)</f>
        <v>26</v>
      </c>
    </row>
    <row r="11" spans="2:12" ht="27.75" customHeight="1">
      <c r="B11" s="61">
        <v>4</v>
      </c>
      <c r="C11" s="62">
        <v>45569</v>
      </c>
      <c r="D11" s="32" t="s">
        <v>35</v>
      </c>
      <c r="E11" s="42">
        <v>10</v>
      </c>
      <c r="F11" s="42"/>
      <c r="G11" s="42">
        <v>10</v>
      </c>
      <c r="H11" s="42"/>
      <c r="I11" s="42">
        <v>10</v>
      </c>
      <c r="J11" s="32">
        <f>SUM(E11:I11)</f>
        <v>30</v>
      </c>
    </row>
    <row r="12" spans="2:12" ht="27.75" customHeight="1">
      <c r="B12" s="61"/>
      <c r="C12" s="62"/>
      <c r="D12" s="37" t="s">
        <v>36</v>
      </c>
      <c r="E12" s="42">
        <v>166</v>
      </c>
      <c r="F12" s="42">
        <v>16</v>
      </c>
      <c r="G12" s="42"/>
      <c r="H12" s="42"/>
      <c r="I12" s="42">
        <v>10</v>
      </c>
      <c r="J12" s="32">
        <f t="shared" ref="J12" si="3">SUM(E12:I12)</f>
        <v>192</v>
      </c>
    </row>
    <row r="13" spans="2:12" ht="27.75" customHeight="1">
      <c r="B13" s="61">
        <v>5</v>
      </c>
      <c r="C13" s="62">
        <v>45570</v>
      </c>
      <c r="D13" s="32" t="s">
        <v>35</v>
      </c>
      <c r="E13" s="42">
        <v>73</v>
      </c>
      <c r="F13" s="42"/>
      <c r="G13" s="42">
        <v>20</v>
      </c>
      <c r="H13" s="42"/>
      <c r="I13" s="42">
        <v>10</v>
      </c>
      <c r="J13" s="32">
        <f>SUM(E13:I13)</f>
        <v>103</v>
      </c>
    </row>
    <row r="14" spans="2:12" ht="27.75" customHeight="1">
      <c r="B14" s="61"/>
      <c r="C14" s="62"/>
      <c r="D14" s="37" t="s">
        <v>36</v>
      </c>
      <c r="E14" s="42">
        <v>20</v>
      </c>
      <c r="F14" s="42"/>
      <c r="G14" s="42"/>
      <c r="H14" s="42"/>
      <c r="I14" s="42">
        <v>10</v>
      </c>
      <c r="J14" s="32">
        <f t="shared" ref="J14" si="4">SUM(E14:I14)</f>
        <v>30</v>
      </c>
    </row>
    <row r="15" spans="2:12" ht="27.75" customHeight="1">
      <c r="B15" s="61">
        <v>6</v>
      </c>
      <c r="C15" s="62">
        <v>45571</v>
      </c>
      <c r="D15" s="32" t="s">
        <v>35</v>
      </c>
      <c r="E15" s="42">
        <v>7</v>
      </c>
      <c r="F15" s="42"/>
      <c r="G15" s="42">
        <v>9</v>
      </c>
      <c r="H15" s="42"/>
      <c r="I15" s="42">
        <v>10</v>
      </c>
      <c r="J15" s="32">
        <f>SUM(E15:I15)</f>
        <v>26</v>
      </c>
    </row>
    <row r="16" spans="2:12" ht="27.75" customHeight="1">
      <c r="B16" s="61"/>
      <c r="C16" s="62"/>
      <c r="D16" s="37" t="s">
        <v>36</v>
      </c>
      <c r="E16" s="42">
        <v>29</v>
      </c>
      <c r="F16" s="42"/>
      <c r="G16" s="42">
        <v>10</v>
      </c>
      <c r="H16" s="42"/>
      <c r="I16" s="42">
        <v>10</v>
      </c>
      <c r="J16" s="32">
        <f t="shared" ref="J16" si="5">SUM(E16:I16)</f>
        <v>49</v>
      </c>
    </row>
    <row r="17" spans="2:10" ht="27.75" customHeight="1">
      <c r="B17" s="61">
        <v>7</v>
      </c>
      <c r="C17" s="62">
        <v>45572</v>
      </c>
      <c r="D17" s="32" t="s">
        <v>35</v>
      </c>
      <c r="E17" s="42"/>
      <c r="F17" s="42"/>
      <c r="G17" s="42"/>
      <c r="H17" s="42"/>
      <c r="I17" s="42"/>
      <c r="J17" s="32">
        <f>SUM(E17:I17)</f>
        <v>0</v>
      </c>
    </row>
    <row r="18" spans="2:10" ht="27.75" customHeight="1">
      <c r="B18" s="61"/>
      <c r="C18" s="62"/>
      <c r="D18" s="37" t="s">
        <v>36</v>
      </c>
      <c r="E18" s="42"/>
      <c r="F18" s="42"/>
      <c r="G18" s="42"/>
      <c r="H18" s="42"/>
      <c r="I18" s="42"/>
      <c r="J18" s="32">
        <f t="shared" ref="J18" si="6">SUM(E18:I18)</f>
        <v>0</v>
      </c>
    </row>
    <row r="19" spans="2:10" ht="27.75" customHeight="1">
      <c r="B19" s="61">
        <v>8</v>
      </c>
      <c r="C19" s="62">
        <v>45573</v>
      </c>
      <c r="D19" s="32" t="s">
        <v>35</v>
      </c>
      <c r="E19" s="42"/>
      <c r="F19" s="42"/>
      <c r="G19" s="42"/>
      <c r="H19" s="42"/>
      <c r="I19" s="42"/>
      <c r="J19" s="32">
        <f>SUM(E19:I19)</f>
        <v>0</v>
      </c>
    </row>
    <row r="20" spans="2:10" ht="27.75" customHeight="1">
      <c r="B20" s="61"/>
      <c r="C20" s="62"/>
      <c r="D20" s="37" t="s">
        <v>36</v>
      </c>
      <c r="E20" s="42"/>
      <c r="F20" s="42"/>
      <c r="G20" s="42"/>
      <c r="H20" s="42"/>
      <c r="I20" s="42"/>
      <c r="J20" s="32">
        <f t="shared" ref="J20" si="7">SUM(E20:I20)</f>
        <v>0</v>
      </c>
    </row>
    <row r="21" spans="2:10" ht="27.75" customHeight="1">
      <c r="B21" s="61">
        <v>9</v>
      </c>
      <c r="C21" s="62">
        <v>45574</v>
      </c>
      <c r="D21" s="32" t="s">
        <v>35</v>
      </c>
      <c r="E21" s="42"/>
      <c r="F21" s="42"/>
      <c r="G21" s="42"/>
      <c r="H21" s="42"/>
      <c r="I21" s="42"/>
      <c r="J21" s="32">
        <f>SUM(E21:I21)</f>
        <v>0</v>
      </c>
    </row>
    <row r="22" spans="2:10" ht="27.75" customHeight="1">
      <c r="B22" s="61"/>
      <c r="C22" s="62"/>
      <c r="D22" s="37" t="s">
        <v>36</v>
      </c>
      <c r="E22" s="42"/>
      <c r="F22" s="42"/>
      <c r="G22" s="42"/>
      <c r="H22" s="42"/>
      <c r="I22" s="42"/>
      <c r="J22" s="32">
        <f t="shared" ref="J22" si="8">SUM(E22:I22)</f>
        <v>0</v>
      </c>
    </row>
    <row r="23" spans="2:10" ht="27.75" customHeight="1">
      <c r="B23" s="61">
        <v>10</v>
      </c>
      <c r="C23" s="62">
        <v>45575</v>
      </c>
      <c r="D23" s="32" t="s">
        <v>35</v>
      </c>
      <c r="E23" s="42"/>
      <c r="F23" s="42"/>
      <c r="G23" s="42"/>
      <c r="H23" s="42"/>
      <c r="I23" s="42"/>
      <c r="J23" s="32">
        <f>SUM(E23:I23)</f>
        <v>0</v>
      </c>
    </row>
    <row r="24" spans="2:10" ht="27.75" customHeight="1">
      <c r="B24" s="61"/>
      <c r="C24" s="62"/>
      <c r="D24" s="37" t="s">
        <v>36</v>
      </c>
      <c r="E24" s="42"/>
      <c r="F24" s="42"/>
      <c r="G24" s="42"/>
      <c r="H24" s="42"/>
      <c r="I24" s="42"/>
      <c r="J24" s="32">
        <f t="shared" ref="J24" si="9">SUM(E24:I24)</f>
        <v>0</v>
      </c>
    </row>
    <row r="25" spans="2:10" ht="27.75" customHeight="1">
      <c r="B25" s="61">
        <v>11</v>
      </c>
      <c r="C25" s="62">
        <v>45576</v>
      </c>
      <c r="D25" s="32" t="s">
        <v>35</v>
      </c>
      <c r="E25" s="42"/>
      <c r="F25" s="42"/>
      <c r="G25" s="42"/>
      <c r="H25" s="42"/>
      <c r="I25" s="42"/>
      <c r="J25" s="32">
        <f>SUM(E25:I25)</f>
        <v>0</v>
      </c>
    </row>
    <row r="26" spans="2:10" ht="27.75" customHeight="1">
      <c r="B26" s="61"/>
      <c r="C26" s="62"/>
      <c r="D26" s="37" t="s">
        <v>36</v>
      </c>
      <c r="E26" s="42"/>
      <c r="F26" s="42"/>
      <c r="G26" s="42"/>
      <c r="H26" s="42"/>
      <c r="I26" s="42"/>
      <c r="J26" s="32">
        <f t="shared" ref="J26" si="10">SUM(E26:I26)</f>
        <v>0</v>
      </c>
    </row>
    <row r="27" spans="2:10" ht="27.75" customHeight="1">
      <c r="B27" s="61">
        <v>12</v>
      </c>
      <c r="C27" s="62">
        <v>45577</v>
      </c>
      <c r="D27" s="32" t="s">
        <v>35</v>
      </c>
      <c r="E27" s="42"/>
      <c r="F27" s="42"/>
      <c r="G27" s="42"/>
      <c r="H27" s="42"/>
      <c r="I27" s="42"/>
      <c r="J27" s="32">
        <f>SUM(E27:I27)</f>
        <v>0</v>
      </c>
    </row>
    <row r="28" spans="2:10" ht="27.75" customHeight="1">
      <c r="B28" s="61"/>
      <c r="C28" s="62"/>
      <c r="D28" s="37" t="s">
        <v>36</v>
      </c>
      <c r="E28" s="42"/>
      <c r="F28" s="42"/>
      <c r="G28" s="42"/>
      <c r="H28" s="42"/>
      <c r="I28" s="42"/>
      <c r="J28" s="32">
        <f t="shared" ref="J28" si="11">SUM(E28:I28)</f>
        <v>0</v>
      </c>
    </row>
    <row r="29" spans="2:10" ht="27.75" customHeight="1">
      <c r="B29" s="61">
        <v>13</v>
      </c>
      <c r="C29" s="62">
        <v>45578</v>
      </c>
      <c r="D29" s="32" t="s">
        <v>35</v>
      </c>
      <c r="E29" s="42"/>
      <c r="F29" s="42"/>
      <c r="G29" s="42"/>
      <c r="H29" s="42"/>
      <c r="I29" s="42"/>
      <c r="J29" s="32">
        <f>SUM(E29:I29)</f>
        <v>0</v>
      </c>
    </row>
    <row r="30" spans="2:10" ht="27.75" customHeight="1">
      <c r="B30" s="61"/>
      <c r="C30" s="62"/>
      <c r="D30" s="37" t="s">
        <v>36</v>
      </c>
      <c r="E30" s="42"/>
      <c r="F30" s="42"/>
      <c r="G30" s="42"/>
      <c r="H30" s="42"/>
      <c r="I30" s="42"/>
      <c r="J30" s="32">
        <f t="shared" ref="J30" si="12">SUM(E30:I30)</f>
        <v>0</v>
      </c>
    </row>
    <row r="31" spans="2:10" ht="27.75" customHeight="1">
      <c r="B31" s="61">
        <v>14</v>
      </c>
      <c r="C31" s="62">
        <v>45579</v>
      </c>
      <c r="D31" s="32" t="s">
        <v>35</v>
      </c>
      <c r="E31" s="42"/>
      <c r="F31" s="42"/>
      <c r="G31" s="42"/>
      <c r="H31" s="42"/>
      <c r="I31" s="42"/>
      <c r="J31" s="32">
        <f>SUM(E31:I31)</f>
        <v>0</v>
      </c>
    </row>
    <row r="32" spans="2:10" ht="27.75" customHeight="1">
      <c r="B32" s="61"/>
      <c r="C32" s="62"/>
      <c r="D32" s="37" t="s">
        <v>36</v>
      </c>
      <c r="E32" s="42"/>
      <c r="F32" s="42"/>
      <c r="G32" s="42"/>
      <c r="H32" s="42"/>
      <c r="I32" s="42"/>
      <c r="J32" s="32">
        <f t="shared" ref="J32" si="13">SUM(E32:I32)</f>
        <v>0</v>
      </c>
    </row>
    <row r="33" spans="2:10" ht="27.75" customHeight="1">
      <c r="B33" s="61">
        <v>15</v>
      </c>
      <c r="C33" s="62">
        <v>45580</v>
      </c>
      <c r="D33" s="32" t="s">
        <v>35</v>
      </c>
      <c r="E33" s="42"/>
      <c r="F33" s="42"/>
      <c r="G33" s="42"/>
      <c r="H33" s="42"/>
      <c r="I33" s="42"/>
      <c r="J33" s="32">
        <f>SUM(E33:I33)</f>
        <v>0</v>
      </c>
    </row>
    <row r="34" spans="2:10" ht="27.75" customHeight="1">
      <c r="B34" s="61"/>
      <c r="C34" s="62"/>
      <c r="D34" s="37" t="s">
        <v>36</v>
      </c>
      <c r="E34" s="42"/>
      <c r="F34" s="42"/>
      <c r="G34" s="42"/>
      <c r="H34" s="42"/>
      <c r="I34" s="42"/>
      <c r="J34" s="32">
        <f t="shared" ref="J34" si="14">SUM(E34:I34)</f>
        <v>0</v>
      </c>
    </row>
    <row r="35" spans="2:10" ht="27.75" customHeight="1">
      <c r="B35" s="61">
        <v>16</v>
      </c>
      <c r="C35" s="62">
        <v>45581</v>
      </c>
      <c r="D35" s="32" t="s">
        <v>35</v>
      </c>
      <c r="E35" s="42"/>
      <c r="F35" s="42"/>
      <c r="G35" s="42"/>
      <c r="H35" s="42"/>
      <c r="I35" s="42"/>
      <c r="J35" s="32">
        <f>SUM(E35:I35)</f>
        <v>0</v>
      </c>
    </row>
    <row r="36" spans="2:10" ht="27.75" customHeight="1">
      <c r="B36" s="61"/>
      <c r="C36" s="62"/>
      <c r="D36" s="37" t="s">
        <v>36</v>
      </c>
      <c r="E36" s="42"/>
      <c r="F36" s="42"/>
      <c r="G36" s="42"/>
      <c r="H36" s="42"/>
      <c r="I36" s="42"/>
      <c r="J36" s="32">
        <f t="shared" ref="J36" si="15">SUM(E36:I36)</f>
        <v>0</v>
      </c>
    </row>
    <row r="37" spans="2:10" ht="27.75" customHeight="1">
      <c r="B37" s="61">
        <v>17</v>
      </c>
      <c r="C37" s="62">
        <v>45582</v>
      </c>
      <c r="D37" s="32" t="s">
        <v>35</v>
      </c>
      <c r="E37" s="42"/>
      <c r="F37" s="42"/>
      <c r="G37" s="42"/>
      <c r="H37" s="42"/>
      <c r="I37" s="42"/>
      <c r="J37" s="32">
        <f>SUM(E37:I37)</f>
        <v>0</v>
      </c>
    </row>
    <row r="38" spans="2:10" ht="27.75" customHeight="1">
      <c r="B38" s="61"/>
      <c r="C38" s="62"/>
      <c r="D38" s="37" t="s">
        <v>36</v>
      </c>
      <c r="E38" s="42"/>
      <c r="F38" s="42"/>
      <c r="G38" s="42"/>
      <c r="H38" s="42"/>
      <c r="I38" s="42"/>
      <c r="J38" s="32">
        <f t="shared" ref="J38" si="16">SUM(E38:I38)</f>
        <v>0</v>
      </c>
    </row>
    <row r="39" spans="2:10" ht="27.75" customHeight="1">
      <c r="B39" s="61">
        <v>18</v>
      </c>
      <c r="C39" s="62">
        <v>45583</v>
      </c>
      <c r="D39" s="32" t="s">
        <v>35</v>
      </c>
      <c r="E39" s="42"/>
      <c r="F39" s="42"/>
      <c r="G39" s="42"/>
      <c r="H39" s="42"/>
      <c r="I39" s="42"/>
      <c r="J39" s="32">
        <f>SUM(E39:I39)</f>
        <v>0</v>
      </c>
    </row>
    <row r="40" spans="2:10" ht="27.75" customHeight="1">
      <c r="B40" s="61"/>
      <c r="C40" s="62"/>
      <c r="D40" s="37" t="s">
        <v>36</v>
      </c>
      <c r="E40" s="42"/>
      <c r="F40" s="42"/>
      <c r="G40" s="42"/>
      <c r="H40" s="42"/>
      <c r="I40" s="42"/>
      <c r="J40" s="32">
        <f t="shared" ref="J40" si="17">SUM(E40:I40)</f>
        <v>0</v>
      </c>
    </row>
    <row r="41" spans="2:10" ht="27.75" customHeight="1">
      <c r="B41" s="61">
        <v>19</v>
      </c>
      <c r="C41" s="62">
        <v>45584</v>
      </c>
      <c r="D41" s="32" t="s">
        <v>35</v>
      </c>
      <c r="E41" s="42"/>
      <c r="F41" s="42"/>
      <c r="G41" s="42"/>
      <c r="H41" s="42"/>
      <c r="I41" s="42"/>
      <c r="J41" s="32">
        <f>SUM(E41:I41)</f>
        <v>0</v>
      </c>
    </row>
    <row r="42" spans="2:10" ht="27.75" customHeight="1">
      <c r="B42" s="61"/>
      <c r="C42" s="62"/>
      <c r="D42" s="37" t="s">
        <v>36</v>
      </c>
      <c r="E42" s="42"/>
      <c r="F42" s="42"/>
      <c r="G42" s="42"/>
      <c r="H42" s="42"/>
      <c r="I42" s="42"/>
      <c r="J42" s="32">
        <f t="shared" ref="J42" si="18">SUM(E42:I42)</f>
        <v>0</v>
      </c>
    </row>
    <row r="43" spans="2:10" ht="27.75" customHeight="1">
      <c r="B43" s="61">
        <v>20</v>
      </c>
      <c r="C43" s="62">
        <v>45585</v>
      </c>
      <c r="D43" s="32" t="s">
        <v>35</v>
      </c>
      <c r="E43" s="42"/>
      <c r="F43" s="42"/>
      <c r="G43" s="42"/>
      <c r="H43" s="42"/>
      <c r="I43" s="42"/>
      <c r="J43" s="32">
        <f>SUM(E43:I43)</f>
        <v>0</v>
      </c>
    </row>
    <row r="44" spans="2:10" ht="27.75" customHeight="1">
      <c r="B44" s="61"/>
      <c r="C44" s="62"/>
      <c r="D44" s="37" t="s">
        <v>36</v>
      </c>
      <c r="E44" s="42"/>
      <c r="F44" s="42"/>
      <c r="G44" s="42"/>
      <c r="H44" s="42"/>
      <c r="I44" s="42"/>
      <c r="J44" s="32">
        <f t="shared" ref="J44" si="19">SUM(E44:I44)</f>
        <v>0</v>
      </c>
    </row>
    <row r="45" spans="2:10" ht="27.75" customHeight="1">
      <c r="B45" s="61">
        <v>21</v>
      </c>
      <c r="C45" s="62">
        <v>45586</v>
      </c>
      <c r="D45" s="32" t="s">
        <v>35</v>
      </c>
      <c r="E45" s="42"/>
      <c r="F45" s="42"/>
      <c r="G45" s="42"/>
      <c r="H45" s="42"/>
      <c r="I45" s="42"/>
      <c r="J45" s="32">
        <f>SUM(E45:I45)</f>
        <v>0</v>
      </c>
    </row>
    <row r="46" spans="2:10" ht="27.75" customHeight="1">
      <c r="B46" s="61"/>
      <c r="C46" s="62"/>
      <c r="D46" s="37" t="s">
        <v>36</v>
      </c>
      <c r="E46" s="42"/>
      <c r="F46" s="42"/>
      <c r="G46" s="42"/>
      <c r="H46" s="42"/>
      <c r="I46" s="42"/>
      <c r="J46" s="32">
        <f t="shared" ref="J46" si="20">SUM(E46:I46)</f>
        <v>0</v>
      </c>
    </row>
    <row r="47" spans="2:10" ht="27.75" customHeight="1">
      <c r="B47" s="61">
        <v>22</v>
      </c>
      <c r="C47" s="62">
        <v>45587</v>
      </c>
      <c r="D47" s="32" t="s">
        <v>35</v>
      </c>
      <c r="E47" s="42"/>
      <c r="F47" s="42"/>
      <c r="G47" s="42"/>
      <c r="H47" s="42"/>
      <c r="I47" s="42"/>
      <c r="J47" s="32">
        <f>SUM(E47:I47)</f>
        <v>0</v>
      </c>
    </row>
    <row r="48" spans="2:10" ht="27.75" customHeight="1">
      <c r="B48" s="61"/>
      <c r="C48" s="62"/>
      <c r="D48" s="37" t="s">
        <v>36</v>
      </c>
      <c r="E48" s="42"/>
      <c r="F48" s="42"/>
      <c r="G48" s="42"/>
      <c r="H48" s="42"/>
      <c r="I48" s="42"/>
      <c r="J48" s="32">
        <f t="shared" ref="J48" si="21">SUM(E48:I48)</f>
        <v>0</v>
      </c>
    </row>
    <row r="49" spans="2:10" ht="27.75" customHeight="1">
      <c r="B49" s="61">
        <v>23</v>
      </c>
      <c r="C49" s="62">
        <v>45588</v>
      </c>
      <c r="D49" s="32" t="s">
        <v>35</v>
      </c>
      <c r="E49" s="42"/>
      <c r="F49" s="42"/>
      <c r="G49" s="42"/>
      <c r="H49" s="42"/>
      <c r="I49" s="42"/>
      <c r="J49" s="32">
        <f>SUM(E49:I49)</f>
        <v>0</v>
      </c>
    </row>
    <row r="50" spans="2:10" ht="27.75" customHeight="1">
      <c r="B50" s="61"/>
      <c r="C50" s="62"/>
      <c r="D50" s="37" t="s">
        <v>36</v>
      </c>
      <c r="E50" s="42"/>
      <c r="F50" s="42"/>
      <c r="G50" s="42"/>
      <c r="H50" s="42"/>
      <c r="I50" s="42"/>
      <c r="J50" s="32">
        <f t="shared" ref="J50" si="22">SUM(E50:I50)</f>
        <v>0</v>
      </c>
    </row>
    <row r="51" spans="2:10" ht="27.75" customHeight="1">
      <c r="B51" s="61">
        <v>24</v>
      </c>
      <c r="C51" s="62">
        <v>45589</v>
      </c>
      <c r="D51" s="32" t="s">
        <v>35</v>
      </c>
      <c r="E51" s="42"/>
      <c r="F51" s="42"/>
      <c r="G51" s="42"/>
      <c r="H51" s="42"/>
      <c r="I51" s="42"/>
      <c r="J51" s="32">
        <f>SUM(E51:I51)</f>
        <v>0</v>
      </c>
    </row>
    <row r="52" spans="2:10" ht="27.75" customHeight="1">
      <c r="B52" s="61"/>
      <c r="C52" s="62"/>
      <c r="D52" s="37" t="s">
        <v>36</v>
      </c>
      <c r="E52" s="42"/>
      <c r="F52" s="42"/>
      <c r="G52" s="42"/>
      <c r="H52" s="42"/>
      <c r="I52" s="42"/>
      <c r="J52" s="32">
        <f t="shared" ref="J52" si="23">SUM(E52:I52)</f>
        <v>0</v>
      </c>
    </row>
    <row r="53" spans="2:10" ht="27.75" customHeight="1">
      <c r="B53" s="61">
        <v>25</v>
      </c>
      <c r="C53" s="62">
        <v>45590</v>
      </c>
      <c r="D53" s="32" t="s">
        <v>35</v>
      </c>
      <c r="E53" s="42"/>
      <c r="F53" s="42"/>
      <c r="G53" s="42"/>
      <c r="H53" s="42"/>
      <c r="I53" s="42"/>
      <c r="J53" s="32">
        <f>SUM(E53:I53)</f>
        <v>0</v>
      </c>
    </row>
    <row r="54" spans="2:10" ht="27.75" customHeight="1">
      <c r="B54" s="61"/>
      <c r="C54" s="62"/>
      <c r="D54" s="37" t="s">
        <v>36</v>
      </c>
      <c r="E54" s="42"/>
      <c r="F54" s="42"/>
      <c r="G54" s="42"/>
      <c r="H54" s="42"/>
      <c r="I54" s="42"/>
      <c r="J54" s="32">
        <f t="shared" ref="J54" si="24">SUM(E54:I54)</f>
        <v>0</v>
      </c>
    </row>
    <row r="55" spans="2:10" ht="27.75" customHeight="1">
      <c r="B55" s="61">
        <v>26</v>
      </c>
      <c r="C55" s="62">
        <v>45591</v>
      </c>
      <c r="D55" s="32" t="s">
        <v>35</v>
      </c>
      <c r="E55" s="42"/>
      <c r="F55" s="42"/>
      <c r="G55" s="42"/>
      <c r="H55" s="42"/>
      <c r="I55" s="42"/>
      <c r="J55" s="32">
        <f>SUM(E55:I55)</f>
        <v>0</v>
      </c>
    </row>
    <row r="56" spans="2:10" ht="27.75" customHeight="1">
      <c r="B56" s="61"/>
      <c r="C56" s="62"/>
      <c r="D56" s="37" t="s">
        <v>36</v>
      </c>
      <c r="E56" s="42"/>
      <c r="F56" s="42"/>
      <c r="G56" s="42"/>
      <c r="H56" s="42"/>
      <c r="I56" s="42"/>
      <c r="J56" s="32">
        <f t="shared" ref="J56" si="25">SUM(E56:I56)</f>
        <v>0</v>
      </c>
    </row>
    <row r="57" spans="2:10" ht="27.75" customHeight="1">
      <c r="B57" s="61">
        <v>27</v>
      </c>
      <c r="C57" s="62">
        <v>45592</v>
      </c>
      <c r="D57" s="32" t="s">
        <v>35</v>
      </c>
      <c r="E57" s="42"/>
      <c r="F57" s="42"/>
      <c r="G57" s="42"/>
      <c r="H57" s="42"/>
      <c r="I57" s="42"/>
      <c r="J57" s="32">
        <f>SUM(E57:I57)</f>
        <v>0</v>
      </c>
    </row>
    <row r="58" spans="2:10" ht="27.75" customHeight="1">
      <c r="B58" s="61"/>
      <c r="C58" s="62"/>
      <c r="D58" s="37" t="s">
        <v>36</v>
      </c>
      <c r="E58" s="42"/>
      <c r="F58" s="42"/>
      <c r="G58" s="42"/>
      <c r="H58" s="42"/>
      <c r="I58" s="42"/>
      <c r="J58" s="32">
        <f t="shared" ref="J58" si="26">SUM(E58:I58)</f>
        <v>0</v>
      </c>
    </row>
    <row r="59" spans="2:10" ht="27.75" customHeight="1">
      <c r="B59" s="61">
        <v>28</v>
      </c>
      <c r="C59" s="62">
        <v>45593</v>
      </c>
      <c r="D59" s="32" t="s">
        <v>35</v>
      </c>
      <c r="E59" s="42"/>
      <c r="F59" s="42"/>
      <c r="G59" s="42"/>
      <c r="H59" s="42"/>
      <c r="I59" s="42"/>
      <c r="J59" s="32">
        <f>SUM(E59:I59)</f>
        <v>0</v>
      </c>
    </row>
    <row r="60" spans="2:10" ht="27.75" customHeight="1">
      <c r="B60" s="61"/>
      <c r="C60" s="62"/>
      <c r="D60" s="37" t="s">
        <v>36</v>
      </c>
      <c r="E60" s="42"/>
      <c r="F60" s="42"/>
      <c r="G60" s="42"/>
      <c r="H60" s="42"/>
      <c r="I60" s="42"/>
      <c r="J60" s="32">
        <f t="shared" ref="J60" si="27">SUM(E60:I60)</f>
        <v>0</v>
      </c>
    </row>
    <row r="61" spans="2:10" ht="27.75" customHeight="1">
      <c r="B61" s="61">
        <v>29</v>
      </c>
      <c r="C61" s="62">
        <v>45594</v>
      </c>
      <c r="D61" s="32" t="s">
        <v>35</v>
      </c>
      <c r="E61" s="42"/>
      <c r="F61" s="42"/>
      <c r="G61" s="42"/>
      <c r="H61" s="42"/>
      <c r="I61" s="42"/>
      <c r="J61" s="32">
        <f>SUM(E61:I61)</f>
        <v>0</v>
      </c>
    </row>
    <row r="62" spans="2:10" ht="27.75" customHeight="1">
      <c r="B62" s="61"/>
      <c r="C62" s="62"/>
      <c r="D62" s="37" t="s">
        <v>36</v>
      </c>
      <c r="E62" s="42"/>
      <c r="F62" s="42"/>
      <c r="G62" s="42"/>
      <c r="H62" s="42"/>
      <c r="I62" s="42"/>
      <c r="J62" s="32">
        <f t="shared" ref="J62" si="28">SUM(E62:I62)</f>
        <v>0</v>
      </c>
    </row>
    <row r="63" spans="2:10" ht="27.75" customHeight="1">
      <c r="B63" s="61">
        <v>30</v>
      </c>
      <c r="C63" s="62">
        <v>45595</v>
      </c>
      <c r="D63" s="32" t="s">
        <v>35</v>
      </c>
      <c r="E63" s="42"/>
      <c r="F63" s="42"/>
      <c r="G63" s="42"/>
      <c r="H63" s="42"/>
      <c r="I63" s="42"/>
      <c r="J63" s="32">
        <f>SUM(E63:I63)</f>
        <v>0</v>
      </c>
    </row>
    <row r="64" spans="2:10" ht="27.75" customHeight="1">
      <c r="B64" s="61"/>
      <c r="C64" s="62"/>
      <c r="D64" s="37" t="s">
        <v>36</v>
      </c>
      <c r="E64" s="42"/>
      <c r="F64" s="42"/>
      <c r="G64" s="42"/>
      <c r="H64" s="42"/>
      <c r="I64" s="42"/>
      <c r="J64" s="32">
        <f t="shared" ref="J64" si="29">SUM(E64:I64)</f>
        <v>0</v>
      </c>
    </row>
  </sheetData>
  <mergeCells count="65">
    <mergeCell ref="B63:B64"/>
    <mergeCell ref="C63:C64"/>
    <mergeCell ref="B57:B58"/>
    <mergeCell ref="C57:C58"/>
    <mergeCell ref="B59:B60"/>
    <mergeCell ref="C59:C60"/>
    <mergeCell ref="B61:B62"/>
    <mergeCell ref="C61:C62"/>
    <mergeCell ref="B51:B52"/>
    <mergeCell ref="C51:C52"/>
    <mergeCell ref="B53:B54"/>
    <mergeCell ref="C53:C54"/>
    <mergeCell ref="B55:B56"/>
    <mergeCell ref="C55:C56"/>
    <mergeCell ref="B5:B6"/>
    <mergeCell ref="C5:C6"/>
    <mergeCell ref="B11:B12"/>
    <mergeCell ref="C11:C12"/>
    <mergeCell ref="B7:B8"/>
    <mergeCell ref="C7:C8"/>
    <mergeCell ref="B9:B10"/>
    <mergeCell ref="C9:C10"/>
    <mergeCell ref="J3:J4"/>
    <mergeCell ref="B3:B4"/>
    <mergeCell ref="C3:C4"/>
    <mergeCell ref="D3:D4"/>
    <mergeCell ref="E3:I3"/>
    <mergeCell ref="B31:B32"/>
    <mergeCell ref="C31:C32"/>
    <mergeCell ref="C13:C14"/>
    <mergeCell ref="B17:B18"/>
    <mergeCell ref="C17:C18"/>
    <mergeCell ref="B25:B26"/>
    <mergeCell ref="C25:C26"/>
    <mergeCell ref="B23:B24"/>
    <mergeCell ref="C23:C24"/>
    <mergeCell ref="B21:B22"/>
    <mergeCell ref="C21:C22"/>
    <mergeCell ref="B15:B16"/>
    <mergeCell ref="C15:C16"/>
    <mergeCell ref="B13:B14"/>
    <mergeCell ref="B19:B20"/>
    <mergeCell ref="C19:C20"/>
    <mergeCell ref="B43:B44"/>
    <mergeCell ref="C43:C44"/>
    <mergeCell ref="B27:B28"/>
    <mergeCell ref="C27:C28"/>
    <mergeCell ref="B41:B42"/>
    <mergeCell ref="C41:C42"/>
    <mergeCell ref="B39:B40"/>
    <mergeCell ref="C39:C40"/>
    <mergeCell ref="B37:B38"/>
    <mergeCell ref="C37:C38"/>
    <mergeCell ref="B29:B30"/>
    <mergeCell ref="C29:C30"/>
    <mergeCell ref="B35:B36"/>
    <mergeCell ref="C35:C36"/>
    <mergeCell ref="B33:B34"/>
    <mergeCell ref="C33:C34"/>
    <mergeCell ref="B47:B48"/>
    <mergeCell ref="C47:C48"/>
    <mergeCell ref="B49:B50"/>
    <mergeCell ref="C49:C50"/>
    <mergeCell ref="B45:B46"/>
    <mergeCell ref="C45:C4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19号ライン</vt:lpstr>
      <vt:lpstr>コンベア止める時間</vt:lpstr>
      <vt:lpstr>'19号ライン'!Print_Area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IT2021-259</dc:creator>
  <cp:lastModifiedBy>SEIZOU-16</cp:lastModifiedBy>
  <cp:lastPrinted>2023-09-08T03:03:15Z</cp:lastPrinted>
  <dcterms:created xsi:type="dcterms:W3CDTF">2022-04-15T23:01:17Z</dcterms:created>
  <dcterms:modified xsi:type="dcterms:W3CDTF">2024-11-14T01:17:29Z</dcterms:modified>
</cp:coreProperties>
</file>