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752C79B6-83B0-4BF4-B072-22594C3F3739}" xr6:coauthVersionLast="47" xr6:coauthVersionMax="47" xr10:uidLastSave="{00000000-0000-0000-0000-000000000000}"/>
  <bookViews>
    <workbookView xWindow="-120" yWindow="-120" windowWidth="29040" windowHeight="15720" xr2:uid="{74D3065D-52D4-4200-B231-B93DEECB3A78}"/>
  </bookViews>
  <sheets>
    <sheet name="F2-1(920)" sheetId="9" r:id="rId1"/>
    <sheet name="F2-2(614D)" sheetId="8" r:id="rId2"/>
    <sheet name="F2-3(614D)" sheetId="7" r:id="rId3"/>
    <sheet name="コンベア止める時間" sheetId="6" r:id="rId4"/>
  </sheets>
  <definedNames>
    <definedName name="_xlnm._FilterDatabase" localSheetId="3" hidden="1">コンベア止める時間!$A$3:$L$4</definedName>
    <definedName name="_xlnm.Print_Area" localSheetId="0">'F2-1(920)'!$A$1:$AV$36</definedName>
    <definedName name="_xlnm.Print_Area" localSheetId="1">'F2-2(614D)'!$A$1:$AU$26</definedName>
    <definedName name="_xlnm.Print_Area" localSheetId="2">'F2-3(614D)'!$A$1:$AU$32</definedName>
    <definedName name="_xlnm.Print_Area" localSheetId="3">コンベア止める時間!$A$1:$O$77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7" l="1"/>
  <c r="AO25" i="7"/>
  <c r="AP22" i="7"/>
  <c r="AO22" i="7"/>
  <c r="AP21" i="7"/>
  <c r="AO21" i="7"/>
  <c r="AP17" i="7"/>
  <c r="AO17" i="7"/>
  <c r="AP25" i="8"/>
  <c r="AO25" i="8"/>
  <c r="AP22" i="8"/>
  <c r="AO22" i="8"/>
  <c r="AP21" i="8"/>
  <c r="AO21" i="8"/>
  <c r="AP17" i="8"/>
  <c r="AO17" i="8"/>
  <c r="AP25" i="9"/>
  <c r="AO25" i="9"/>
  <c r="AP22" i="9"/>
  <c r="AO22" i="9"/>
  <c r="AP21" i="9"/>
  <c r="AO21" i="9"/>
  <c r="AP17" i="9"/>
  <c r="AO17" i="9"/>
  <c r="AN25" i="7"/>
  <c r="AM25" i="7"/>
  <c r="AN22" i="7"/>
  <c r="AM22" i="7"/>
  <c r="AN21" i="7"/>
  <c r="AM21" i="7"/>
  <c r="AN17" i="7"/>
  <c r="AM17" i="7"/>
  <c r="AN25" i="8"/>
  <c r="AM25" i="8"/>
  <c r="AN22" i="8"/>
  <c r="AM22" i="8"/>
  <c r="AN21" i="8"/>
  <c r="AM21" i="8"/>
  <c r="AN17" i="8"/>
  <c r="AM17" i="8"/>
  <c r="AM25" i="9"/>
  <c r="AN25" i="9"/>
  <c r="AN22" i="9"/>
  <c r="AM22" i="9"/>
  <c r="AN21" i="9"/>
  <c r="AM21" i="9"/>
  <c r="AN17" i="9"/>
  <c r="AM17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AL25" i="7" l="1"/>
  <c r="AK25" i="7"/>
  <c r="AL22" i="7"/>
  <c r="AK22" i="7"/>
  <c r="AL21" i="7"/>
  <c r="AK21" i="7"/>
  <c r="AL17" i="7"/>
  <c r="AK17" i="7"/>
  <c r="AL25" i="8"/>
  <c r="AK25" i="8"/>
  <c r="AL22" i="8"/>
  <c r="AK22" i="8"/>
  <c r="AL21" i="8"/>
  <c r="AK21" i="8"/>
  <c r="AL17" i="8"/>
  <c r="AK17" i="8"/>
  <c r="AJ25" i="7"/>
  <c r="AI25" i="7"/>
  <c r="AJ22" i="7"/>
  <c r="AI22" i="7"/>
  <c r="AJ21" i="7"/>
  <c r="AI21" i="7"/>
  <c r="AJ17" i="7"/>
  <c r="AI17" i="7"/>
  <c r="AH25" i="7"/>
  <c r="AG25" i="7"/>
  <c r="AH22" i="7"/>
  <c r="AG22" i="7"/>
  <c r="AH21" i="7"/>
  <c r="AG21" i="7"/>
  <c r="AH17" i="7"/>
  <c r="AG17" i="7"/>
  <c r="AJ25" i="8" l="1"/>
  <c r="AI25" i="8"/>
  <c r="AJ22" i="8"/>
  <c r="AI22" i="8"/>
  <c r="AJ21" i="8"/>
  <c r="AI21" i="8"/>
  <c r="AJ17" i="8"/>
  <c r="AI17" i="8"/>
  <c r="AH25" i="8"/>
  <c r="AG25" i="8"/>
  <c r="AH22" i="8"/>
  <c r="AG22" i="8"/>
  <c r="AH21" i="8"/>
  <c r="AG21" i="8"/>
  <c r="AH17" i="8"/>
  <c r="AG17" i="8"/>
  <c r="AF25" i="7"/>
  <c r="AE25" i="7"/>
  <c r="AF22" i="7"/>
  <c r="AE22" i="7"/>
  <c r="AF21" i="7"/>
  <c r="AE21" i="7"/>
  <c r="AF17" i="7"/>
  <c r="AE17" i="7"/>
  <c r="AF25" i="8"/>
  <c r="AE25" i="8"/>
  <c r="AF22" i="8"/>
  <c r="AE22" i="8"/>
  <c r="AF21" i="8"/>
  <c r="AE21" i="8"/>
  <c r="AF17" i="8"/>
  <c r="AE17" i="8"/>
  <c r="AD25" i="7"/>
  <c r="AC25" i="7"/>
  <c r="AD22" i="7"/>
  <c r="AC22" i="7"/>
  <c r="AD21" i="7"/>
  <c r="AC21" i="7"/>
  <c r="AD17" i="7"/>
  <c r="AC17" i="7"/>
  <c r="AD25" i="8"/>
  <c r="AC25" i="8"/>
  <c r="AD22" i="8"/>
  <c r="AC22" i="8"/>
  <c r="AD21" i="8"/>
  <c r="AC21" i="8"/>
  <c r="AD17" i="8"/>
  <c r="AC17" i="8"/>
  <c r="AB25" i="7"/>
  <c r="AA25" i="7"/>
  <c r="AB22" i="7"/>
  <c r="AA22" i="7"/>
  <c r="AB21" i="7"/>
  <c r="AA21" i="7"/>
  <c r="AB17" i="7"/>
  <c r="AA17" i="7"/>
  <c r="AB25" i="8"/>
  <c r="AA25" i="8"/>
  <c r="AB22" i="8"/>
  <c r="AA22" i="8"/>
  <c r="AB21" i="8"/>
  <c r="AA21" i="8"/>
  <c r="AB17" i="8"/>
  <c r="AA17" i="8"/>
  <c r="Z25" i="7"/>
  <c r="Y25" i="7"/>
  <c r="Z22" i="7"/>
  <c r="Y22" i="7"/>
  <c r="Z21" i="7"/>
  <c r="Y21" i="7"/>
  <c r="Z17" i="7"/>
  <c r="Y17" i="7"/>
  <c r="Z25" i="8"/>
  <c r="Y25" i="8"/>
  <c r="Z22" i="8"/>
  <c r="Y22" i="8"/>
  <c r="Z21" i="8"/>
  <c r="Y21" i="8"/>
  <c r="Z17" i="8"/>
  <c r="Y17" i="8"/>
  <c r="X25" i="7"/>
  <c r="W25" i="7"/>
  <c r="X22" i="7"/>
  <c r="W22" i="7"/>
  <c r="X21" i="7"/>
  <c r="W21" i="7"/>
  <c r="X17" i="7"/>
  <c r="W17" i="7"/>
  <c r="X25" i="8"/>
  <c r="W25" i="8"/>
  <c r="X22" i="8"/>
  <c r="W22" i="8"/>
  <c r="X21" i="8"/>
  <c r="W21" i="8"/>
  <c r="X17" i="8"/>
  <c r="W17" i="8"/>
  <c r="V25" i="7"/>
  <c r="U25" i="7"/>
  <c r="V22" i="7"/>
  <c r="U22" i="7"/>
  <c r="V21" i="7"/>
  <c r="U21" i="7"/>
  <c r="V17" i="7"/>
  <c r="U17" i="7"/>
  <c r="V25" i="8"/>
  <c r="U25" i="8"/>
  <c r="V22" i="8"/>
  <c r="U22" i="8"/>
  <c r="V21" i="8"/>
  <c r="U21" i="8"/>
  <c r="V17" i="8"/>
  <c r="U17" i="8"/>
  <c r="T25" i="7"/>
  <c r="S25" i="7"/>
  <c r="T22" i="7"/>
  <c r="S22" i="7"/>
  <c r="T21" i="7"/>
  <c r="S21" i="7"/>
  <c r="T17" i="7"/>
  <c r="S17" i="7"/>
  <c r="S17" i="8"/>
  <c r="T17" i="8"/>
  <c r="T25" i="8"/>
  <c r="S25" i="8"/>
  <c r="T22" i="8"/>
  <c r="S22" i="8"/>
  <c r="T21" i="8"/>
  <c r="S21" i="8"/>
  <c r="Q17" i="7"/>
  <c r="R17" i="7"/>
  <c r="R25" i="7"/>
  <c r="Q25" i="7"/>
  <c r="R22" i="7"/>
  <c r="Q22" i="7"/>
  <c r="R21" i="7"/>
  <c r="Q21" i="7"/>
  <c r="R25" i="8"/>
  <c r="Q25" i="8"/>
  <c r="R22" i="8"/>
  <c r="Q22" i="8"/>
  <c r="R21" i="8"/>
  <c r="Q21" i="8"/>
  <c r="R17" i="8"/>
  <c r="Q17" i="8"/>
  <c r="P25" i="7"/>
  <c r="O25" i="7"/>
  <c r="P22" i="7"/>
  <c r="O22" i="7"/>
  <c r="P21" i="7"/>
  <c r="O21" i="7"/>
  <c r="P17" i="7"/>
  <c r="O17" i="7"/>
  <c r="P25" i="8"/>
  <c r="O25" i="8"/>
  <c r="P22" i="8"/>
  <c r="O22" i="8"/>
  <c r="P21" i="8"/>
  <c r="O21" i="8"/>
  <c r="P17" i="8"/>
  <c r="O17" i="8"/>
  <c r="N25" i="7"/>
  <c r="M25" i="7"/>
  <c r="N22" i="7"/>
  <c r="M22" i="7"/>
  <c r="N21" i="7"/>
  <c r="M21" i="7"/>
  <c r="N17" i="7"/>
  <c r="M17" i="7"/>
  <c r="N25" i="8"/>
  <c r="M25" i="8"/>
  <c r="N22" i="8"/>
  <c r="M22" i="8"/>
  <c r="N21" i="8"/>
  <c r="M21" i="8"/>
  <c r="N17" i="8"/>
  <c r="M17" i="8"/>
  <c r="L25" i="7"/>
  <c r="K25" i="7"/>
  <c r="L22" i="7"/>
  <c r="K22" i="7"/>
  <c r="L21" i="7"/>
  <c r="K21" i="7"/>
  <c r="L17" i="7"/>
  <c r="K17" i="7"/>
  <c r="L25" i="8"/>
  <c r="K25" i="8"/>
  <c r="L22" i="8"/>
  <c r="K22" i="8"/>
  <c r="L21" i="8"/>
  <c r="K21" i="8"/>
  <c r="L17" i="8"/>
  <c r="K17" i="8"/>
  <c r="J25" i="7"/>
  <c r="I25" i="7"/>
  <c r="J22" i="7"/>
  <c r="I22" i="7"/>
  <c r="J21" i="7"/>
  <c r="I21" i="7"/>
  <c r="J17" i="7"/>
  <c r="I17" i="7"/>
  <c r="J25" i="8"/>
  <c r="I25" i="8"/>
  <c r="J22" i="8"/>
  <c r="I22" i="8"/>
  <c r="J21" i="8"/>
  <c r="I21" i="8"/>
  <c r="J17" i="8"/>
  <c r="I17" i="8"/>
  <c r="H25" i="8"/>
  <c r="G25" i="8"/>
  <c r="H22" i="8"/>
  <c r="G22" i="8"/>
  <c r="H21" i="8"/>
  <c r="G21" i="8"/>
  <c r="H17" i="8"/>
  <c r="G17" i="8"/>
  <c r="G17" i="7"/>
  <c r="H17" i="7"/>
  <c r="G21" i="7"/>
  <c r="H21" i="7"/>
  <c r="G22" i="7"/>
  <c r="H22" i="7"/>
  <c r="G25" i="7"/>
  <c r="H25" i="7"/>
  <c r="F25" i="7" l="1"/>
  <c r="E25" i="7"/>
  <c r="F22" i="7"/>
  <c r="E22" i="7"/>
  <c r="F21" i="7"/>
  <c r="E21" i="7"/>
  <c r="F17" i="7"/>
  <c r="E17" i="7"/>
  <c r="F25" i="8"/>
  <c r="E25" i="8"/>
  <c r="F22" i="8"/>
  <c r="E22" i="8"/>
  <c r="F21" i="8"/>
  <c r="E21" i="8"/>
  <c r="F17" i="8"/>
  <c r="E17" i="8"/>
  <c r="J19" i="6" l="1"/>
  <c r="J20" i="6"/>
  <c r="J15" i="6" l="1"/>
  <c r="J16" i="6"/>
  <c r="J68" i="6" l="1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18" i="6"/>
  <c r="J17" i="6"/>
  <c r="J14" i="6"/>
  <c r="J13" i="6"/>
  <c r="J12" i="6"/>
  <c r="J11" i="6"/>
  <c r="J10" i="6"/>
  <c r="J9" i="6"/>
  <c r="J8" i="6" l="1"/>
  <c r="J7" i="6"/>
  <c r="J6" i="6" l="1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SEIZOU-11</author>
  </authors>
  <commentList>
    <comment ref="C4" authorId="0" shapeId="0" xr:uid="{5811FB8A-6797-4098-8B63-B1403B40529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8A555E34-FB3C-41E7-8D81-F35E6F01FF7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6BD400F4-5AED-4F90-85F1-5B78A17E33F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AC7D71CE-7826-4B12-BEC1-29DE133A48E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65276A5D-E79B-4FFE-BD1F-C8097ECBBA8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F0D33F6F-3A29-463A-8430-5B0C7E613D1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0A182808-6058-43A6-960A-ACFFA3F7044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3F481656-C58A-47C6-AE53-5D8F0FF8F75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819841C5-E02A-4B43-96E4-7C9547F491AB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A69862E1-EF25-4554-89D9-FD291E26DB2C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7D9472F8-7F3D-43C0-8AFF-73022B79DEC4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7210AA47-ED02-4BC8-BC78-75BE9BB41DF9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その他: 1件 
回路欠: 2件
誤配列: 4件
</t>
        </r>
      </text>
    </comment>
    <comment ref="F24" authorId="2" shapeId="0" xr:uid="{91FFC5A7-7631-4B40-A38B-8F5EA962E4AD}">
      <text>
        <r>
          <rPr>
            <sz val="11"/>
            <color theme="1"/>
            <rFont val="Arial"/>
            <family val="2"/>
            <charset val="128"/>
            <scheme val="minor"/>
          </rPr>
          <t>誤配列: 6件</t>
        </r>
      </text>
    </comment>
    <comment ref="G24" authorId="2" shapeId="0" xr:uid="{A6E072FF-0CA4-4652-82FD-1CF571E3D47E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4件
貼り方法違い: 1件</t>
        </r>
      </text>
    </comment>
    <comment ref="H24" authorId="2" shapeId="0" xr:uid="{51FD55AF-2504-4D36-84F4-AE3D5265AEF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コルゲート長違い: 1件
誤配列: 2件
部品変形: 1件</t>
        </r>
      </text>
    </comment>
    <comment ref="I24" authorId="2" shapeId="0" xr:uid="{0F1F0105-3CA2-4200-A174-B28AB0F9C87D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2件
斜め端子挿入: 1件
端子曲り: 1件
電線ひきつれ: 1件</t>
        </r>
      </text>
    </comment>
    <comment ref="J24" authorId="2" shapeId="0" xr:uid="{4780666B-DFE6-4A58-80B7-A0C9C417EB4D}">
      <text>
        <r>
          <rPr>
            <sz val="11"/>
            <color theme="1"/>
            <rFont val="Arial"/>
            <family val="2"/>
            <charset val="128"/>
            <scheme val="minor"/>
          </rPr>
          <t>誤配列: 1件
端子つぶれ: 1件
端子曲り: 1件</t>
        </r>
      </text>
    </comment>
    <comment ref="K24" authorId="2" shapeId="0" xr:uid="{84839146-4FC2-449E-B61A-D94F9BD2C74A}">
      <text>
        <r>
          <rPr>
            <sz val="11"/>
            <color theme="1"/>
            <rFont val="Arial"/>
            <family val="2"/>
            <charset val="128"/>
            <scheme val="minor"/>
          </rPr>
          <t>回路過多: 1件
 誤配列: 1件</t>
        </r>
      </text>
    </comment>
    <comment ref="L24" authorId="2" shapeId="0" xr:uid="{7D92F7CE-9047-417D-9105-78CBE4543B0A}">
      <text>
        <r>
          <rPr>
            <sz val="11"/>
            <color theme="1"/>
            <rFont val="Arial"/>
            <family val="2"/>
            <charset val="128"/>
            <scheme val="minor"/>
          </rPr>
          <t>誤配列: 4件
 端子曲り: 1件 部品変形: 1件</t>
        </r>
      </text>
    </comment>
    <comment ref="M24" authorId="2" shapeId="0" xr:uid="{6A23C1A5-EA79-43AC-9909-900FC5D0B9E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 その他: 1件
 回路欠: 1件
 誤配列: 4件
 部品変形: 1件</t>
        </r>
      </text>
    </comment>
    <comment ref="N24" authorId="2" shapeId="0" xr:uid="{DBE89968-E94E-490C-9B8A-18C83786CA11}">
      <text>
        <r>
          <rPr>
            <sz val="11"/>
            <color theme="1"/>
            <rFont val="Arial"/>
            <family val="2"/>
            <charset val="128"/>
            <scheme val="minor"/>
          </rPr>
          <t>回路欠: 1件 誤配列: 4件 端子曲り: 3件</t>
        </r>
      </text>
    </comment>
    <comment ref="O24" authorId="2" shapeId="0" xr:uid="{0C4AD78F-02B6-473D-9845-6AD7682C6CFA}">
      <text>
        <r>
          <rPr>
            <sz val="11"/>
            <color theme="1"/>
            <rFont val="Arial"/>
            <family val="2"/>
            <charset val="128"/>
            <scheme val="minor"/>
          </rPr>
          <t>誤配列: 4件</t>
        </r>
      </text>
    </comment>
    <comment ref="P24" authorId="2" shapeId="0" xr:uid="{9E1E8631-2974-4E2A-A3A6-7D770CD0498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その他: 1件 
回路欠: 1件 
誤配列: 3件 
端子曲り: 2件 
電線傷: 1件</t>
        </r>
      </text>
    </comment>
    <comment ref="Q24" authorId="2" shapeId="0" xr:uid="{92A14198-2B78-4E2E-9A69-D6344ACF23B4}">
      <text>
        <r>
          <rPr>
            <sz val="11"/>
            <color theme="1"/>
            <rFont val="Arial"/>
            <family val="2"/>
            <charset val="128"/>
            <scheme val="minor"/>
          </rPr>
          <t>回路不良：2件
誤配列：7件
寸法不良：1件
部品不良（カプラ・COH・PR）：1件</t>
        </r>
      </text>
    </comment>
    <comment ref="R24" authorId="2" shapeId="0" xr:uid="{AC6F6417-8534-42E4-97A1-F74D2E468217}">
      <text>
        <r>
          <rPr>
            <sz val="11"/>
            <color theme="1"/>
            <rFont val="Arial"/>
            <family val="2"/>
            <charset val="128"/>
            <scheme val="minor"/>
          </rPr>
          <t>誤配列：6件
電線不良：1件
部品不良（カプラ・COH・PR）：2件</t>
        </r>
      </text>
    </comment>
    <comment ref="S24" authorId="2" shapeId="0" xr:uid="{32B41807-3D34-49A2-8DD8-555875A09DD9}">
      <text>
        <r>
          <rPr>
            <sz val="11"/>
            <color theme="1"/>
            <rFont val="Arial"/>
            <family val="2"/>
            <charset val="128"/>
            <scheme val="minor"/>
          </rPr>
          <t>誤配列: 3件
端子つぶれ: 1件
端子曲り: 2件</t>
        </r>
      </text>
    </comment>
    <comment ref="T24" authorId="2" shapeId="0" xr:uid="{A4627085-9305-4637-8704-D5EE7C6F1F24}">
      <text>
        <r>
          <rPr>
            <sz val="11"/>
            <color theme="1"/>
            <rFont val="Arial"/>
            <family val="2"/>
            <charset val="128"/>
            <scheme val="minor"/>
          </rPr>
          <t>誤配列: 5件 端子つぶれ: 1件 電線傷: 2件</t>
        </r>
      </text>
    </comment>
    <comment ref="U24" authorId="2" shapeId="0" xr:uid="{AB571B1D-4FE6-4E77-A483-363946B229D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6件
 電線ひきつれ: 1件
 電線傷: 3件</t>
        </r>
      </text>
    </comment>
    <comment ref="V24" authorId="2" shapeId="0" xr:uid="{19367990-463A-4B53-BCB5-159AE99EAD5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その他: 2件
 誤配列: 2件
 端子曲り: 3件</t>
        </r>
      </text>
    </comment>
    <comment ref="W24" authorId="2" shapeId="0" xr:uid="{C540366B-350F-4264-B4F5-AA6C1EFB1D3D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
 カプラ破損: 2件
回路欠: 1件
誤配列: 3件
 二重係止不完全: 1件</t>
        </r>
      </text>
    </comment>
    <comment ref="X24" authorId="2" shapeId="0" xr:uid="{FEBF1746-8A29-4163-A694-7A517C371A7F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 
誤配列: 2件
電線傷: 1件</t>
        </r>
      </text>
    </comment>
    <comment ref="Y24" authorId="2" shapeId="0" xr:uid="{EBBA309E-AC54-421C-A671-045DE1E8E3CE}">
      <text>
        <r>
          <rPr>
            <sz val="11"/>
            <color theme="1"/>
            <rFont val="Arial"/>
            <family val="2"/>
            <charset val="128"/>
            <scheme val="minor"/>
          </rPr>
          <t>その他: 1件
回路欠: 1件
誤配列: 4件 
枝線寸法不良: 1件
端子曲り: 1件
電線傷: 2件</t>
        </r>
      </text>
    </comment>
    <comment ref="Z24" authorId="2" shapeId="0" xr:uid="{4F4C13CB-3006-4FD2-83CD-A2DAC0DFD412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A24" authorId="2" shapeId="0" xr:uid="{11CD195B-4D37-401B-8D76-32B809F9448D}">
      <text>
        <r>
          <rPr>
            <sz val="11"/>
            <color theme="1"/>
            <rFont val="Arial"/>
            <family val="2"/>
            <charset val="128"/>
            <scheme val="minor"/>
          </rPr>
          <t>誤配列: 5件 
端子曲り: 2件</t>
        </r>
      </text>
    </comment>
    <comment ref="AB24" authorId="2" shapeId="0" xr:uid="{94A9CEFC-04D2-42E4-B9E3-CB629E6DC075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C24" authorId="2" shapeId="0" xr:uid="{48184E78-F0B4-4FC7-A458-5F930C47E5FE}">
      <text>
        <r>
          <rPr>
            <sz val="11"/>
            <color theme="1"/>
            <rFont val="Arial"/>
            <family val="2"/>
            <charset val="128"/>
            <scheme val="minor"/>
          </rPr>
          <t>誤配列: 3件</t>
        </r>
      </text>
    </comment>
    <comment ref="AD24" authorId="2" shapeId="0" xr:uid="{D6422491-0759-457B-8065-4EBD0994EEE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4件</t>
        </r>
      </text>
    </comment>
    <comment ref="AE24" authorId="2" shapeId="0" xr:uid="{60967382-A12B-4950-91C5-C6984EF12EFF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
カプラ破損: 1件
誤配列: 7件
電線傷: 1件</t>
        </r>
      </text>
    </comment>
    <comment ref="AF24" authorId="2" shapeId="0" xr:uid="{9EBBC515-20A2-4D89-BFE3-04BF4A654980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ｸﾗﾝﾌﾟｽﾞﾚ⇒寸法不良: 1件
その他: 2件
誤配列: 5件
電線曲り折り（電線噛み込む）: 1件
電線傷: 2件</t>
        </r>
      </text>
    </comment>
    <comment ref="AG24" authorId="2" shapeId="0" xr:uid="{C0C07922-7EF1-41A9-A50A-160B42F72117}">
      <text>
        <r>
          <rPr>
            <sz val="11"/>
            <color theme="1"/>
            <rFont val="Arial"/>
            <family val="2"/>
            <charset val="128"/>
            <scheme val="minor"/>
          </rPr>
          <t>回路欠: 3件
 誤配列: 8件
電線ひきつれ: 1件</t>
        </r>
      </text>
    </comment>
    <comment ref="AH24" authorId="2" shapeId="0" xr:uid="{36D24D87-5296-4B39-975E-B68502A8BD87}">
      <text>
        <r>
          <rPr>
            <sz val="11"/>
            <color theme="1"/>
            <rFont val="Arial"/>
            <family val="2"/>
            <charset val="128"/>
            <scheme val="minor"/>
          </rPr>
          <t>回路欠: 1件
 誤配列: 4件
 端子曲り: 1件
 部品変形: 1件</t>
        </r>
      </text>
    </comment>
    <comment ref="AI24" authorId="2" shapeId="0" xr:uid="{9F2CEE78-C57B-4B0F-8AF9-CD69EFAA365B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
誤配列: 5件
端子曲り: 1件</t>
        </r>
      </text>
    </comment>
    <comment ref="AJ24" authorId="2" shapeId="0" xr:uid="{1D0CB93E-11DF-4D1B-B869-FD9C7BB90F2B}">
      <text>
        <r>
          <rPr>
            <sz val="11"/>
            <color theme="1"/>
            <rFont val="Arial"/>
            <family val="2"/>
            <charset val="128"/>
            <scheme val="minor"/>
          </rPr>
          <t>View方向違い部分止め: 1件
誤配列: 4件
貼り方法違い: 1件
電線ひきつれ: 1件
電線傷: 1件</t>
        </r>
      </text>
    </comment>
    <comment ref="AK24" authorId="2" shapeId="0" xr:uid="{78FE03E0-6B9A-43C5-AF74-F9F1AF7A112E}">
      <text>
        <r>
          <rPr>
            <sz val="11"/>
            <color theme="1"/>
            <rFont val="Arial"/>
            <family val="2"/>
            <charset val="128"/>
            <scheme val="minor"/>
          </rPr>
          <t>枝線寸法不良: 1件
誤配列: 7件</t>
        </r>
      </text>
    </comment>
    <comment ref="AL24" authorId="2" shapeId="0" xr:uid="{0D90CBAC-337F-4DBE-B498-93F4EF14A9C2}">
      <text>
        <r>
          <rPr>
            <sz val="11"/>
            <color theme="1"/>
            <rFont val="Arial"/>
            <family val="2"/>
            <charset val="128"/>
            <scheme val="minor"/>
          </rPr>
          <t>回路欠: 1件
枝違い止めテープ巻き: 1件
端子曲り: 1件
誤配列: 2件
部品変形: 1件</t>
        </r>
      </text>
    </comment>
    <comment ref="AM24" authorId="2" shapeId="0" xr:uid="{96ECA375-65FA-4876-8C98-C7274CABF4C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6件
端子曲り: 2件
電線傷: 1件</t>
        </r>
      </text>
    </comment>
    <comment ref="AN24" authorId="2" shapeId="0" xr:uid="{F6231D4A-49BE-41BE-9809-4D9A58CEC1E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その他: 1件
回路欠: 2件
誤配列: 7件
端子つぶれ: 1件
電線傷: 1件
二重係止不完全: 1件</t>
        </r>
      </text>
    </comment>
    <comment ref="AO24" authorId="2" shapeId="0" xr:uid="{DDBCE92E-40D9-4387-B2DC-B76DBF9FBAD2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5件
部品変形: 1件</t>
        </r>
      </text>
    </comment>
    <comment ref="AP24" authorId="2" shapeId="0" xr:uid="{F25F039D-3D14-4444-B960-416C3DAC9705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異物付着(混入): 1件
誤配列: 7件
電線傷: 1件
品番誤使用: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</authors>
  <commentList>
    <comment ref="C4" authorId="0" shapeId="0" xr:uid="{FD56632C-27A5-45DB-B747-1F657AB7F6E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1ADC2CD3-95C1-4100-82AB-8F7F8DF9670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2BE3A161-76C9-476D-9006-263284370DC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0F19251E-1910-4DCC-A1E2-74E47C5EB13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DDAE1AC-2779-456A-B203-DE610EE69A1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09E1750F-AE7C-40AE-A468-6A1F833C970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FA774C52-3726-49C3-B22A-1C05D2984C0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4BD306A7-6B3C-4DD5-9975-95E5A435593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6AC496EA-9869-4843-9D98-15379900610A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7DBCEA81-DA0C-4BA9-A915-A41836E62C3B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36D5FACD-A171-4A6E-A720-CF95326BC709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6D07ECEC-680F-432B-8D1A-D7DA4458AC47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ﾃｰﾋﾟﾝｸﾞ欠品(ﾏｰｷﾝｸﾞ含む): 1件</t>
        </r>
      </text>
    </comment>
    <comment ref="F24" authorId="2" shapeId="0" xr:uid="{CBA03299-36D3-4F1E-9C87-F24A95E7F1D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5件</t>
        </r>
      </text>
    </comment>
    <comment ref="G24" authorId="2" shapeId="0" xr:uid="{C7869F0A-BFCB-4C02-944C-25687EF50164}">
      <text/>
    </comment>
    <comment ref="H24" authorId="2" shapeId="0" xr:uid="{2CED0FCA-F94D-40BD-9264-39374950D5C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回路欠: 1件
誤配列: 2件
端子曲り: 1件
電線曲り折り（電線噛み込む）: 1件</t>
        </r>
      </text>
    </comment>
    <comment ref="J24" authorId="2" shapeId="0" xr:uid="{A9ECFE22-28ED-4F88-A200-7004ED6CE75B}">
      <text>
        <r>
          <rPr>
            <sz val="11"/>
            <color theme="1"/>
            <rFont val="Arial"/>
            <family val="2"/>
            <charset val="128"/>
            <scheme val="minor"/>
          </rPr>
          <t>誤配列: 3件
部品変形: 1件</t>
        </r>
      </text>
    </comment>
    <comment ref="K24" authorId="2" shapeId="0" xr:uid="{1B9A5C99-A12F-425C-B81E-61968A95C2A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 誤配列: 2件 二重係止不完全: 1件</t>
        </r>
      </text>
    </comment>
    <comment ref="L24" authorId="2" shapeId="0" xr:uid="{E1AC2490-D4FC-40A5-B4F4-52F7F8BE5B71}">
      <text>
        <r>
          <rPr>
            <sz val="11"/>
            <color theme="1"/>
            <rFont val="Arial"/>
            <family val="2"/>
            <charset val="128"/>
            <scheme val="minor"/>
          </rPr>
          <t>VS/VSC長違い: 1件 カプラ破損: 2件
 誤配列: 5件
 端子曲り: 1件</t>
        </r>
      </text>
    </comment>
    <comment ref="M24" authorId="2" shapeId="0" xr:uid="{C4CBBA72-20E5-4A58-96E1-91B141904DC2}">
      <text>
        <r>
          <rPr>
            <sz val="11"/>
            <color theme="1"/>
            <rFont val="Arial"/>
            <family val="2"/>
            <charset val="128"/>
            <scheme val="minor"/>
          </rPr>
          <t>回路欠: 1件
 誤配列: 3件
 電線しわ: 1件</t>
        </r>
      </text>
    </comment>
    <comment ref="N24" authorId="2" shapeId="0" xr:uid="{DB74C63A-B242-4EA1-9F07-854EC88FE384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O24" authorId="2" shapeId="0" xr:uid="{E9298B9C-8BFD-4F75-833B-CE8F8694E5E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回路欠: 2件
誤配列: 2件
端子曲り: 1件
部品変形: 2件</t>
        </r>
      </text>
    </comment>
    <comment ref="P24" authorId="2" shapeId="0" xr:uid="{D6A930C2-7D2F-4F57-B15F-A5E7A378807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 クランプ破れ/変形: 1件
誤配列: 2件
端子曲り: 1件</t>
        </r>
      </text>
    </comment>
    <comment ref="Q24" authorId="2" shapeId="0" xr:uid="{1EB083F0-F265-4D13-9F1C-F37A6FBE4FA4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ｶﾌﾟﾗ挿入：1件
回路不良：1件
誤配列：1件
端子変形：1件
部品寸法違い：1件
部品不良（カプラ・COH・PR）：1件
</t>
        </r>
      </text>
    </comment>
    <comment ref="R24" authorId="2" shapeId="0" xr:uid="{BF49C080-8B8E-4473-A827-ECA29C058355}">
      <text>
        <r>
          <rPr>
            <sz val="11"/>
            <color theme="1"/>
            <rFont val="Arial"/>
            <family val="2"/>
            <charset val="128"/>
            <scheme val="minor"/>
          </rPr>
          <t>誤配列：2件</t>
        </r>
      </text>
    </comment>
    <comment ref="S24" authorId="2" shapeId="0" xr:uid="{0CFDDFEE-0328-4CC8-A61C-07DAD05D039C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1件</t>
        </r>
      </text>
    </comment>
    <comment ref="T24" authorId="2" shapeId="0" xr:uid="{E84575B6-4554-42C0-A65C-806D1156148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ﾃｰﾋﾟﾝｸﾞ欠品(ﾏｰｷﾝｸﾞ含む): 1件 誤配列: 1件</t>
        </r>
      </text>
    </comment>
    <comment ref="U24" authorId="2" shapeId="0" xr:uid="{B623C36A-9FE8-4F5D-B7BB-49DEE9F4D2E6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V24" authorId="2" shapeId="0" xr:uid="{97108FE9-72B3-4391-9C92-BFAEF404E5DA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その他: 1件
 誤配列: 5件 端子抜け(不完全挿入）: 1件
</t>
        </r>
      </text>
    </comment>
    <comment ref="W24" authorId="2" shapeId="0" xr:uid="{6F5CB318-ACBD-40FE-847E-4477C383D35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 回路欠: 1件
誤配列: 1件</t>
        </r>
      </text>
    </comment>
    <comment ref="X24" authorId="2" shapeId="0" xr:uid="{013EAE99-30A4-45B2-A92B-D4A3899E0048}">
      <text>
        <r>
          <rPr>
            <sz val="11"/>
            <color theme="1"/>
            <rFont val="Arial"/>
            <family val="2"/>
            <charset val="128"/>
            <scheme val="minor"/>
          </rPr>
          <t>その他: 1件
 回路欠: 1件
 誤配列: 3件</t>
        </r>
      </text>
    </comment>
    <comment ref="Y24" authorId="2" shapeId="0" xr:uid="{F9E39B8E-90A4-47B4-A5B2-0931620FE6E1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Z24" authorId="2" shapeId="0" xr:uid="{583863B3-0C89-42F0-A76D-8508C0B52AE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誤配列: 2件
電線しわ: 1件 電線ひきつれ: 1件</t>
        </r>
      </text>
    </comment>
    <comment ref="AA24" authorId="2" shapeId="0" xr:uid="{6166E9CC-6652-4860-B231-C90673420520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1件
端子曲り: 1件 端子抜け(不完全挿入）: 2件</t>
        </r>
      </text>
    </comment>
    <comment ref="AB24" authorId="3" shapeId="0" xr:uid="{BAF3093D-4F7D-446D-BDFF-6EDE589179A1}">
      <text>
        <r>
          <rPr>
            <sz val="11"/>
            <color indexed="81"/>
            <rFont val="MS P ゴシック"/>
            <charset val="128"/>
          </rPr>
          <t>部品変形: 1件</t>
        </r>
      </text>
    </comment>
    <comment ref="AC24" authorId="2" shapeId="0" xr:uid="{D78F71F3-0037-4FD5-B845-236C0E472210}">
      <text>
        <r>
          <rPr>
            <sz val="11"/>
            <color theme="1"/>
            <rFont val="Arial"/>
            <family val="2"/>
            <charset val="128"/>
            <scheme val="minor"/>
          </rPr>
          <t>誤配列: 3件
電線傷: 1件</t>
        </r>
      </text>
    </comment>
    <comment ref="AD24" authorId="3" shapeId="0" xr:uid="{B3E5F102-4E6F-458B-969B-61AF9373CEBA}">
      <text>
        <r>
          <rPr>
            <sz val="11"/>
            <color indexed="81"/>
            <rFont val="MS P ゴシック"/>
            <charset val="128"/>
          </rPr>
          <t>回路欠: 1件
誤配列: 1件
電線傷: 1件</t>
        </r>
      </text>
    </comment>
    <comment ref="AE24" authorId="2" shapeId="0" xr:uid="{CFFF6BB4-F193-4DAC-A814-BBF5E9FF8BB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その他: 1件
誤配列: 1件
端子抜け(不完全挿入）: 2件</t>
        </r>
      </text>
    </comment>
    <comment ref="AF24" authorId="3" shapeId="0" xr:uid="{C2A98CCE-9795-4E8D-8F23-C882249B28B5}">
      <text>
        <r>
          <rPr>
            <sz val="11"/>
            <color indexed="81"/>
            <rFont val="MS P ゴシック"/>
            <charset val="128"/>
          </rPr>
          <t>電線曲り折り（電線噛み込む）: 1件
電線傷: 1件</t>
        </r>
      </text>
    </comment>
    <comment ref="AG24" authorId="2" shapeId="0" xr:uid="{82C0ED01-BFA0-4181-A0AE-8BA1CF92C53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3件
 端子曲り: 1件
 電線傷: 1件
 二重係止不完全: 2件</t>
        </r>
      </text>
    </comment>
    <comment ref="AH24" authorId="3" shapeId="0" xr:uid="{ADC71C2F-581E-4AE8-9F83-A194AAAB5DF8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AI24" authorId="2" shapeId="0" xr:uid="{95F67DA9-08C2-489E-A1A4-B4476F5C84D7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カプラ破損: 2件
その他: 1件 
誤配列: 1件 
電線傷: 1件
</t>
        </r>
      </text>
    </comment>
    <comment ref="AJ24" authorId="3" shapeId="0" xr:uid="{40146C65-D2A0-4657-828D-BDD72CBF16FC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K24" authorId="2" shapeId="0" xr:uid="{C1F9871E-8A17-4BC2-8F1B-F90C6ED26F31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  <comment ref="AL24" authorId="3" shapeId="0" xr:uid="{0806D371-3F22-4A0E-B7C5-145850B7124D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M24" authorId="2" shapeId="0" xr:uid="{93390C43-D5A7-4E00-8C64-34A03414D055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クランプ外れ: 1件</t>
        </r>
      </text>
    </comment>
    <comment ref="AN24" authorId="3" shapeId="0" xr:uid="{E5D281A0-B534-4F46-A379-C164479C6B2D}">
      <text>
        <r>
          <rPr>
            <sz val="11"/>
            <color theme="1"/>
            <rFont val="Arial"/>
            <family val="2"/>
            <charset val="128"/>
            <scheme val="minor"/>
          </rPr>
          <t>誤配列: 2件
端子つぶれ: 1件
端子曲り: 1件 
電線傷: 1件</t>
        </r>
      </text>
    </comment>
    <comment ref="AP24" authorId="3" shapeId="0" xr:uid="{0F8E57C7-8537-4729-9665-55D23F60976F}">
      <text>
        <r>
          <rPr>
            <sz val="11"/>
            <color theme="1"/>
            <rFont val="Arial"/>
            <family val="2"/>
            <charset val="128"/>
            <scheme val="minor"/>
          </rPr>
          <t>端子抜け(不完全挿入）: 1件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SEIZOU-11</author>
    <author>SEIZOU-16</author>
  </authors>
  <commentList>
    <comment ref="C4" authorId="0" shapeId="0" xr:uid="{CCE67760-C7C8-4B3D-A317-ADE51E7F15D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7BB4E7AA-61F7-4045-8D20-BEFBFD46EBE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1980F898-0394-4D07-8AD8-89633EB0D36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15FB0E6-2D7A-4060-B777-AE098A70F06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079812B-DB50-4471-9620-14A8C49B7D9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133C1B7C-9D24-45E2-97C9-6C0D91B00EA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888B274C-6365-42FB-A37C-0F176CE843B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C2E035A6-D224-413D-BD69-347C5519406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A008F21B-9BA5-414B-9287-22E2E15538CA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33F17B11-8DF3-44EB-BCE2-DE2E25C23EB8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B1D9ED03-EF4B-4555-92B9-EE97335CBFB4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961AE910-063A-44E5-A8FB-08835539D5E6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異物付着(混入): 1件
 回路欠: 1件
 誤配列: 12件
 端子口開き: 1件
 電線傷: 1件
</t>
        </r>
      </text>
    </comment>
    <comment ref="F24" authorId="2" shapeId="0" xr:uid="{4DE69953-0EEA-4BEC-8312-D74343CBDF98}">
      <text>
        <r>
          <rPr>
            <sz val="11"/>
            <color theme="1"/>
            <rFont val="Arial"/>
            <family val="2"/>
            <charset val="128"/>
            <scheme val="minor"/>
          </rPr>
          <t>誤配列: 8件
電線傷: 1件
分岐方向不良: 1件</t>
        </r>
      </text>
    </comment>
    <comment ref="G24" authorId="2" shapeId="0" xr:uid="{F5C80D95-810C-446A-ADEA-AF8C1F7EFDA3}">
      <text>
        <r>
          <rPr>
            <sz val="11"/>
            <color theme="1"/>
            <rFont val="Arial"/>
            <family val="2"/>
            <charset val="128"/>
            <scheme val="minor"/>
          </rPr>
          <t>誤配列: 10件
端子曲り: 2件
端子抜け(不完全挿入）: 1件</t>
        </r>
      </text>
    </comment>
    <comment ref="H24" authorId="2" shapeId="0" xr:uid="{BBA92B00-5EDD-4E91-99F9-B8459F2A48AC}">
      <text>
        <r>
          <rPr>
            <sz val="11"/>
            <color theme="1"/>
            <rFont val="Arial"/>
            <family val="2"/>
            <charset val="128"/>
            <scheme val="minor"/>
          </rPr>
          <t>チューブ 違い（サイズ/チューブ種違い）: 1件
誤配列: 5件
部品変形: 1件</t>
        </r>
      </text>
    </comment>
    <comment ref="I24" authorId="2" shapeId="0" xr:uid="{0CDF58AA-89F2-4622-8DB4-C316C0A1498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誤配列: 6件
端子曲り: 1件
部品変形: 3件
分岐方向不良: 1件</t>
        </r>
      </text>
    </comment>
    <comment ref="J24" authorId="2" shapeId="0" xr:uid="{D3CB97F3-A241-49B5-8B86-60ADF778BACB}">
      <text>
        <r>
          <rPr>
            <sz val="11"/>
            <color theme="1"/>
            <rFont val="Arial"/>
            <family val="2"/>
            <charset val="128"/>
            <scheme val="minor"/>
          </rPr>
          <t>その他: 1件
端子曲り: 1件</t>
        </r>
      </text>
    </comment>
    <comment ref="K24" authorId="2" shapeId="0" xr:uid="{9A9FC5B4-B464-4416-A703-00A00153D810}">
      <text>
        <r>
          <rPr>
            <sz val="11"/>
            <color theme="1"/>
            <rFont val="Arial"/>
            <family val="2"/>
            <charset val="128"/>
            <scheme val="minor"/>
          </rPr>
          <t>View方向違い部分止め: 1件 カプラ破損: 1件 異物付着(混入): 1件
 誤配列: 10件</t>
        </r>
      </text>
    </comment>
    <comment ref="L24" authorId="2" shapeId="0" xr:uid="{275D353C-C295-426E-A3BD-7A91573C7602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 クランプ破れ/変形: 1件 回路過多: 1件</t>
        </r>
      </text>
    </comment>
    <comment ref="M24" authorId="2" shapeId="0" xr:uid="{A9EA1A01-ED63-4348-884E-A94417AC99F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6件</t>
        </r>
      </text>
    </comment>
    <comment ref="N24" authorId="2" shapeId="0" xr:uid="{A30C0E4E-A67A-4B96-B79A-D5FB0DCB7B0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4件
 電線傷: 1件</t>
        </r>
      </text>
    </comment>
    <comment ref="O24" authorId="2" shapeId="0" xr:uid="{E6717451-6120-447D-874F-7AAE68DAE28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3件 
電線傷: 1件 
部品変形: 2件</t>
        </r>
      </text>
    </comment>
    <comment ref="P24" authorId="2" shapeId="0" xr:uid="{F8E31261-9706-43A7-BEDD-EB4415B49DA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回路欠: 1件 
誤配列: 10件 
端子曲り: 1件 
電線傷: 1件</t>
        </r>
      </text>
    </comment>
    <comment ref="Q24" authorId="2" shapeId="0" xr:uid="{CAD6C47C-1F37-486E-9B30-F51ED3677EDE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誤配列:3件
組立不良（電線たるみ、噛込み、分岐違い）:1件
端子変形:2件
部品不良（カプラ・COH・PR）:1件
</t>
        </r>
      </text>
    </comment>
    <comment ref="R24" authorId="2" shapeId="0" xr:uid="{68DA89CA-7ECB-4A6A-B03F-2D883AA9DDBE}">
      <text>
        <r>
          <rPr>
            <sz val="11"/>
            <color theme="1"/>
            <rFont val="Arial"/>
            <family val="2"/>
            <charset val="128"/>
            <scheme val="minor"/>
          </rPr>
          <t>電線不良:1件</t>
        </r>
      </text>
    </comment>
    <comment ref="S24" authorId="2" shapeId="0" xr:uid="{161C3280-F317-46B2-8E01-48BDE81CF4A7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カプラ破損: 2件
 ﾃｰﾋﾟﾝｸﾞ欠品(ﾏｰｷﾝｸﾞ含む): 1件 異物付着(混入): 2件
 誤配列: 5件
</t>
        </r>
      </text>
    </comment>
    <comment ref="T24" authorId="2" shapeId="0" xr:uid="{B2C2C571-5475-47E3-80B0-368B216E0D07}">
      <text>
        <r>
          <rPr>
            <sz val="11"/>
            <color theme="1"/>
            <rFont val="Arial"/>
            <family val="2"/>
            <charset val="128"/>
            <scheme val="minor"/>
          </rPr>
          <t>誤配列: 1件
 端子曲り: 3件</t>
        </r>
      </text>
    </comment>
    <comment ref="U24" authorId="2" shapeId="0" xr:uid="{F5621624-B991-4E62-8BB3-93B10EF7304C}">
      <text>
        <r>
          <rPr>
            <sz val="11"/>
            <color theme="1"/>
            <rFont val="Arial"/>
            <family val="2"/>
            <charset val="128"/>
            <scheme val="minor"/>
          </rPr>
          <t>誤配列: 5件</t>
        </r>
      </text>
    </comment>
    <comment ref="V24" authorId="2" shapeId="0" xr:uid="{16A1DB2B-7539-4F5D-A4B2-997B4E38DA12}">
      <text>
        <r>
          <rPr>
            <sz val="11"/>
            <color theme="1"/>
            <rFont val="Arial"/>
            <family val="2"/>
            <scheme val="minor"/>
          </rPr>
          <t>誤配列: 4件</t>
        </r>
      </text>
    </comment>
    <comment ref="W24" authorId="2" shapeId="0" xr:uid="{A90CCE9E-A9E1-497F-A679-247B37826523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3件 電線曲り折り（電線噛み込む）: 1件</t>
        </r>
      </text>
    </comment>
    <comment ref="X24" authorId="2" shapeId="0" xr:uid="{6C6D43E8-DA50-44B4-8738-FF70F5B5D3D8}">
      <text>
        <r>
          <rPr>
            <sz val="11"/>
            <color theme="1"/>
            <rFont val="Arial"/>
            <family val="2"/>
            <scheme val="minor"/>
          </rPr>
          <t>回路欠: 2件
誤配列: 2件
端子曲り: 1件</t>
        </r>
      </text>
    </comment>
    <comment ref="Y24" authorId="2" shapeId="0" xr:uid="{FF7BECFD-761D-4869-B4E5-843B87E5CE2D}">
      <text>
        <r>
          <rPr>
            <sz val="11"/>
            <color theme="1"/>
            <rFont val="Arial"/>
            <family val="2"/>
            <charset val="128"/>
            <scheme val="minor"/>
          </rPr>
          <t>誤配列: 4件
電線傷: 1件</t>
        </r>
      </text>
    </comment>
    <comment ref="Z24" authorId="2" shapeId="0" xr:uid="{15F09C1C-DA83-4C7A-864A-E5C52A5AF46A}">
      <text>
        <r>
          <rPr>
            <sz val="11"/>
            <color theme="1"/>
            <rFont val="Arial"/>
            <family val="2"/>
            <scheme val="minor"/>
          </rPr>
          <t>カプラ破損: 1件
誤配列: 4件</t>
        </r>
      </text>
    </comment>
    <comment ref="AA24" authorId="3" shapeId="0" xr:uid="{A512293E-9A3D-446F-BCFD-0174309862BB}">
      <text>
        <r>
          <rPr>
            <sz val="11"/>
            <color indexed="81"/>
            <rFont val="MS P ゴシック"/>
            <charset val="128"/>
          </rPr>
          <t>コルゲート長違い: 1件
端子抜け(不完全挿入）: 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B24" authorId="3" shapeId="0" xr:uid="{3C333D34-3A71-477A-8972-B5D82EB4CA36}">
      <text>
        <r>
          <rPr>
            <sz val="11"/>
            <color indexed="81"/>
            <rFont val="MS P ゴシック"/>
            <charset val="128"/>
          </rPr>
          <t>誤配列: 4件
端子曲り: 2件</t>
        </r>
      </text>
    </comment>
    <comment ref="AC24" authorId="3" shapeId="0" xr:uid="{33A0117D-362F-482E-9A08-E5C8A854F464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AD24" authorId="3" shapeId="0" xr:uid="{C8C5F314-C558-4A3B-81FF-644163B06267}">
      <text>
        <r>
          <rPr>
            <sz val="11"/>
            <color indexed="81"/>
            <rFont val="MS P ゴシック"/>
            <charset val="128"/>
          </rPr>
          <t>誤配列: 2件
電線傷: 1件
品番誤使用: 1件</t>
        </r>
      </text>
    </comment>
    <comment ref="AE24" authorId="3" shapeId="0" xr:uid="{C3DA9264-3099-4B8E-83EE-6CFDAF178B9D}">
      <text>
        <r>
          <rPr>
            <sz val="11"/>
            <color indexed="81"/>
            <rFont val="MS P ゴシック"/>
            <charset val="128"/>
          </rPr>
          <t>誤配列: 4件
端子曲り: 1件</t>
        </r>
      </text>
    </comment>
    <comment ref="AF24" authorId="3" shapeId="0" xr:uid="{3AFE26DC-87AC-482D-AC57-211D3A34C089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AG24" authorId="3" shapeId="0" xr:uid="{05F4E623-451C-42F0-854F-7ACF1F44CB62}">
      <text>
        <r>
          <rPr>
            <sz val="11"/>
            <color indexed="81"/>
            <rFont val="MS P ゴシック"/>
            <charset val="128"/>
          </rPr>
          <t>ＴＷ長違い: 1件
 カプラ破損: 1件
 その他: 1件
 異物付着(混入): 1件
 回路欠: 2件
 誤配列: 6件
 端子つぶれ: 1件
 端子曲り: 1件
 部品変形: 2件</t>
        </r>
      </text>
    </comment>
    <comment ref="AH24" authorId="3" shapeId="0" xr:uid="{F803648A-5EF4-4AC1-9CF0-9D4B138ABF8D}">
      <text>
        <r>
          <rPr>
            <sz val="11"/>
            <color indexed="81"/>
            <rFont val="MS P ゴシック"/>
            <charset val="128"/>
          </rPr>
          <t>カプラ破損: 2件 
電線傷: 1件</t>
        </r>
      </text>
    </comment>
    <comment ref="AI24" authorId="3" shapeId="0" xr:uid="{EAA549ED-D95C-4E8C-B9AF-B560740DC821}">
      <text>
        <r>
          <rPr>
            <sz val="11"/>
            <color theme="1"/>
            <rFont val="Arial"/>
            <family val="2"/>
            <charset val="128"/>
            <scheme val="minor"/>
          </rPr>
          <t>誤配列: 7件
端子つぶれ: 1件
端子抜け(不完全挿入）: 1件</t>
        </r>
      </text>
    </comment>
    <comment ref="AJ24" authorId="3" shapeId="0" xr:uid="{D8429EE2-863F-4F24-AAE0-CA4606BEA93B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AK24" authorId="3" shapeId="0" xr:uid="{6FCD00E3-BBD2-4C63-A9B2-846D2EFE866C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
ランス開き: 1件
端子抜け(不完全挿入）: 1件 
端子曲り: 1件
誤配列: 4件</t>
        </r>
      </text>
    </comment>
    <comment ref="AL24" authorId="3" shapeId="0" xr:uid="{C66E2461-52C9-4FFB-BBAB-EF2FDCD1F700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 
誤配列: 2件</t>
        </r>
      </text>
    </comment>
    <comment ref="AM24" authorId="3" shapeId="0" xr:uid="{B27E928D-DDFC-40F9-9B77-B110B47D979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異物付着(混入): 1件
回路欠: 1件
誤配列: 2件 端子抜け(不完全挿入）: 2件</t>
        </r>
      </text>
    </comment>
    <comment ref="AN24" authorId="3" shapeId="0" xr:uid="{2697D5BD-AE0F-4F7D-8AEC-D5ADEE8D9033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AO24" authorId="3" shapeId="0" xr:uid="{945D2F88-2C99-45CA-A69C-820C1E0CB21A}">
      <text>
        <r>
          <rPr>
            <sz val="11"/>
            <color theme="1"/>
            <rFont val="Arial"/>
            <family val="2"/>
            <charset val="128"/>
            <scheme val="minor"/>
          </rPr>
          <t>異物付着(混入): 1件
誤配列: 6件
端子曲り: 1件
部品変形: 1件</t>
        </r>
      </text>
    </comment>
    <comment ref="AP24" authorId="3" shapeId="0" xr:uid="{58D931C0-846B-4DED-931E-C7E93F2E760F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7件
端子曲り: 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F7" authorId="0" shapeId="0" xr:uid="{C1648278-CE8E-48D7-B036-D68A4190969F}">
      <text>
        <r>
          <rPr>
            <b/>
            <sz val="9"/>
            <color indexed="81"/>
            <rFont val="MS P ゴシック"/>
            <family val="3"/>
            <charset val="128"/>
          </rPr>
          <t>cup dien chuyen bi dung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<sst xmlns="http://schemas.openxmlformats.org/spreadsheetml/2006/main" count="288" uniqueCount="52">
  <si>
    <t>JPH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</si>
  <si>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</si>
  <si>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</si>
  <si>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</si>
  <si>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</si>
  <si>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</si>
  <si>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</si>
  <si>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</si>
  <si>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</si>
  <si>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</si>
  <si>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会計能率</t>
    <phoneticPr fontId="1"/>
  </si>
  <si>
    <t>目標</t>
    <phoneticPr fontId="1"/>
  </si>
  <si>
    <t>実績</t>
    <rPh sb="0" eb="2">
      <t>ジッセキ</t>
    </rPh>
    <phoneticPr fontId="1"/>
  </si>
  <si>
    <t>可動率</t>
    <rPh sb="0" eb="3">
      <t>カドウリツ</t>
    </rPh>
    <phoneticPr fontId="1"/>
  </si>
  <si>
    <t>工程内不良</t>
    <phoneticPr fontId="1"/>
  </si>
  <si>
    <t>件数</t>
    <phoneticPr fontId="1"/>
  </si>
  <si>
    <t>PPM</t>
    <phoneticPr fontId="1"/>
  </si>
  <si>
    <t>欠席</t>
    <phoneticPr fontId="1"/>
  </si>
  <si>
    <t>実際</t>
    <rPh sb="0" eb="2">
      <t>ジッサイ</t>
    </rPh>
    <phoneticPr fontId="1"/>
  </si>
  <si>
    <t>定時時間</t>
    <rPh sb="0" eb="2">
      <t>テイジ</t>
    </rPh>
    <rPh sb="2" eb="4">
      <t>ジカン</t>
    </rPh>
    <phoneticPr fontId="1"/>
  </si>
  <si>
    <t>生産時間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</si>
  <si>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</si>
  <si>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</si>
  <si>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</si>
  <si>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  <rPh sb="21" eb="23">
      <t>ヒンシツ</t>
    </rPh>
    <rPh sb="23" eb="25">
      <t>フリョウ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</si>
  <si>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</si>
  <si>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</si>
  <si>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</si>
  <si>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</si>
  <si>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</si>
  <si>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t>Total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</si>
  <si>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</si>
  <si>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止まる時間</t>
    <rPh sb="0" eb="1">
      <t>ト</t>
    </rPh>
    <rPh sb="3" eb="5">
      <t>ジカン</t>
    </rPh>
    <phoneticPr fontId="1"/>
  </si>
  <si>
    <t>寸法検査</t>
    <phoneticPr fontId="1"/>
  </si>
  <si>
    <t>残業時間</t>
    <phoneticPr fontId="1"/>
  </si>
  <si>
    <t>ASYの実績</t>
    <rPh sb="4" eb="6">
      <t>ジッセキ</t>
    </rPh>
    <phoneticPr fontId="1"/>
  </si>
  <si>
    <t>実績人員</t>
    <phoneticPr fontId="1"/>
  </si>
  <si>
    <t>920B-82141 の生産実績フォロー</t>
    <phoneticPr fontId="1"/>
  </si>
  <si>
    <r>
      <rPr>
        <sz val="11"/>
        <color theme="1"/>
        <rFont val="游ゴシック"/>
        <family val="3"/>
        <charset val="128"/>
      </rPr>
      <t>F2-3(A</t>
    </r>
    <r>
      <rPr>
        <sz val="11"/>
        <color theme="1"/>
        <rFont val="Arial"/>
        <family val="3"/>
        <charset val="128"/>
        <scheme val="minor"/>
      </rPr>
      <t>班)</t>
    </r>
  </si>
  <si>
    <r>
      <rPr>
        <sz val="11"/>
        <color theme="1"/>
        <rFont val="游ゴシック"/>
        <family val="3"/>
        <charset val="128"/>
      </rPr>
      <t>F2-3(B</t>
    </r>
    <r>
      <rPr>
        <sz val="11"/>
        <color theme="1"/>
        <rFont val="Arial"/>
        <family val="3"/>
        <charset val="128"/>
        <scheme val="minor"/>
      </rPr>
      <t>班)</t>
    </r>
  </si>
  <si>
    <t>F2-3(A)</t>
  </si>
  <si>
    <t>F2-3(B)</t>
  </si>
  <si>
    <r>
      <rPr>
        <sz val="11"/>
        <color theme="1"/>
        <rFont val="游ゴシック"/>
        <family val="3"/>
        <charset val="128"/>
      </rPr>
      <t>F2-2(A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</si>
  <si>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游ゴシック"/>
        <family val="3"/>
        <charset val="128"/>
      </rPr>
      <t>F2-2(B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</si>
  <si>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t>F2-2(A)</t>
    <phoneticPr fontId="1"/>
  </si>
  <si>
    <t>F2-2(B)</t>
    <phoneticPr fontId="1"/>
  </si>
  <si>
    <t xml:space="preserve"> </t>
    <phoneticPr fontId="1"/>
  </si>
  <si>
    <t>920B-82141 の生産実績フォロー</t>
  </si>
  <si>
    <r>
      <rPr>
        <sz val="11"/>
        <color theme="1"/>
        <rFont val="Calibri"/>
        <family val="3"/>
        <charset val="163"/>
      </rPr>
      <t>F2-1(A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</si>
  <si>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Calibri"/>
        <family val="3"/>
        <charset val="163"/>
      </rPr>
      <t>F2-1(B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</si>
  <si>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Calibri"/>
        <family val="3"/>
        <charset val="163"/>
      </rPr>
      <t>F2-1(A</t>
    </r>
    <r>
      <rPr>
        <sz val="11"/>
        <color theme="1"/>
        <rFont val="Arial"/>
        <family val="3"/>
        <charset val="128"/>
        <scheme val="minor"/>
      </rPr>
      <t>班)</t>
    </r>
  </si>
  <si>
    <t>欠席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</si>
</sst>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月&quot;d&quot;日&quot;;@"/>
    <numFmt numFmtId="165" formatCode="0.0"/>
    <numFmt numFmtId="166" formatCode="0.0%"/>
  </numFmts>
  <fonts count="27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游ゴシック"/>
      <family val="2"/>
      <charset val="128"/>
    </font>
    <font>
      <sz val="12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3"/>
      <charset val="128"/>
    </font>
    <font>
      <sz val="12"/>
      <color theme="1"/>
      <name val="ＭＳ 明朝"/>
      <family val="1"/>
      <charset val="128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63"/>
    </font>
    <font>
      <sz val="11"/>
      <color indexed="81"/>
      <name val="MS P ゴシック"/>
      <charset val="128"/>
    </font>
    <font>
      <sz val="11"/>
      <color theme="1"/>
      <name val="Calibri"/>
      <family val="3"/>
      <charset val="163"/>
    </font>
    <font>
      <sz val="11"/>
      <color theme="1"/>
      <name val="Arial"/>
      <family val="3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/>
  </cellStyleXfs>
  <cellXfs count="90">
    <xf numFmtId="0" fontId="0" fillId="0" borderId="0" xfId="0">
      <alignment vertical="center"/>
    </xf>
    <xf numFmtId="0" fontId="3" fillId="0" borderId="2" xfId="0" applyFont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11" xfId="0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3" borderId="16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2" borderId="16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0" xfId="0" applyFill="1" applyBorder="1">
      <alignment vertical="center"/>
    </xf>
    <xf numFmtId="165" fontId="0" fillId="3" borderId="11" xfId="2" applyNumberFormat="1" applyFont="1" applyFill="1" applyBorder="1" applyAlignment="1">
      <alignment horizontal="center" vertical="center"/>
    </xf>
    <xf numFmtId="166" fontId="0" fillId="3" borderId="11" xfId="2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Alignme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66" fontId="0" fillId="0" borderId="10" xfId="0" applyNumberFormat="1" applyBorder="1" applyAlignment="1">
      <alignment horizontal="center" vertical="center"/>
    </xf>
    <xf numFmtId="38" fontId="0" fillId="0" borderId="17" xfId="1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8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2" fillId="4" borderId="26" xfId="0" applyNumberFormat="1" applyFont="1" applyFill="1" applyBorder="1" applyAlignment="1">
      <alignment horizontal="center" vertical="center"/>
    </xf>
    <xf numFmtId="0" fontId="0" fillId="6" borderId="16" xfId="0" applyFill="1" applyBorder="1">
      <alignment vertical="center"/>
    </xf>
    <xf numFmtId="165" fontId="0" fillId="6" borderId="16" xfId="2" applyNumberFormat="1" applyFont="1" applyFill="1" applyBorder="1" applyAlignment="1">
      <alignment horizontal="center" vertical="center"/>
    </xf>
    <xf numFmtId="38" fontId="12" fillId="0" borderId="1" xfId="1" applyFont="1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>
      <alignment vertical="center"/>
    </xf>
    <xf numFmtId="38" fontId="8" fillId="0" borderId="0" xfId="0" applyNumberFormat="1" applyFont="1">
      <alignment vertical="center"/>
    </xf>
    <xf numFmtId="0" fontId="23" fillId="2" borderId="21" xfId="0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38" fontId="12" fillId="0" borderId="2" xfId="1" applyFont="1" applyBorder="1">
      <alignment vertical="center"/>
    </xf>
    <xf numFmtId="0" fontId="23" fillId="0" borderId="0" xfId="0" applyFont="1">
      <alignment vertical="center"/>
    </xf>
    <xf numFmtId="164" fontId="26" fillId="4" borderId="26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0" fillId="0" borderId="21" xfId="0" applyBorder="1">
      <alignment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7" fillId="5" borderId="17" xfId="0" applyFont="1" applyFill="1" applyBorder="1" applyAlignment="1" applyProtection="1">
      <alignment horizontal="center" vertical="center" wrapText="1"/>
      <protection locked="0"/>
    </xf>
    <xf numFmtId="0" fontId="7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12" xfId="0" applyFont="1" applyFill="1" applyBorder="1" applyAlignment="1" applyProtection="1">
      <alignment horizontal="center" vertical="center" wrapText="1"/>
      <protection locked="0"/>
    </xf>
    <xf numFmtId="0" fontId="11" fillId="5" borderId="14" xfId="0" applyFont="1" applyFill="1" applyBorder="1" applyAlignment="1" applyProtection="1">
      <alignment horizontal="center" vertical="center" wrapText="1"/>
      <protection locked="0"/>
    </xf>
    <xf numFmtId="0" fontId="7" fillId="5" borderId="23" xfId="0" applyFont="1" applyFill="1" applyBorder="1" applyAlignment="1" applyProtection="1">
      <alignment horizontal="center" vertical="center" wrapText="1"/>
      <protection locked="0"/>
    </xf>
    <xf numFmtId="0" fontId="7" fillId="5" borderId="24" xfId="0" applyFont="1" applyFill="1" applyBorder="1" applyAlignment="1" applyProtection="1">
      <alignment horizontal="center" vertical="center" wrapText="1"/>
      <protection locked="0"/>
    </xf>
    <xf numFmtId="0" fontId="17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17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</cellXfs>
  <cellStyles count="4">
    <cellStyle name="パーセント" xfId="2" builtinId="5"/>
    <cellStyle name="桁区切り" xfId="1" builtinId="6"/>
    <cellStyle name="標準" xfId="0" builtinId="0"/>
    <cellStyle name="標準 2" xfId="3" xr:uid="{B14F5010-0CA7-495A-82E0-3D405EB41887}"/>
  </cellStyles>
  <dxfs count="0"/>
  <tableStyles count="1" defaultTableStyle="TableStyleMedium2" defaultPivotStyle="PivotStyleLight16">
    <tableStyle name="Invisible" pivot="0" table="0" count="0" xr9:uid="{9FFD2D43-ECD0-4151-A624-6968BEAF77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A97E-DF23-4F25-904D-6D6D63B894A4}">
  <dimension ref="A1:AP33"/>
  <sheetViews>
    <sheetView showGridLines="0" tabSelected="1" view="pageBreakPreview" topLeftCell="B1" zoomScale="90" zoomScaleNormal="100" zoomScaleSheetLayoutView="90" workbookViewId="0">
      <pane xSplit="3" topLeftCell="W1" activePane="topRight" state="frozen"/>
      <selection activeCell="B1" sqref="B1"/>
      <selection pane="topRight" activeCell="AR5" sqref="AR5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5" width="10.75" hidden="1" customWidth="1"/>
    <col min="6" max="6" width="11.125" hidden="1" customWidth="1"/>
    <col min="7" max="7" width="10.75" hidden="1" customWidth="1"/>
    <col min="8" max="8" width="11.125" hidden="1" customWidth="1"/>
    <col min="9" max="9" width="10.75" hidden="1" customWidth="1"/>
    <col min="10" max="10" width="11.125" hidden="1" customWidth="1"/>
    <col min="11" max="11" width="10.75" hidden="1" customWidth="1"/>
    <col min="12" max="12" width="11.125" hidden="1" customWidth="1"/>
    <col min="13" max="13" width="10.75" hidden="1" customWidth="1"/>
    <col min="14" max="14" width="11.125" hidden="1" customWidth="1"/>
    <col min="15" max="15" width="10.75" hidden="1" customWidth="1"/>
    <col min="16" max="16" width="11.125" hidden="1" customWidth="1"/>
    <col min="17" max="17" width="10.75" hidden="1" customWidth="1"/>
    <col min="18" max="18" width="11.125" hidden="1" customWidth="1"/>
    <col min="19" max="19" width="10.75" hidden="1" customWidth="1"/>
    <col min="20" max="20" width="11.125" hidden="1" customWidth="1"/>
    <col min="21" max="21" width="10.75" hidden="1" customWidth="1"/>
    <col min="22" max="22" width="11.125" hidden="1" customWidth="1"/>
    <col min="23" max="23" width="10.75" hidden="1" customWidth="1"/>
    <col min="24" max="24" width="11.125" hidden="1" customWidth="1"/>
    <col min="25" max="25" width="10.75" hidden="1" customWidth="1"/>
    <col min="26" max="26" width="11.125" hidden="1" customWidth="1"/>
    <col min="27" max="27" width="10.75" hidden="1" customWidth="1"/>
    <col min="28" max="28" width="11.125" hidden="1" customWidth="1"/>
    <col min="29" max="29" width="10.75" hidden="1" customWidth="1"/>
    <col min="30" max="30" width="11.125" hidden="1" customWidth="1"/>
    <col min="31" max="31" width="10.75" hidden="1" customWidth="1"/>
    <col min="32" max="32" width="11.125" hidden="1" customWidth="1"/>
    <col min="33" max="33" width="10.75" hidden="1" customWidth="1"/>
    <col min="34" max="34" width="11.125" hidden="1" customWidth="1"/>
    <col min="35" max="35" width="10.75" hidden="1" customWidth="1"/>
    <col min="36" max="36" width="11.125" hidden="1" customWidth="1"/>
    <col min="37" max="37" width="10.75" customWidth="1"/>
    <col min="38" max="38" width="11.125" customWidth="1"/>
    <col min="39" max="39" width="10.75" customWidth="1"/>
    <col min="40" max="40" width="11.125" customWidth="1"/>
    <col min="41" max="41" width="10.75" customWidth="1"/>
    <col min="42" max="42" width="11.125" customWidth="1"/>
  </cols>
  <sheetData>
    <row r="1" spans="2:42" ht="26.25">
      <c r="B1" s="1" t="s">
        <v>47</v>
      </c>
    </row>
    <row r="2" spans="2:42">
      <c r="B2" s="58">
        <v>82141</v>
      </c>
      <c r="C2" s="61" t="s">
        <v>8</v>
      </c>
      <c r="D2" s="62"/>
      <c r="E2" s="53">
        <v>45597</v>
      </c>
      <c r="F2" s="54"/>
      <c r="G2" s="53">
        <v>45598</v>
      </c>
      <c r="H2" s="54"/>
      <c r="I2" s="53">
        <v>45600</v>
      </c>
      <c r="J2" s="54"/>
      <c r="K2" s="53">
        <v>45601</v>
      </c>
      <c r="L2" s="54"/>
      <c r="M2" s="53">
        <v>45602</v>
      </c>
      <c r="N2" s="54"/>
      <c r="O2" s="53">
        <v>45603</v>
      </c>
      <c r="P2" s="54"/>
      <c r="Q2" s="53">
        <v>45604</v>
      </c>
      <c r="R2" s="54"/>
      <c r="S2" s="53">
        <v>45605</v>
      </c>
      <c r="T2" s="54"/>
      <c r="U2" s="53">
        <v>45607</v>
      </c>
      <c r="V2" s="54"/>
      <c r="W2" s="53">
        <v>45608</v>
      </c>
      <c r="X2" s="54"/>
      <c r="Y2" s="53">
        <v>45609</v>
      </c>
      <c r="Z2" s="54"/>
      <c r="AA2" s="53">
        <v>45610</v>
      </c>
      <c r="AB2" s="54"/>
      <c r="AC2" s="53">
        <v>45611</v>
      </c>
      <c r="AD2" s="54"/>
      <c r="AE2" s="53">
        <v>45614</v>
      </c>
      <c r="AF2" s="54"/>
      <c r="AG2" s="53">
        <v>45615</v>
      </c>
      <c r="AH2" s="54"/>
      <c r="AI2" s="53">
        <v>45616</v>
      </c>
      <c r="AJ2" s="54"/>
      <c r="AK2" s="53">
        <v>45617</v>
      </c>
      <c r="AL2" s="54"/>
      <c r="AM2" s="53">
        <v>45618</v>
      </c>
      <c r="AN2" s="54"/>
      <c r="AO2" s="53">
        <v>45619</v>
      </c>
      <c r="AP2" s="54"/>
    </row>
    <row r="3" spans="2:42" ht="21" customHeight="1" thickBot="1">
      <c r="B3" s="59"/>
      <c r="C3" s="63"/>
      <c r="D3" s="64"/>
      <c r="E3" s="38" t="s">
        <v>48</v>
      </c>
      <c r="F3" s="38" t="s">
        <v>49</v>
      </c>
      <c r="G3" s="38" t="s">
        <v>48</v>
      </c>
      <c r="H3" s="38" t="s">
        <v>49</v>
      </c>
      <c r="I3" s="38" t="s">
        <v>48</v>
      </c>
      <c r="J3" s="38" t="s">
        <v>49</v>
      </c>
      <c r="K3" s="38" t="s">
        <v>48</v>
      </c>
      <c r="L3" s="38" t="s">
        <v>49</v>
      </c>
      <c r="M3" s="38" t="s">
        <v>48</v>
      </c>
      <c r="N3" s="38" t="s">
        <v>49</v>
      </c>
      <c r="O3" s="38" t="s">
        <v>48</v>
      </c>
      <c r="P3" s="38" t="s">
        <v>49</v>
      </c>
      <c r="Q3" s="38" t="s">
        <v>48</v>
      </c>
      <c r="R3" s="38" t="s">
        <v>49</v>
      </c>
      <c r="S3" s="38" t="s">
        <v>48</v>
      </c>
      <c r="T3" s="38" t="s">
        <v>49</v>
      </c>
      <c r="U3" s="50" t="s">
        <v>50</v>
      </c>
      <c r="V3" s="38" t="s">
        <v>49</v>
      </c>
      <c r="W3" s="50" t="s">
        <v>50</v>
      </c>
      <c r="X3" s="38" t="s">
        <v>49</v>
      </c>
      <c r="Y3" s="50" t="s">
        <v>50</v>
      </c>
      <c r="Z3" s="38" t="s">
        <v>49</v>
      </c>
      <c r="AA3" s="50" t="s">
        <v>50</v>
      </c>
      <c r="AB3" s="38" t="s">
        <v>49</v>
      </c>
      <c r="AC3" s="50" t="s">
        <v>50</v>
      </c>
      <c r="AD3" s="38" t="s">
        <v>49</v>
      </c>
      <c r="AE3" s="50" t="s">
        <v>50</v>
      </c>
      <c r="AF3" s="38" t="s">
        <v>49</v>
      </c>
      <c r="AG3" s="50" t="s">
        <v>50</v>
      </c>
      <c r="AH3" s="38" t="s">
        <v>49</v>
      </c>
      <c r="AI3" s="50" t="s">
        <v>50</v>
      </c>
      <c r="AJ3" s="38" t="s">
        <v>49</v>
      </c>
      <c r="AK3" s="50" t="s">
        <v>50</v>
      </c>
      <c r="AL3" s="38" t="s">
        <v>49</v>
      </c>
      <c r="AM3" s="50" t="s">
        <v>50</v>
      </c>
      <c r="AN3" s="38" t="s">
        <v>49</v>
      </c>
      <c r="AO3" s="50" t="s">
        <v>50</v>
      </c>
      <c r="AP3" s="38" t="s">
        <v>49</v>
      </c>
    </row>
    <row r="4" spans="2:42">
      <c r="B4" s="60"/>
      <c r="C4" s="55" t="s">
        <v>20</v>
      </c>
      <c r="D4" s="9" t="s">
        <v>19</v>
      </c>
      <c r="E4" s="35">
        <v>460</v>
      </c>
      <c r="F4" s="35">
        <v>415</v>
      </c>
      <c r="G4" s="35">
        <v>460</v>
      </c>
      <c r="H4" s="35">
        <v>415</v>
      </c>
      <c r="I4" s="35">
        <v>415</v>
      </c>
      <c r="J4" s="35">
        <v>460</v>
      </c>
      <c r="K4" s="35">
        <v>415</v>
      </c>
      <c r="L4" s="35">
        <v>460</v>
      </c>
      <c r="M4" s="35">
        <v>415</v>
      </c>
      <c r="N4" s="35">
        <v>460</v>
      </c>
      <c r="O4" s="35">
        <v>415</v>
      </c>
      <c r="P4" s="35">
        <v>460</v>
      </c>
      <c r="Q4" s="35">
        <v>415</v>
      </c>
      <c r="R4" s="35">
        <v>460</v>
      </c>
      <c r="S4" s="35">
        <v>415</v>
      </c>
      <c r="T4" s="35">
        <v>460</v>
      </c>
      <c r="U4" s="35">
        <v>460</v>
      </c>
      <c r="V4" s="35">
        <v>415</v>
      </c>
      <c r="W4" s="35">
        <v>460</v>
      </c>
      <c r="X4" s="35">
        <v>415</v>
      </c>
      <c r="Y4" s="35">
        <v>460</v>
      </c>
      <c r="Z4" s="35">
        <v>415</v>
      </c>
      <c r="AA4" s="35">
        <v>460</v>
      </c>
      <c r="AB4" s="35">
        <v>415</v>
      </c>
      <c r="AC4" s="35">
        <v>460</v>
      </c>
      <c r="AD4" s="35">
        <v>415</v>
      </c>
      <c r="AE4" s="35">
        <v>415</v>
      </c>
      <c r="AF4" s="35">
        <v>460</v>
      </c>
      <c r="AG4" s="35">
        <v>415</v>
      </c>
      <c r="AH4" s="35">
        <v>460</v>
      </c>
      <c r="AI4" s="35">
        <v>415</v>
      </c>
      <c r="AJ4" s="35">
        <v>460</v>
      </c>
      <c r="AK4" s="35">
        <v>415</v>
      </c>
      <c r="AL4" s="35">
        <v>460</v>
      </c>
      <c r="AM4" s="35">
        <v>415</v>
      </c>
      <c r="AN4" s="35">
        <v>460</v>
      </c>
      <c r="AO4" s="35">
        <v>415</v>
      </c>
      <c r="AP4" s="35">
        <v>460</v>
      </c>
    </row>
    <row r="5" spans="2:42" ht="15">
      <c r="B5" s="60"/>
      <c r="C5" s="56"/>
      <c r="D5" s="27" t="s">
        <v>34</v>
      </c>
      <c r="E5" s="51">
        <v>140</v>
      </c>
      <c r="F5" s="27">
        <v>190</v>
      </c>
      <c r="G5" s="51">
        <v>140</v>
      </c>
      <c r="H5" s="27">
        <v>190</v>
      </c>
      <c r="I5" s="51">
        <v>190</v>
      </c>
      <c r="J5" s="27">
        <v>140</v>
      </c>
      <c r="K5" s="51">
        <v>190</v>
      </c>
      <c r="L5" s="27">
        <v>140</v>
      </c>
      <c r="M5" s="51">
        <v>190</v>
      </c>
      <c r="N5" s="27">
        <v>140</v>
      </c>
      <c r="O5" s="51">
        <v>190</v>
      </c>
      <c r="P5" s="27">
        <v>140</v>
      </c>
      <c r="Q5" s="51">
        <v>190</v>
      </c>
      <c r="R5" s="27">
        <v>140</v>
      </c>
      <c r="S5" s="51">
        <v>140</v>
      </c>
      <c r="T5" s="27">
        <v>140</v>
      </c>
      <c r="U5" s="51">
        <v>140</v>
      </c>
      <c r="V5" s="27">
        <v>190</v>
      </c>
      <c r="W5" s="51">
        <v>140</v>
      </c>
      <c r="X5" s="27">
        <v>190</v>
      </c>
      <c r="Y5" s="51">
        <v>140</v>
      </c>
      <c r="Z5" s="27">
        <v>190</v>
      </c>
      <c r="AA5" s="51">
        <v>140</v>
      </c>
      <c r="AB5" s="27">
        <v>190</v>
      </c>
      <c r="AC5" s="51">
        <v>140</v>
      </c>
      <c r="AD5" s="27">
        <v>190</v>
      </c>
      <c r="AE5" s="51">
        <v>110</v>
      </c>
      <c r="AF5" s="27">
        <v>140</v>
      </c>
      <c r="AG5" s="51">
        <v>190</v>
      </c>
      <c r="AH5" s="27">
        <v>140</v>
      </c>
      <c r="AI5" s="51">
        <v>190</v>
      </c>
      <c r="AJ5" s="27">
        <v>160</v>
      </c>
      <c r="AK5" s="51">
        <v>160</v>
      </c>
      <c r="AL5" s="27">
        <v>140</v>
      </c>
      <c r="AM5" s="51">
        <v>190</v>
      </c>
      <c r="AN5" s="27">
        <v>140</v>
      </c>
      <c r="AO5" s="51">
        <v>190</v>
      </c>
      <c r="AP5" s="27">
        <v>140</v>
      </c>
    </row>
    <row r="6" spans="2:42" ht="21" customHeight="1" thickBot="1">
      <c r="B6" s="60"/>
      <c r="C6" s="57"/>
      <c r="D6" s="10" t="s">
        <v>32</v>
      </c>
      <c r="E6" s="10">
        <v>60</v>
      </c>
      <c r="F6" s="10">
        <v>141</v>
      </c>
      <c r="G6" s="10">
        <v>51</v>
      </c>
      <c r="H6" s="10">
        <v>150</v>
      </c>
      <c r="I6" s="10">
        <v>90</v>
      </c>
      <c r="J6" s="10">
        <v>237</v>
      </c>
      <c r="K6" s="10">
        <v>84</v>
      </c>
      <c r="L6" s="10">
        <v>147</v>
      </c>
      <c r="M6" s="10">
        <v>31</v>
      </c>
      <c r="N6" s="10">
        <v>117</v>
      </c>
      <c r="O6" s="10">
        <v>30</v>
      </c>
      <c r="P6" s="10">
        <v>124</v>
      </c>
      <c r="Q6" s="10">
        <v>30</v>
      </c>
      <c r="R6" s="10">
        <v>47</v>
      </c>
      <c r="S6" s="10">
        <v>42</v>
      </c>
      <c r="T6" s="10">
        <v>166</v>
      </c>
      <c r="U6" s="10">
        <v>30</v>
      </c>
      <c r="V6" s="10">
        <v>95</v>
      </c>
      <c r="W6" s="10">
        <v>116</v>
      </c>
      <c r="X6" s="10">
        <v>191</v>
      </c>
      <c r="Y6" s="10">
        <v>64</v>
      </c>
      <c r="Z6" s="10">
        <v>138</v>
      </c>
      <c r="AA6" s="10">
        <v>30</v>
      </c>
      <c r="AB6" s="10">
        <v>82</v>
      </c>
      <c r="AC6" s="10">
        <v>32</v>
      </c>
      <c r="AD6" s="10">
        <v>81</v>
      </c>
      <c r="AE6" s="10">
        <v>31</v>
      </c>
      <c r="AF6" s="10">
        <v>105</v>
      </c>
      <c r="AG6" s="10">
        <v>48</v>
      </c>
      <c r="AH6" s="10">
        <v>95</v>
      </c>
      <c r="AI6" s="10">
        <v>39</v>
      </c>
      <c r="AJ6" s="10">
        <v>140</v>
      </c>
      <c r="AK6" s="10">
        <v>31</v>
      </c>
      <c r="AL6" s="10">
        <v>70</v>
      </c>
      <c r="AM6" s="10">
        <v>51</v>
      </c>
      <c r="AN6" s="10">
        <v>104</v>
      </c>
      <c r="AO6" s="10">
        <v>31</v>
      </c>
      <c r="AP6" s="10">
        <v>32</v>
      </c>
    </row>
    <row r="7" spans="2:42">
      <c r="B7" s="60"/>
      <c r="C7" s="69" t="s">
        <v>3</v>
      </c>
      <c r="D7" s="70"/>
      <c r="E7" s="9">
        <v>135</v>
      </c>
      <c r="F7" s="9">
        <v>120</v>
      </c>
      <c r="G7" s="9">
        <v>132</v>
      </c>
      <c r="H7" s="9">
        <v>118</v>
      </c>
      <c r="I7" s="9">
        <v>120</v>
      </c>
      <c r="J7" s="9">
        <v>135</v>
      </c>
      <c r="K7" s="9">
        <v>120</v>
      </c>
      <c r="L7" s="9">
        <v>135</v>
      </c>
      <c r="M7" s="9">
        <v>110</v>
      </c>
      <c r="N7" s="9">
        <v>130</v>
      </c>
      <c r="O7" s="9">
        <v>110</v>
      </c>
      <c r="P7" s="9">
        <v>130</v>
      </c>
      <c r="Q7" s="9">
        <v>120</v>
      </c>
      <c r="R7" s="9">
        <v>135</v>
      </c>
      <c r="S7" s="9">
        <v>110</v>
      </c>
      <c r="T7" s="9">
        <v>130</v>
      </c>
      <c r="U7" s="9">
        <v>130</v>
      </c>
      <c r="V7" s="9">
        <v>110</v>
      </c>
      <c r="W7" s="9">
        <v>126</v>
      </c>
      <c r="X7" s="9">
        <v>114</v>
      </c>
      <c r="Y7" s="9">
        <v>130</v>
      </c>
      <c r="Z7" s="9">
        <v>110</v>
      </c>
      <c r="AA7" s="9">
        <v>135</v>
      </c>
      <c r="AB7" s="9">
        <v>120</v>
      </c>
      <c r="AC7" s="9">
        <v>130</v>
      </c>
      <c r="AD7" s="9">
        <v>110</v>
      </c>
      <c r="AE7" s="9">
        <v>110</v>
      </c>
      <c r="AF7" s="9">
        <v>130</v>
      </c>
      <c r="AG7" s="9">
        <v>110</v>
      </c>
      <c r="AH7" s="9">
        <v>133</v>
      </c>
      <c r="AI7" s="9">
        <v>113</v>
      </c>
      <c r="AJ7" s="9">
        <v>127</v>
      </c>
      <c r="AK7" s="9">
        <v>110</v>
      </c>
      <c r="AL7" s="9">
        <v>130</v>
      </c>
      <c r="AM7" s="9">
        <v>110</v>
      </c>
      <c r="AN7" s="9">
        <v>130</v>
      </c>
      <c r="AO7" s="9">
        <v>112</v>
      </c>
      <c r="AP7" s="9">
        <v>128</v>
      </c>
    </row>
    <row r="8" spans="2:42">
      <c r="B8" s="60"/>
      <c r="C8" s="67" t="s">
        <v>1</v>
      </c>
      <c r="D8" s="12" t="s">
        <v>2</v>
      </c>
      <c r="E8" s="36">
        <v>135</v>
      </c>
      <c r="F8" s="36">
        <v>119</v>
      </c>
      <c r="G8" s="36">
        <v>131</v>
      </c>
      <c r="H8" s="36">
        <v>138</v>
      </c>
      <c r="I8" s="36">
        <v>122</v>
      </c>
      <c r="J8" s="36">
        <v>98</v>
      </c>
      <c r="K8" s="36">
        <v>133</v>
      </c>
      <c r="L8" s="36">
        <v>101</v>
      </c>
      <c r="M8" s="36">
        <v>140</v>
      </c>
      <c r="N8" s="36">
        <v>107</v>
      </c>
      <c r="O8" s="36">
        <v>183</v>
      </c>
      <c r="P8" s="36">
        <v>99</v>
      </c>
      <c r="Q8" s="36">
        <v>168</v>
      </c>
      <c r="R8" s="36">
        <v>131</v>
      </c>
      <c r="S8" s="36">
        <v>165</v>
      </c>
      <c r="T8" s="36">
        <v>129</v>
      </c>
      <c r="U8" s="36">
        <v>138</v>
      </c>
      <c r="V8" s="36">
        <v>112</v>
      </c>
      <c r="W8" s="36">
        <v>99</v>
      </c>
      <c r="X8" s="36">
        <v>99</v>
      </c>
      <c r="Y8" s="36">
        <v>117</v>
      </c>
      <c r="Z8" s="36">
        <v>124</v>
      </c>
      <c r="AA8" s="36">
        <v>123</v>
      </c>
      <c r="AB8" s="36">
        <v>109</v>
      </c>
      <c r="AC8" s="36">
        <v>126</v>
      </c>
      <c r="AD8" s="36">
        <v>117</v>
      </c>
      <c r="AE8" s="36">
        <v>137</v>
      </c>
      <c r="AF8" s="36">
        <v>111</v>
      </c>
      <c r="AG8" s="36">
        <v>128</v>
      </c>
      <c r="AH8" s="36">
        <v>115</v>
      </c>
      <c r="AI8" s="36">
        <v>129</v>
      </c>
      <c r="AJ8" s="36">
        <v>106</v>
      </c>
      <c r="AK8" s="36">
        <v>129</v>
      </c>
      <c r="AL8" s="36">
        <v>117</v>
      </c>
      <c r="AM8" s="36">
        <v>132</v>
      </c>
      <c r="AN8" s="36">
        <v>89</v>
      </c>
      <c r="AO8" s="36">
        <v>154</v>
      </c>
      <c r="AP8" s="36">
        <v>111</v>
      </c>
    </row>
    <row r="9" spans="2:42" ht="18.75" hidden="1" customHeight="1">
      <c r="B9" s="60"/>
      <c r="C9" s="67"/>
      <c r="D9" s="13" t="s">
        <v>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2:42" ht="18.75" hidden="1" customHeight="1">
      <c r="B10" s="60"/>
      <c r="C10" s="67"/>
      <c r="D10" s="13" t="s">
        <v>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2:42" ht="18.75" hidden="1" customHeight="1" thickBot="1">
      <c r="B11" s="60"/>
      <c r="C11" s="67"/>
      <c r="D11" s="13" t="s">
        <v>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2:42" ht="15" thickBot="1">
      <c r="B12" s="60"/>
      <c r="C12" s="68"/>
      <c r="D12" s="14" t="s">
        <v>6</v>
      </c>
      <c r="E12" s="37">
        <v>133</v>
      </c>
      <c r="F12" s="37">
        <v>117</v>
      </c>
      <c r="G12" s="37">
        <v>129</v>
      </c>
      <c r="H12" s="37">
        <v>136</v>
      </c>
      <c r="I12" s="37">
        <v>121</v>
      </c>
      <c r="J12" s="37">
        <v>95</v>
      </c>
      <c r="K12" s="37">
        <v>131</v>
      </c>
      <c r="L12" s="37">
        <v>99</v>
      </c>
      <c r="M12" s="37">
        <v>138</v>
      </c>
      <c r="N12" s="37">
        <v>105</v>
      </c>
      <c r="O12" s="37">
        <v>181</v>
      </c>
      <c r="P12" s="37">
        <v>97</v>
      </c>
      <c r="Q12" s="37">
        <v>168</v>
      </c>
      <c r="R12" s="37">
        <v>131</v>
      </c>
      <c r="S12" s="37">
        <v>163</v>
      </c>
      <c r="T12" s="37">
        <v>127</v>
      </c>
      <c r="U12" s="37">
        <v>136</v>
      </c>
      <c r="V12" s="37">
        <v>110</v>
      </c>
      <c r="W12" s="37">
        <v>97</v>
      </c>
      <c r="X12" s="37">
        <v>98</v>
      </c>
      <c r="Y12" s="37">
        <v>115</v>
      </c>
      <c r="Z12" s="37">
        <v>122</v>
      </c>
      <c r="AA12" s="37">
        <v>121</v>
      </c>
      <c r="AB12" s="37">
        <v>107</v>
      </c>
      <c r="AC12" s="37">
        <v>124</v>
      </c>
      <c r="AD12" s="37">
        <v>115</v>
      </c>
      <c r="AE12" s="37">
        <v>135</v>
      </c>
      <c r="AF12" s="37">
        <v>109</v>
      </c>
      <c r="AG12" s="37">
        <v>126</v>
      </c>
      <c r="AH12" s="37">
        <v>113</v>
      </c>
      <c r="AI12" s="37">
        <v>127</v>
      </c>
      <c r="AJ12" s="37">
        <v>104</v>
      </c>
      <c r="AK12" s="37">
        <v>127</v>
      </c>
      <c r="AL12" s="37">
        <v>115</v>
      </c>
      <c r="AM12" s="37">
        <v>130</v>
      </c>
      <c r="AN12" s="37">
        <v>87</v>
      </c>
      <c r="AO12" s="37">
        <v>152</v>
      </c>
      <c r="AP12" s="37">
        <v>109</v>
      </c>
    </row>
    <row r="13" spans="2:42">
      <c r="B13" s="60"/>
      <c r="C13" s="65" t="s">
        <v>7</v>
      </c>
      <c r="D13" s="11" t="s">
        <v>18</v>
      </c>
      <c r="E13" s="9">
        <v>75</v>
      </c>
      <c r="F13" s="9">
        <v>75</v>
      </c>
      <c r="G13" s="9">
        <v>75</v>
      </c>
      <c r="H13" s="9">
        <v>75</v>
      </c>
      <c r="I13" s="9">
        <v>75</v>
      </c>
      <c r="J13" s="9">
        <v>75</v>
      </c>
      <c r="K13" s="9">
        <v>75</v>
      </c>
      <c r="L13" s="9">
        <v>75</v>
      </c>
      <c r="M13" s="9">
        <v>75</v>
      </c>
      <c r="N13" s="9">
        <v>75</v>
      </c>
      <c r="O13" s="9">
        <v>75</v>
      </c>
      <c r="P13" s="9">
        <v>75</v>
      </c>
      <c r="Q13" s="9">
        <v>75</v>
      </c>
      <c r="R13" s="9">
        <v>75</v>
      </c>
      <c r="S13" s="9">
        <v>75</v>
      </c>
      <c r="T13" s="9">
        <v>75</v>
      </c>
      <c r="U13" s="9">
        <v>75</v>
      </c>
      <c r="V13" s="9">
        <v>75</v>
      </c>
      <c r="W13" s="9">
        <v>75</v>
      </c>
      <c r="X13" s="9">
        <v>75</v>
      </c>
      <c r="Y13" s="9">
        <v>75</v>
      </c>
      <c r="Z13" s="9">
        <v>75</v>
      </c>
      <c r="AA13" s="9">
        <v>75</v>
      </c>
      <c r="AB13" s="9">
        <v>75</v>
      </c>
      <c r="AC13" s="9">
        <v>75</v>
      </c>
      <c r="AD13" s="9">
        <v>75</v>
      </c>
      <c r="AE13" s="9">
        <v>75</v>
      </c>
      <c r="AF13" s="9">
        <v>75</v>
      </c>
      <c r="AG13" s="9">
        <v>75</v>
      </c>
      <c r="AH13" s="9">
        <v>75</v>
      </c>
      <c r="AI13" s="9">
        <v>75</v>
      </c>
      <c r="AJ13" s="9">
        <v>75</v>
      </c>
      <c r="AK13" s="9">
        <v>75</v>
      </c>
      <c r="AL13" s="9">
        <v>75</v>
      </c>
      <c r="AM13" s="9">
        <v>75</v>
      </c>
      <c r="AN13" s="9">
        <v>75</v>
      </c>
      <c r="AO13" s="9">
        <v>75</v>
      </c>
      <c r="AP13" s="9">
        <v>75</v>
      </c>
    </row>
    <row r="14" spans="2:42">
      <c r="B14" s="60"/>
      <c r="C14" s="56"/>
      <c r="D14" s="42" t="s">
        <v>51</v>
      </c>
      <c r="E14" s="43">
        <v>1</v>
      </c>
      <c r="F14" s="43">
        <v>6</v>
      </c>
      <c r="G14" s="43">
        <v>3</v>
      </c>
      <c r="H14" s="43">
        <v>5</v>
      </c>
      <c r="I14" s="43">
        <v>3</v>
      </c>
      <c r="J14" s="43">
        <v>5</v>
      </c>
      <c r="K14" s="43">
        <v>4</v>
      </c>
      <c r="L14" s="43">
        <v>4</v>
      </c>
      <c r="M14" s="43">
        <v>3</v>
      </c>
      <c r="N14" s="43">
        <v>2</v>
      </c>
      <c r="O14" s="43">
        <v>3</v>
      </c>
      <c r="P14" s="43">
        <v>3</v>
      </c>
      <c r="Q14" s="43">
        <v>2</v>
      </c>
      <c r="R14" s="43">
        <v>4</v>
      </c>
      <c r="S14" s="43">
        <v>3</v>
      </c>
      <c r="T14" s="43">
        <v>4</v>
      </c>
      <c r="U14" s="43">
        <v>4</v>
      </c>
      <c r="V14" s="43">
        <v>5</v>
      </c>
      <c r="W14" s="43">
        <v>2</v>
      </c>
      <c r="X14" s="43">
        <v>4</v>
      </c>
      <c r="Y14" s="43">
        <v>2</v>
      </c>
      <c r="Z14" s="43">
        <v>4</v>
      </c>
      <c r="AA14" s="43">
        <v>3</v>
      </c>
      <c r="AB14" s="43">
        <v>1</v>
      </c>
      <c r="AC14" s="43">
        <v>3</v>
      </c>
      <c r="AD14" s="43">
        <v>2</v>
      </c>
      <c r="AE14" s="43">
        <v>2</v>
      </c>
      <c r="AF14" s="43">
        <v>4</v>
      </c>
      <c r="AG14" s="43">
        <v>3</v>
      </c>
      <c r="AH14" s="43">
        <v>2</v>
      </c>
      <c r="AI14" s="43">
        <v>3</v>
      </c>
      <c r="AJ14" s="43">
        <v>1</v>
      </c>
      <c r="AK14" s="43">
        <v>3</v>
      </c>
      <c r="AL14" s="43">
        <v>1</v>
      </c>
      <c r="AM14" s="43">
        <v>3</v>
      </c>
      <c r="AN14" s="43">
        <v>1</v>
      </c>
      <c r="AO14" s="43">
        <v>2</v>
      </c>
      <c r="AP14" s="43">
        <v>2</v>
      </c>
    </row>
    <row r="15" spans="2:42" ht="15" thickBot="1">
      <c r="B15" s="60"/>
      <c r="C15" s="66"/>
      <c r="D15" s="52" t="s">
        <v>36</v>
      </c>
      <c r="E15" s="10">
        <v>70</v>
      </c>
      <c r="F15" s="10">
        <v>66</v>
      </c>
      <c r="G15" s="10">
        <v>71</v>
      </c>
      <c r="H15" s="10">
        <v>61</v>
      </c>
      <c r="I15" s="10">
        <v>72</v>
      </c>
      <c r="J15" s="10">
        <v>68</v>
      </c>
      <c r="K15" s="10">
        <v>73</v>
      </c>
      <c r="L15" s="10">
        <v>70</v>
      </c>
      <c r="M15" s="10">
        <v>76</v>
      </c>
      <c r="N15" s="10">
        <v>66</v>
      </c>
      <c r="O15" s="10">
        <v>74</v>
      </c>
      <c r="P15" s="10">
        <v>68</v>
      </c>
      <c r="Q15" s="10">
        <v>76</v>
      </c>
      <c r="R15" s="10">
        <v>67</v>
      </c>
      <c r="S15" s="10">
        <v>70</v>
      </c>
      <c r="T15" s="10">
        <v>64</v>
      </c>
      <c r="U15" s="10">
        <v>67</v>
      </c>
      <c r="V15" s="10">
        <v>67</v>
      </c>
      <c r="W15" s="10">
        <v>69</v>
      </c>
      <c r="X15" s="10">
        <v>66</v>
      </c>
      <c r="Y15" s="10">
        <v>68</v>
      </c>
      <c r="Z15" s="10">
        <v>67</v>
      </c>
      <c r="AA15" s="10">
        <v>68</v>
      </c>
      <c r="AB15" s="10">
        <v>66</v>
      </c>
      <c r="AC15" s="10">
        <v>69</v>
      </c>
      <c r="AD15" s="10">
        <v>61</v>
      </c>
      <c r="AE15" s="10">
        <v>82</v>
      </c>
      <c r="AF15" s="10">
        <v>59</v>
      </c>
      <c r="AG15" s="10">
        <v>71</v>
      </c>
      <c r="AH15" s="10">
        <v>64</v>
      </c>
      <c r="AI15" s="10">
        <v>69</v>
      </c>
      <c r="AJ15" s="10">
        <v>57</v>
      </c>
      <c r="AK15" s="10">
        <v>74</v>
      </c>
      <c r="AL15" s="10">
        <v>64</v>
      </c>
      <c r="AM15" s="10">
        <v>72</v>
      </c>
      <c r="AN15" s="10">
        <v>61</v>
      </c>
      <c r="AO15" s="10">
        <v>69</v>
      </c>
      <c r="AP15" s="10">
        <v>61</v>
      </c>
    </row>
    <row r="16" spans="2:42">
      <c r="B16" s="60"/>
      <c r="C16" s="65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60"/>
      <c r="C17" s="66" t="s">
        <v>9</v>
      </c>
      <c r="D17" s="4" t="s">
        <v>12</v>
      </c>
      <c r="E17" s="28">
        <f t="shared" ref="E17:F17" si="0">(SUM(E4:E5)-E6)/(SUM(E4:E5))</f>
        <v>0.9</v>
      </c>
      <c r="F17" s="28">
        <f t="shared" si="0"/>
        <v>0.76694214876033062</v>
      </c>
      <c r="G17" s="28">
        <f t="shared" ref="G17:J17" si="1">(SUM(G4:G5)-G6)/(SUM(G4:G5))</f>
        <v>0.91500000000000004</v>
      </c>
      <c r="H17" s="28">
        <f t="shared" si="1"/>
        <v>0.75206611570247939</v>
      </c>
      <c r="I17" s="28">
        <f t="shared" si="1"/>
        <v>0.85123966942148765</v>
      </c>
      <c r="J17" s="28">
        <f t="shared" si="1"/>
        <v>0.60499999999999998</v>
      </c>
      <c r="K17" s="28">
        <f t="shared" ref="K17:AL17" si="2">(SUM(K4:K5)-K6)/(SUM(K4:K5))</f>
        <v>0.8611570247933884</v>
      </c>
      <c r="L17" s="28">
        <f t="shared" si="2"/>
        <v>0.755</v>
      </c>
      <c r="M17" s="28">
        <f t="shared" si="2"/>
        <v>0.94876033057851239</v>
      </c>
      <c r="N17" s="28">
        <f t="shared" si="2"/>
        <v>0.80500000000000005</v>
      </c>
      <c r="O17" s="28">
        <f t="shared" si="2"/>
        <v>0.95041322314049592</v>
      </c>
      <c r="P17" s="28">
        <f t="shared" si="2"/>
        <v>0.79333333333333333</v>
      </c>
      <c r="Q17" s="28">
        <f t="shared" si="2"/>
        <v>0.95041322314049592</v>
      </c>
      <c r="R17" s="28">
        <f t="shared" si="2"/>
        <v>0.92166666666666663</v>
      </c>
      <c r="S17" s="28">
        <f t="shared" si="2"/>
        <v>0.92432432432432432</v>
      </c>
      <c r="T17" s="28">
        <f t="shared" si="2"/>
        <v>0.72333333333333338</v>
      </c>
      <c r="U17" s="28">
        <f t="shared" si="2"/>
        <v>0.95</v>
      </c>
      <c r="V17" s="28">
        <f t="shared" si="2"/>
        <v>0.84297520661157022</v>
      </c>
      <c r="W17" s="28">
        <f t="shared" si="2"/>
        <v>0.80666666666666664</v>
      </c>
      <c r="X17" s="28">
        <f t="shared" si="2"/>
        <v>0.68429752066115701</v>
      </c>
      <c r="Y17" s="28">
        <f t="shared" si="2"/>
        <v>0.89333333333333331</v>
      </c>
      <c r="Z17" s="28">
        <f t="shared" si="2"/>
        <v>0.771900826446281</v>
      </c>
      <c r="AA17" s="28">
        <f t="shared" si="2"/>
        <v>0.95</v>
      </c>
      <c r="AB17" s="28">
        <f t="shared" si="2"/>
        <v>0.86446280991735536</v>
      </c>
      <c r="AC17" s="28">
        <f t="shared" si="2"/>
        <v>0.94666666666666666</v>
      </c>
      <c r="AD17" s="28">
        <f t="shared" si="2"/>
        <v>0.86611570247933889</v>
      </c>
      <c r="AE17" s="28">
        <f t="shared" si="2"/>
        <v>0.94095238095238098</v>
      </c>
      <c r="AF17" s="28">
        <f t="shared" si="2"/>
        <v>0.82499999999999996</v>
      </c>
      <c r="AG17" s="28">
        <f t="shared" si="2"/>
        <v>0.92066115702479334</v>
      </c>
      <c r="AH17" s="28">
        <f t="shared" si="2"/>
        <v>0.84166666666666667</v>
      </c>
      <c r="AI17" s="28">
        <f t="shared" si="2"/>
        <v>0.93553719008264458</v>
      </c>
      <c r="AJ17" s="28">
        <f t="shared" si="2"/>
        <v>0.77419354838709675</v>
      </c>
      <c r="AK17" s="28">
        <f t="shared" si="2"/>
        <v>0.94608695652173913</v>
      </c>
      <c r="AL17" s="28">
        <f t="shared" si="2"/>
        <v>0.8833333333333333</v>
      </c>
      <c r="AM17" s="28">
        <f t="shared" ref="AM17:AN17" si="3">(SUM(AM4:AM5)-AM6)/(SUM(AM4:AM5))</f>
        <v>0.91570247933884297</v>
      </c>
      <c r="AN17" s="28">
        <f t="shared" si="3"/>
        <v>0.82666666666666666</v>
      </c>
      <c r="AO17" s="28">
        <f t="shared" ref="AO17:AP17" si="4">(SUM(AO4:AO5)-AO6)/(SUM(AO4:AO5))</f>
        <v>0.94876033057851239</v>
      </c>
      <c r="AP17" s="28">
        <f t="shared" si="4"/>
        <v>0.94666666666666666</v>
      </c>
    </row>
    <row r="18" spans="2:42">
      <c r="B18" s="60"/>
      <c r="C18" s="65" t="s">
        <v>10</v>
      </c>
      <c r="D18" s="3" t="s">
        <v>11</v>
      </c>
      <c r="E18" s="25">
        <v>1.1000000000000001</v>
      </c>
      <c r="F18" s="25">
        <v>1.1000000000000001</v>
      </c>
      <c r="G18" s="25">
        <v>1.1000000000000001</v>
      </c>
      <c r="H18" s="25">
        <v>1.1000000000000001</v>
      </c>
      <c r="I18" s="25">
        <v>1.1000000000000001</v>
      </c>
      <c r="J18" s="25">
        <v>1.1000000000000001</v>
      </c>
      <c r="K18" s="25">
        <v>1.1000000000000001</v>
      </c>
      <c r="L18" s="25">
        <v>1.1000000000000001</v>
      </c>
      <c r="M18" s="25">
        <v>1.1000000000000001</v>
      </c>
      <c r="N18" s="25">
        <v>1.1000000000000001</v>
      </c>
      <c r="O18" s="25">
        <v>1.1000000000000001</v>
      </c>
      <c r="P18" s="25">
        <v>1.1000000000000001</v>
      </c>
      <c r="Q18" s="25">
        <v>1.1000000000000001</v>
      </c>
      <c r="R18" s="25">
        <v>1.1000000000000001</v>
      </c>
      <c r="S18" s="25">
        <v>1.1000000000000001</v>
      </c>
      <c r="T18" s="25">
        <v>1.1000000000000001</v>
      </c>
      <c r="U18" s="25">
        <v>1.1000000000000001</v>
      </c>
      <c r="V18" s="25">
        <v>1.1000000000000001</v>
      </c>
      <c r="W18" s="25">
        <v>1.1000000000000001</v>
      </c>
      <c r="X18" s="25">
        <v>1.1000000000000001</v>
      </c>
      <c r="Y18" s="25">
        <v>1.1000000000000001</v>
      </c>
      <c r="Z18" s="25">
        <v>1.1000000000000001</v>
      </c>
      <c r="AA18" s="25">
        <v>1.1000000000000001</v>
      </c>
      <c r="AB18" s="25">
        <v>1.1000000000000001</v>
      </c>
      <c r="AC18" s="25">
        <v>1.1000000000000001</v>
      </c>
      <c r="AD18" s="25">
        <v>1.1000000000000001</v>
      </c>
      <c r="AE18" s="25">
        <v>1.1000000000000001</v>
      </c>
      <c r="AF18" s="25">
        <v>1.1000000000000001</v>
      </c>
      <c r="AG18" s="25">
        <v>1.1000000000000001</v>
      </c>
      <c r="AH18" s="25">
        <v>1.1000000000000001</v>
      </c>
      <c r="AI18" s="25">
        <v>1.1000000000000001</v>
      </c>
      <c r="AJ18" s="25">
        <v>1.1000000000000001</v>
      </c>
      <c r="AK18" s="25">
        <v>1.1000000000000001</v>
      </c>
      <c r="AL18" s="25">
        <v>1.1000000000000001</v>
      </c>
      <c r="AM18" s="25">
        <v>1.1000000000000001</v>
      </c>
      <c r="AN18" s="25">
        <v>1.1000000000000001</v>
      </c>
      <c r="AO18" s="25">
        <v>1.1000000000000001</v>
      </c>
      <c r="AP18" s="25">
        <v>1.1000000000000001</v>
      </c>
    </row>
    <row r="19" spans="2:42" ht="15" thickBot="1">
      <c r="B19" s="60"/>
      <c r="C19" s="66"/>
      <c r="D19" s="4" t="s">
        <v>12</v>
      </c>
      <c r="E19" s="16">
        <v>0.99399999999999999</v>
      </c>
      <c r="F19" s="16">
        <v>0.99199999999999999</v>
      </c>
      <c r="G19" s="16">
        <v>0.96699999999999997</v>
      </c>
      <c r="H19" s="16">
        <v>1.014</v>
      </c>
      <c r="I19" s="16">
        <v>0.94</v>
      </c>
      <c r="J19" s="16">
        <v>0.749</v>
      </c>
      <c r="K19" s="16">
        <v>0.95299999999999996</v>
      </c>
      <c r="L19" s="16">
        <v>0.78500000000000003</v>
      </c>
      <c r="M19" s="16">
        <v>0.997</v>
      </c>
      <c r="N19" s="16">
        <v>0.85899999999999999</v>
      </c>
      <c r="O19" s="16">
        <v>1.0649999999999999</v>
      </c>
      <c r="P19" s="16">
        <v>0.78800000000000003</v>
      </c>
      <c r="Q19" s="16">
        <v>1.0289999999999999</v>
      </c>
      <c r="R19" s="16">
        <v>0.89600000000000002</v>
      </c>
      <c r="S19" s="16">
        <v>1.07</v>
      </c>
      <c r="T19" s="16">
        <v>0.88300000000000001</v>
      </c>
      <c r="U19" s="16">
        <v>0.998</v>
      </c>
      <c r="V19" s="16">
        <v>0.91200000000000003</v>
      </c>
      <c r="W19" s="16">
        <v>0.80600000000000005</v>
      </c>
      <c r="X19" s="16">
        <v>0.84899999999999998</v>
      </c>
      <c r="Y19" s="16">
        <v>0.95799999999999996</v>
      </c>
      <c r="Z19" s="16">
        <v>0.97499999999999998</v>
      </c>
      <c r="AA19" s="16">
        <v>0.97599999999999998</v>
      </c>
      <c r="AB19" s="16">
        <v>0.88600000000000001</v>
      </c>
      <c r="AC19" s="16">
        <v>0.97699999999999998</v>
      </c>
      <c r="AD19" s="16">
        <v>1.014</v>
      </c>
      <c r="AE19" s="16">
        <v>1.0409999999999999</v>
      </c>
      <c r="AF19" s="16">
        <v>1.0149999999999999</v>
      </c>
      <c r="AG19" s="16">
        <v>1.016</v>
      </c>
      <c r="AH19" s="16">
        <v>1</v>
      </c>
      <c r="AI19" s="16">
        <v>1.0129999999999999</v>
      </c>
      <c r="AJ19" s="16">
        <v>1.0049999999999999</v>
      </c>
      <c r="AK19" s="16">
        <v>1.0249999999999999</v>
      </c>
      <c r="AL19" s="16">
        <v>1.0049999999999999</v>
      </c>
      <c r="AM19" s="16">
        <v>1.099</v>
      </c>
      <c r="AN19" s="16">
        <v>0.81799999999999995</v>
      </c>
      <c r="AO19" s="16">
        <v>1.05</v>
      </c>
      <c r="AP19" s="16">
        <v>1.006</v>
      </c>
    </row>
    <row r="20" spans="2:42">
      <c r="B20" s="60"/>
      <c r="C20" s="65" t="s">
        <v>0</v>
      </c>
      <c r="D20" s="3" t="s">
        <v>11</v>
      </c>
      <c r="E20" s="30">
        <v>15</v>
      </c>
      <c r="F20" s="30">
        <v>15</v>
      </c>
      <c r="G20" s="30">
        <v>15</v>
      </c>
      <c r="H20" s="30">
        <v>15</v>
      </c>
      <c r="I20" s="30">
        <v>15</v>
      </c>
      <c r="J20" s="30">
        <v>15</v>
      </c>
      <c r="K20" s="30">
        <v>15</v>
      </c>
      <c r="L20" s="30">
        <v>15</v>
      </c>
      <c r="M20" s="30">
        <v>15</v>
      </c>
      <c r="N20" s="30">
        <v>15</v>
      </c>
      <c r="O20" s="30">
        <v>15</v>
      </c>
      <c r="P20" s="30">
        <v>15</v>
      </c>
      <c r="Q20" s="30">
        <v>15</v>
      </c>
      <c r="R20" s="30">
        <v>15</v>
      </c>
      <c r="S20" s="30">
        <v>15</v>
      </c>
      <c r="T20" s="30">
        <v>15</v>
      </c>
      <c r="U20" s="30">
        <v>15</v>
      </c>
      <c r="V20" s="30">
        <v>15</v>
      </c>
      <c r="W20" s="30">
        <v>15</v>
      </c>
      <c r="X20" s="30">
        <v>15</v>
      </c>
      <c r="Y20" s="30">
        <v>15</v>
      </c>
      <c r="Z20" s="30">
        <v>15</v>
      </c>
      <c r="AA20" s="30">
        <v>15</v>
      </c>
      <c r="AB20" s="30">
        <v>15</v>
      </c>
      <c r="AC20" s="30">
        <v>15</v>
      </c>
      <c r="AD20" s="30">
        <v>15</v>
      </c>
      <c r="AE20" s="30">
        <v>15</v>
      </c>
      <c r="AF20" s="30">
        <v>15</v>
      </c>
      <c r="AG20" s="30">
        <v>15</v>
      </c>
      <c r="AH20" s="30">
        <v>15</v>
      </c>
      <c r="AI20" s="30">
        <v>15</v>
      </c>
      <c r="AJ20" s="30">
        <v>15</v>
      </c>
      <c r="AK20" s="30">
        <v>15</v>
      </c>
      <c r="AL20" s="30">
        <v>15</v>
      </c>
      <c r="AM20" s="30">
        <v>15</v>
      </c>
      <c r="AN20" s="30">
        <v>15</v>
      </c>
      <c r="AO20" s="30">
        <v>15</v>
      </c>
      <c r="AP20" s="30">
        <v>15</v>
      </c>
    </row>
    <row r="21" spans="2:42">
      <c r="B21" s="60"/>
      <c r="C21" s="56"/>
      <c r="D21" s="39" t="s">
        <v>35</v>
      </c>
      <c r="E21" s="40">
        <f t="shared" ref="E21:F21" si="5">E8/SUM(E4:E5)*60</f>
        <v>13.5</v>
      </c>
      <c r="F21" s="40">
        <f t="shared" si="5"/>
        <v>11.801652892561984</v>
      </c>
      <c r="G21" s="40">
        <f t="shared" ref="G21:H21" si="6">G8/SUM(G4:G5)*60</f>
        <v>13.1</v>
      </c>
      <c r="H21" s="40">
        <f t="shared" si="6"/>
        <v>13.685950413223139</v>
      </c>
      <c r="I21" s="40">
        <f t="shared" ref="I21:AL21" si="7">I8/SUM(I4:I5)*60</f>
        <v>12.099173553719007</v>
      </c>
      <c r="J21" s="40">
        <f t="shared" si="7"/>
        <v>9.8000000000000007</v>
      </c>
      <c r="K21" s="40">
        <f t="shared" si="7"/>
        <v>13.190082644628099</v>
      </c>
      <c r="L21" s="40">
        <f t="shared" si="7"/>
        <v>10.1</v>
      </c>
      <c r="M21" s="40">
        <f t="shared" si="7"/>
        <v>13.884297520661157</v>
      </c>
      <c r="N21" s="40">
        <f t="shared" si="7"/>
        <v>10.700000000000001</v>
      </c>
      <c r="O21" s="40">
        <f t="shared" si="7"/>
        <v>18.148760330578515</v>
      </c>
      <c r="P21" s="40">
        <f t="shared" si="7"/>
        <v>9.9</v>
      </c>
      <c r="Q21" s="40">
        <f t="shared" si="7"/>
        <v>16.66115702479339</v>
      </c>
      <c r="R21" s="40">
        <f t="shared" si="7"/>
        <v>13.1</v>
      </c>
      <c r="S21" s="40">
        <f t="shared" si="7"/>
        <v>17.837837837837839</v>
      </c>
      <c r="T21" s="40">
        <f t="shared" si="7"/>
        <v>12.9</v>
      </c>
      <c r="U21" s="40">
        <f t="shared" si="7"/>
        <v>13.8</v>
      </c>
      <c r="V21" s="40">
        <f t="shared" si="7"/>
        <v>11.107438016528924</v>
      </c>
      <c r="W21" s="40">
        <f t="shared" si="7"/>
        <v>9.9</v>
      </c>
      <c r="X21" s="40">
        <f t="shared" si="7"/>
        <v>9.8181818181818183</v>
      </c>
      <c r="Y21" s="40">
        <f t="shared" si="7"/>
        <v>11.700000000000001</v>
      </c>
      <c r="Z21" s="40">
        <f t="shared" si="7"/>
        <v>12.297520661157025</v>
      </c>
      <c r="AA21" s="40">
        <f t="shared" si="7"/>
        <v>12.299999999999999</v>
      </c>
      <c r="AB21" s="40">
        <f t="shared" si="7"/>
        <v>10.809917355371901</v>
      </c>
      <c r="AC21" s="40">
        <f t="shared" si="7"/>
        <v>12.6</v>
      </c>
      <c r="AD21" s="40">
        <f t="shared" si="7"/>
        <v>11.603305785123966</v>
      </c>
      <c r="AE21" s="40">
        <f t="shared" si="7"/>
        <v>15.657142857142857</v>
      </c>
      <c r="AF21" s="40">
        <f t="shared" si="7"/>
        <v>11.1</v>
      </c>
      <c r="AG21" s="40">
        <f t="shared" si="7"/>
        <v>12.694214876033058</v>
      </c>
      <c r="AH21" s="40">
        <f t="shared" si="7"/>
        <v>11.5</v>
      </c>
      <c r="AI21" s="40">
        <f t="shared" si="7"/>
        <v>12.793388429752067</v>
      </c>
      <c r="AJ21" s="40">
        <f t="shared" si="7"/>
        <v>10.258064516129032</v>
      </c>
      <c r="AK21" s="40">
        <f t="shared" si="7"/>
        <v>13.460869565217392</v>
      </c>
      <c r="AL21" s="40">
        <f t="shared" si="7"/>
        <v>11.700000000000001</v>
      </c>
      <c r="AM21" s="40">
        <f t="shared" ref="AM21:AN21" si="8">AM8/SUM(AM4:AM5)*60</f>
        <v>13.09090909090909</v>
      </c>
      <c r="AN21" s="40">
        <f t="shared" si="8"/>
        <v>8.9</v>
      </c>
      <c r="AO21" s="40">
        <f t="shared" ref="AO21:AP21" si="9">AO8/SUM(AO4:AO5)*60</f>
        <v>15.272727272727272</v>
      </c>
      <c r="AP21" s="40">
        <f t="shared" si="9"/>
        <v>11.1</v>
      </c>
    </row>
    <row r="22" spans="2:42" ht="15" thickBot="1">
      <c r="B22" s="60"/>
      <c r="C22" s="66" t="s">
        <v>0</v>
      </c>
      <c r="D22" s="4" t="s">
        <v>12</v>
      </c>
      <c r="E22" s="15">
        <f t="shared" ref="E22:AL22" si="10">E12/SUM(E4:E5)*60</f>
        <v>13.3</v>
      </c>
      <c r="F22" s="15">
        <f t="shared" si="10"/>
        <v>11.603305785123966</v>
      </c>
      <c r="G22" s="15">
        <f t="shared" si="10"/>
        <v>12.9</v>
      </c>
      <c r="H22" s="15">
        <f t="shared" si="10"/>
        <v>13.487603305785125</v>
      </c>
      <c r="I22" s="15">
        <f t="shared" si="10"/>
        <v>12</v>
      </c>
      <c r="J22" s="15">
        <f t="shared" si="10"/>
        <v>9.5</v>
      </c>
      <c r="K22" s="15">
        <f t="shared" si="10"/>
        <v>12.991735537190083</v>
      </c>
      <c r="L22" s="15">
        <f t="shared" si="10"/>
        <v>9.9</v>
      </c>
      <c r="M22" s="15">
        <f t="shared" si="10"/>
        <v>13.685950413223139</v>
      </c>
      <c r="N22" s="15">
        <f t="shared" si="10"/>
        <v>10.5</v>
      </c>
      <c r="O22" s="15">
        <f t="shared" si="10"/>
        <v>17.950413223140497</v>
      </c>
      <c r="P22" s="15">
        <f t="shared" si="10"/>
        <v>9.6999999999999993</v>
      </c>
      <c r="Q22" s="15">
        <f t="shared" si="10"/>
        <v>16.66115702479339</v>
      </c>
      <c r="R22" s="15">
        <f t="shared" si="10"/>
        <v>13.1</v>
      </c>
      <c r="S22" s="15">
        <f t="shared" si="10"/>
        <v>17.621621621621621</v>
      </c>
      <c r="T22" s="15">
        <f t="shared" si="10"/>
        <v>12.7</v>
      </c>
      <c r="U22" s="15">
        <f t="shared" si="10"/>
        <v>13.6</v>
      </c>
      <c r="V22" s="15">
        <f t="shared" si="10"/>
        <v>10.90909090909091</v>
      </c>
      <c r="W22" s="15">
        <f t="shared" si="10"/>
        <v>9.6999999999999993</v>
      </c>
      <c r="X22" s="15">
        <f t="shared" si="10"/>
        <v>9.7190082644628095</v>
      </c>
      <c r="Y22" s="15">
        <f t="shared" si="10"/>
        <v>11.5</v>
      </c>
      <c r="Z22" s="15">
        <f t="shared" si="10"/>
        <v>12.099173553719007</v>
      </c>
      <c r="AA22" s="15">
        <f t="shared" si="10"/>
        <v>12.1</v>
      </c>
      <c r="AB22" s="15">
        <f t="shared" si="10"/>
        <v>10.611570247933884</v>
      </c>
      <c r="AC22" s="15">
        <f t="shared" si="10"/>
        <v>12.4</v>
      </c>
      <c r="AD22" s="15">
        <f t="shared" si="10"/>
        <v>11.404958677685951</v>
      </c>
      <c r="AE22" s="15">
        <f t="shared" si="10"/>
        <v>15.428571428571427</v>
      </c>
      <c r="AF22" s="15">
        <f t="shared" si="10"/>
        <v>10.9</v>
      </c>
      <c r="AG22" s="15">
        <f t="shared" si="10"/>
        <v>12.495867768595042</v>
      </c>
      <c r="AH22" s="15">
        <f t="shared" si="10"/>
        <v>11.299999999999999</v>
      </c>
      <c r="AI22" s="15">
        <f t="shared" si="10"/>
        <v>12.595041322314049</v>
      </c>
      <c r="AJ22" s="15">
        <f t="shared" si="10"/>
        <v>10.064516129032258</v>
      </c>
      <c r="AK22" s="15">
        <f t="shared" si="10"/>
        <v>13.252173913043478</v>
      </c>
      <c r="AL22" s="15">
        <f t="shared" si="10"/>
        <v>11.5</v>
      </c>
      <c r="AM22" s="15">
        <f t="shared" ref="AM22:AN22" si="11">AM12/SUM(AM4:AM5)*60</f>
        <v>12.892561983471074</v>
      </c>
      <c r="AN22" s="15">
        <f t="shared" si="11"/>
        <v>8.6999999999999993</v>
      </c>
      <c r="AO22" s="15">
        <f t="shared" ref="AO22:AP22" si="12">AO12/SUM(AO4:AO5)*60</f>
        <v>15.074380165289258</v>
      </c>
      <c r="AP22" s="15">
        <f t="shared" si="12"/>
        <v>10.9</v>
      </c>
    </row>
    <row r="23" spans="2:42">
      <c r="B23" s="60"/>
      <c r="C23" s="65" t="s">
        <v>14</v>
      </c>
      <c r="D23" s="5" t="s">
        <v>11</v>
      </c>
      <c r="E23" s="26">
        <v>58535.433070866136</v>
      </c>
      <c r="F23" s="26">
        <v>58535.433070866136</v>
      </c>
      <c r="G23" s="26">
        <v>58535.433070866136</v>
      </c>
      <c r="H23" s="26">
        <v>58535.433070866136</v>
      </c>
      <c r="I23" s="26">
        <v>58535.433070866136</v>
      </c>
      <c r="J23" s="26">
        <v>58535.433070866136</v>
      </c>
      <c r="K23" s="26">
        <v>58535.433070866136</v>
      </c>
      <c r="L23" s="26">
        <v>58535.433070866136</v>
      </c>
      <c r="M23" s="26">
        <v>58535.433070866136</v>
      </c>
      <c r="N23" s="26">
        <v>58535.433070866136</v>
      </c>
      <c r="O23" s="26">
        <v>58535.433070866136</v>
      </c>
      <c r="P23" s="26">
        <v>58535.433070866136</v>
      </c>
      <c r="Q23" s="26">
        <v>58535.433070866136</v>
      </c>
      <c r="R23" s="26">
        <v>58535.433070866136</v>
      </c>
      <c r="S23" s="26">
        <v>58535.433070866136</v>
      </c>
      <c r="T23" s="26">
        <v>58535.433070866136</v>
      </c>
      <c r="U23" s="26">
        <v>58535.433070866136</v>
      </c>
      <c r="V23" s="26">
        <v>58535.433070866136</v>
      </c>
      <c r="W23" s="26">
        <v>58535.433070866136</v>
      </c>
      <c r="X23" s="26">
        <v>58535.433070866136</v>
      </c>
      <c r="Y23" s="26">
        <v>58535.433070866136</v>
      </c>
      <c r="Z23" s="26">
        <v>58535.433070866136</v>
      </c>
      <c r="AA23" s="26">
        <v>58535.433070866136</v>
      </c>
      <c r="AB23" s="26">
        <v>58535.433070866136</v>
      </c>
      <c r="AC23" s="26">
        <v>58535.433070866136</v>
      </c>
      <c r="AD23" s="26">
        <v>58535.433070866136</v>
      </c>
      <c r="AE23" s="26">
        <v>58535.433070866136</v>
      </c>
      <c r="AF23" s="26">
        <v>58535.433070866136</v>
      </c>
      <c r="AG23" s="26">
        <v>58535.433070866136</v>
      </c>
      <c r="AH23" s="26">
        <v>58535.433070866136</v>
      </c>
      <c r="AI23" s="26">
        <v>58535.433070866136</v>
      </c>
      <c r="AJ23" s="26">
        <v>58535.433070866136</v>
      </c>
      <c r="AK23" s="26">
        <v>58535.433070866136</v>
      </c>
      <c r="AL23" s="26">
        <v>58535.433070866136</v>
      </c>
      <c r="AM23" s="26">
        <v>58535.433070866136</v>
      </c>
      <c r="AN23" s="26">
        <v>58535.433070866136</v>
      </c>
      <c r="AO23" s="26">
        <v>58535.433070866136</v>
      </c>
      <c r="AP23" s="26">
        <v>58535.433070866136</v>
      </c>
    </row>
    <row r="24" spans="2:42">
      <c r="B24" s="60"/>
      <c r="C24" s="56"/>
      <c r="D24" s="6" t="s">
        <v>15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3</v>
      </c>
      <c r="K24" s="7">
        <v>2</v>
      </c>
      <c r="L24" s="7">
        <v>6</v>
      </c>
      <c r="M24" s="7">
        <v>10</v>
      </c>
      <c r="N24" s="7">
        <v>8</v>
      </c>
      <c r="O24" s="7">
        <v>4</v>
      </c>
      <c r="P24" s="7">
        <v>9</v>
      </c>
      <c r="Q24" s="7">
        <v>11</v>
      </c>
      <c r="R24" s="7">
        <v>9</v>
      </c>
      <c r="S24" s="7">
        <v>6</v>
      </c>
      <c r="T24" s="7">
        <v>8</v>
      </c>
      <c r="U24" s="7">
        <v>12</v>
      </c>
      <c r="V24" s="7">
        <v>8</v>
      </c>
      <c r="W24" s="7">
        <v>8</v>
      </c>
      <c r="X24" s="7">
        <v>4</v>
      </c>
      <c r="Y24" s="7">
        <v>10</v>
      </c>
      <c r="Z24" s="7">
        <v>1</v>
      </c>
      <c r="AA24" s="7">
        <v>7</v>
      </c>
      <c r="AB24" s="7">
        <v>1</v>
      </c>
      <c r="AC24" s="7">
        <v>3</v>
      </c>
      <c r="AD24" s="7">
        <v>5</v>
      </c>
      <c r="AE24" s="7">
        <v>10</v>
      </c>
      <c r="AF24" s="7">
        <v>12</v>
      </c>
      <c r="AG24" s="7">
        <v>12</v>
      </c>
      <c r="AH24" s="7">
        <v>7</v>
      </c>
      <c r="AI24" s="7">
        <v>7</v>
      </c>
      <c r="AJ24" s="7">
        <v>8</v>
      </c>
      <c r="AK24" s="7">
        <v>8</v>
      </c>
      <c r="AL24" s="7">
        <v>6</v>
      </c>
      <c r="AM24" s="7">
        <v>10</v>
      </c>
      <c r="AN24" s="7">
        <v>14</v>
      </c>
      <c r="AO24" s="7">
        <v>7</v>
      </c>
      <c r="AP24" s="7">
        <v>11</v>
      </c>
    </row>
    <row r="25" spans="2:42" ht="15" thickBot="1">
      <c r="B25" s="60"/>
      <c r="C25" s="66"/>
      <c r="D25" s="4" t="s">
        <v>16</v>
      </c>
      <c r="E25" s="8">
        <f t="shared" ref="E25:AL25" si="13">E24/(E24+E12)*1000000</f>
        <v>50000</v>
      </c>
      <c r="F25" s="8">
        <f t="shared" si="13"/>
        <v>48780.487804878052</v>
      </c>
      <c r="G25" s="8">
        <f t="shared" si="13"/>
        <v>44444.444444444445</v>
      </c>
      <c r="H25" s="8">
        <f t="shared" si="13"/>
        <v>42253.521126760563</v>
      </c>
      <c r="I25" s="8">
        <f t="shared" si="13"/>
        <v>47244.094488188974</v>
      </c>
      <c r="J25" s="8">
        <f t="shared" si="13"/>
        <v>30612.244897959183</v>
      </c>
      <c r="K25" s="8">
        <f t="shared" si="13"/>
        <v>15037.593984962405</v>
      </c>
      <c r="L25" s="8">
        <f t="shared" si="13"/>
        <v>57142.857142857138</v>
      </c>
      <c r="M25" s="8">
        <f t="shared" si="13"/>
        <v>67567.567567567574</v>
      </c>
      <c r="N25" s="8">
        <f t="shared" si="13"/>
        <v>70796.460176991153</v>
      </c>
      <c r="O25" s="8">
        <f t="shared" si="13"/>
        <v>21621.621621621623</v>
      </c>
      <c r="P25" s="8">
        <f t="shared" si="13"/>
        <v>84905.660377358479</v>
      </c>
      <c r="Q25" s="8">
        <f t="shared" si="13"/>
        <v>61452.513966480445</v>
      </c>
      <c r="R25" s="8">
        <f t="shared" si="13"/>
        <v>64285.714285714283</v>
      </c>
      <c r="S25" s="8">
        <f t="shared" si="13"/>
        <v>35502.958579881655</v>
      </c>
      <c r="T25" s="8">
        <f t="shared" si="13"/>
        <v>59259.259259259263</v>
      </c>
      <c r="U25" s="8">
        <f t="shared" si="13"/>
        <v>81081.08108108108</v>
      </c>
      <c r="V25" s="8">
        <f t="shared" si="13"/>
        <v>67796.610169491527</v>
      </c>
      <c r="W25" s="8">
        <f t="shared" si="13"/>
        <v>76190.476190476198</v>
      </c>
      <c r="X25" s="8">
        <f t="shared" si="13"/>
        <v>39215.686274509804</v>
      </c>
      <c r="Y25" s="8">
        <f t="shared" si="13"/>
        <v>80000</v>
      </c>
      <c r="Z25" s="8">
        <f t="shared" si="13"/>
        <v>8130.081300813009</v>
      </c>
      <c r="AA25" s="8">
        <f t="shared" si="13"/>
        <v>54687.5</v>
      </c>
      <c r="AB25" s="8">
        <f t="shared" si="13"/>
        <v>9259.2592592592591</v>
      </c>
      <c r="AC25" s="8">
        <f t="shared" si="13"/>
        <v>23622.047244094487</v>
      </c>
      <c r="AD25" s="8">
        <f t="shared" si="13"/>
        <v>41666.666666666664</v>
      </c>
      <c r="AE25" s="8">
        <f t="shared" si="13"/>
        <v>68965.517241379304</v>
      </c>
      <c r="AF25" s="8">
        <f t="shared" si="13"/>
        <v>99173.553719008269</v>
      </c>
      <c r="AG25" s="8">
        <f t="shared" si="13"/>
        <v>86956.521739130432</v>
      </c>
      <c r="AH25" s="8">
        <f t="shared" si="13"/>
        <v>58333.333333333336</v>
      </c>
      <c r="AI25" s="8">
        <f t="shared" si="13"/>
        <v>52238.805970149253</v>
      </c>
      <c r="AJ25" s="8">
        <f t="shared" si="13"/>
        <v>71428.57142857142</v>
      </c>
      <c r="AK25" s="8">
        <f t="shared" si="13"/>
        <v>59259.259259259263</v>
      </c>
      <c r="AL25" s="8">
        <f t="shared" si="13"/>
        <v>49586.776859504134</v>
      </c>
      <c r="AM25" s="8">
        <f t="shared" ref="AM25:AN25" si="14">AM24/(AM24+AM12)*1000000</f>
        <v>71428.57142857142</v>
      </c>
      <c r="AN25" s="8">
        <f t="shared" si="14"/>
        <v>138613.86138613863</v>
      </c>
      <c r="AO25" s="8">
        <f t="shared" ref="AO25:AP25" si="15">AO24/(AO24+AO12)*1000000</f>
        <v>44025.157232704398</v>
      </c>
      <c r="AP25" s="8">
        <f t="shared" si="15"/>
        <v>91666.666666666657</v>
      </c>
    </row>
    <row r="27" spans="2:42" ht="19.149999999999999" customHeight="1"/>
    <row r="33" ht="18" customHeight="1"/>
  </sheetData>
  <mergeCells count="29">
    <mergeCell ref="B2:B25"/>
    <mergeCell ref="C2:D3"/>
    <mergeCell ref="E2:F2"/>
    <mergeCell ref="G2:H2"/>
    <mergeCell ref="I2:J2"/>
    <mergeCell ref="C18:C19"/>
    <mergeCell ref="C20:C22"/>
    <mergeCell ref="C23:C25"/>
    <mergeCell ref="C16:C17"/>
    <mergeCell ref="C13:C15"/>
    <mergeCell ref="C8:C12"/>
    <mergeCell ref="C7:D7"/>
    <mergeCell ref="C4:C6"/>
    <mergeCell ref="M2:N2"/>
    <mergeCell ref="O2:P2"/>
    <mergeCell ref="Q2:R2"/>
    <mergeCell ref="S2:T2"/>
    <mergeCell ref="AO2:AP2"/>
    <mergeCell ref="W2:X2"/>
    <mergeCell ref="AM2:AN2"/>
    <mergeCell ref="K2:L2"/>
    <mergeCell ref="AK2:AL2"/>
    <mergeCell ref="U2:V2"/>
    <mergeCell ref="AG2:AH2"/>
    <mergeCell ref="AI2:AJ2"/>
    <mergeCell ref="Y2:Z2"/>
    <mergeCell ref="AA2:AB2"/>
    <mergeCell ref="AC2:AD2"/>
    <mergeCell ref="AE2:AF2"/>
  </mergeCells>
  <phoneticPr fontId="1"/>
  <pageMargins left="0.15748031496062992" right="0.15748031496062992" top="0.15748031496062992" bottom="0.15748031496062992" header="0.31496062992125984" footer="0.31496062992125984"/>
  <pageSetup paperSize="8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C000-1D1F-4BDC-B832-584CA748B8C6}">
  <dimension ref="A1:AP33"/>
  <sheetViews>
    <sheetView showGridLines="0" view="pageBreakPreview" topLeftCell="B1" zoomScale="90" zoomScaleNormal="100" zoomScaleSheetLayoutView="9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P20" sqref="AP20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5" width="10.25" hidden="1" customWidth="1"/>
    <col min="6" max="6" width="10.625" hidden="1" customWidth="1"/>
    <col min="7" max="7" width="10.25" hidden="1" customWidth="1"/>
    <col min="8" max="8" width="10.625" hidden="1" customWidth="1"/>
    <col min="9" max="9" width="10.25" hidden="1" customWidth="1"/>
    <col min="10" max="10" width="10.625" hidden="1" customWidth="1"/>
    <col min="11" max="11" width="10.25" hidden="1" customWidth="1"/>
    <col min="12" max="12" width="10.625" hidden="1" customWidth="1"/>
    <col min="13" max="13" width="10.25" hidden="1" customWidth="1"/>
    <col min="14" max="14" width="10.625" hidden="1" customWidth="1"/>
    <col min="15" max="15" width="10.25" hidden="1" customWidth="1"/>
    <col min="16" max="16" width="10.625" hidden="1" customWidth="1"/>
    <col min="17" max="17" width="10.25" hidden="1" customWidth="1"/>
    <col min="18" max="18" width="10.625" hidden="1" customWidth="1"/>
    <col min="19" max="19" width="10.25" hidden="1" customWidth="1"/>
    <col min="20" max="20" width="10.625" hidden="1" customWidth="1"/>
    <col min="21" max="21" width="10.25" hidden="1" customWidth="1"/>
    <col min="22" max="22" width="10.625" hidden="1" customWidth="1"/>
    <col min="23" max="23" width="10.25" hidden="1" customWidth="1"/>
    <col min="24" max="24" width="10.625" hidden="1" customWidth="1"/>
    <col min="25" max="25" width="10.25" hidden="1" customWidth="1"/>
    <col min="26" max="26" width="10.625" hidden="1" customWidth="1"/>
    <col min="27" max="27" width="10.25" hidden="1" customWidth="1"/>
    <col min="28" max="28" width="10.625" hidden="1" customWidth="1"/>
    <col min="29" max="29" width="10.25" hidden="1" customWidth="1"/>
    <col min="30" max="30" width="10.625" hidden="1" customWidth="1"/>
    <col min="31" max="31" width="10.25" hidden="1" customWidth="1"/>
    <col min="32" max="32" width="10.625" hidden="1" customWidth="1"/>
    <col min="33" max="33" width="10.25" hidden="1" customWidth="1"/>
    <col min="34" max="34" width="10.625" hidden="1" customWidth="1"/>
    <col min="35" max="35" width="10.25" hidden="1" customWidth="1"/>
    <col min="36" max="36" width="10.625" hidden="1" customWidth="1"/>
    <col min="37" max="37" width="10.25" customWidth="1"/>
    <col min="38" max="38" width="10.625" customWidth="1"/>
    <col min="39" max="39" width="10.25" customWidth="1"/>
    <col min="40" max="40" width="10.625" customWidth="1"/>
    <col min="41" max="41" width="10.25" customWidth="1"/>
    <col min="42" max="42" width="10.625" customWidth="1"/>
  </cols>
  <sheetData>
    <row r="1" spans="2:42" ht="26.25">
      <c r="B1" s="1" t="s">
        <v>37</v>
      </c>
      <c r="E1" s="49"/>
      <c r="G1" s="49"/>
      <c r="I1" s="49"/>
      <c r="K1" s="49"/>
      <c r="M1" s="49"/>
      <c r="O1" s="49"/>
      <c r="Q1" s="49"/>
      <c r="S1" s="49"/>
      <c r="U1" s="49"/>
      <c r="W1" s="49"/>
      <c r="Y1" s="49"/>
      <c r="AA1" s="49"/>
      <c r="AC1" s="49"/>
      <c r="AE1" s="49"/>
      <c r="AG1" s="49"/>
      <c r="AI1" s="49"/>
      <c r="AK1" s="49"/>
      <c r="AM1" s="49"/>
      <c r="AO1" s="49"/>
    </row>
    <row r="2" spans="2:42">
      <c r="B2" s="58">
        <v>82141</v>
      </c>
      <c r="C2" s="61" t="s">
        <v>8</v>
      </c>
      <c r="D2" s="62"/>
      <c r="E2" s="53">
        <v>45597</v>
      </c>
      <c r="F2" s="54"/>
      <c r="G2" s="53">
        <v>45598</v>
      </c>
      <c r="H2" s="54"/>
      <c r="I2" s="53">
        <v>45600</v>
      </c>
      <c r="J2" s="54"/>
      <c r="K2" s="53">
        <v>45601</v>
      </c>
      <c r="L2" s="54"/>
      <c r="M2" s="53">
        <v>45602</v>
      </c>
      <c r="N2" s="54"/>
      <c r="O2" s="53">
        <v>45603</v>
      </c>
      <c r="P2" s="54"/>
      <c r="Q2" s="53">
        <v>45604</v>
      </c>
      <c r="R2" s="54"/>
      <c r="S2" s="53">
        <v>45605</v>
      </c>
      <c r="T2" s="54"/>
      <c r="U2" s="53">
        <v>45607</v>
      </c>
      <c r="V2" s="54"/>
      <c r="W2" s="53">
        <v>45608</v>
      </c>
      <c r="X2" s="54"/>
      <c r="Y2" s="53">
        <v>45609</v>
      </c>
      <c r="Z2" s="54"/>
      <c r="AA2" s="53">
        <v>45610</v>
      </c>
      <c r="AB2" s="54"/>
      <c r="AC2" s="53">
        <v>45611</v>
      </c>
      <c r="AD2" s="54"/>
      <c r="AE2" s="53">
        <v>45614</v>
      </c>
      <c r="AF2" s="54"/>
      <c r="AG2" s="53">
        <v>45615</v>
      </c>
      <c r="AH2" s="54"/>
      <c r="AI2" s="53">
        <v>45616</v>
      </c>
      <c r="AJ2" s="54"/>
      <c r="AK2" s="53">
        <v>45617</v>
      </c>
      <c r="AL2" s="54"/>
      <c r="AM2" s="53">
        <v>45618</v>
      </c>
      <c r="AN2" s="54"/>
      <c r="AO2" s="53">
        <v>45619</v>
      </c>
      <c r="AP2" s="54"/>
    </row>
    <row r="3" spans="2:42" ht="21" customHeight="1" thickBot="1">
      <c r="B3" s="59"/>
      <c r="C3" s="63"/>
      <c r="D3" s="64"/>
      <c r="E3" s="38" t="s">
        <v>42</v>
      </c>
      <c r="F3" s="38" t="s">
        <v>43</v>
      </c>
      <c r="G3" s="38" t="s">
        <v>42</v>
      </c>
      <c r="H3" s="38" t="s">
        <v>43</v>
      </c>
      <c r="I3" s="38" t="s">
        <v>42</v>
      </c>
      <c r="J3" s="38" t="s">
        <v>43</v>
      </c>
      <c r="K3" s="38" t="s">
        <v>42</v>
      </c>
      <c r="L3" s="38" t="s">
        <v>43</v>
      </c>
      <c r="M3" s="38" t="s">
        <v>42</v>
      </c>
      <c r="N3" s="38" t="s">
        <v>43</v>
      </c>
      <c r="O3" s="38" t="s">
        <v>42</v>
      </c>
      <c r="P3" s="38" t="s">
        <v>43</v>
      </c>
      <c r="Q3" s="38" t="s">
        <v>42</v>
      </c>
      <c r="R3" s="38" t="s">
        <v>43</v>
      </c>
      <c r="S3" s="38" t="s">
        <v>42</v>
      </c>
      <c r="T3" s="38" t="s">
        <v>43</v>
      </c>
      <c r="U3" s="38" t="s">
        <v>42</v>
      </c>
      <c r="V3" s="38" t="s">
        <v>43</v>
      </c>
      <c r="W3" s="38" t="s">
        <v>42</v>
      </c>
      <c r="X3" s="38" t="s">
        <v>43</v>
      </c>
      <c r="Y3" s="38" t="s">
        <v>42</v>
      </c>
      <c r="Z3" s="38" t="s">
        <v>43</v>
      </c>
      <c r="AA3" s="38" t="s">
        <v>42</v>
      </c>
      <c r="AB3" s="38" t="s">
        <v>43</v>
      </c>
      <c r="AC3" s="38" t="s">
        <v>42</v>
      </c>
      <c r="AD3" s="38" t="s">
        <v>43</v>
      </c>
      <c r="AE3" s="38" t="s">
        <v>42</v>
      </c>
      <c r="AF3" s="38" t="s">
        <v>43</v>
      </c>
      <c r="AG3" s="38" t="s">
        <v>42</v>
      </c>
      <c r="AH3" s="38" t="s">
        <v>43</v>
      </c>
      <c r="AI3" s="38" t="s">
        <v>42</v>
      </c>
      <c r="AJ3" s="38" t="s">
        <v>43</v>
      </c>
      <c r="AK3" s="38" t="s">
        <v>42</v>
      </c>
      <c r="AL3" s="38" t="s">
        <v>43</v>
      </c>
      <c r="AM3" s="38" t="s">
        <v>42</v>
      </c>
      <c r="AN3" s="38" t="s">
        <v>43</v>
      </c>
      <c r="AO3" s="38" t="s">
        <v>42</v>
      </c>
      <c r="AP3" s="38" t="s">
        <v>43</v>
      </c>
    </row>
    <row r="4" spans="2:42">
      <c r="B4" s="60"/>
      <c r="C4" s="55" t="s">
        <v>20</v>
      </c>
      <c r="D4" s="9" t="s">
        <v>19</v>
      </c>
      <c r="E4" s="35">
        <v>415</v>
      </c>
      <c r="F4" s="35">
        <v>460</v>
      </c>
      <c r="G4" s="35">
        <v>415</v>
      </c>
      <c r="H4" s="35">
        <v>460</v>
      </c>
      <c r="I4" s="35">
        <v>460</v>
      </c>
      <c r="J4" s="35">
        <v>415</v>
      </c>
      <c r="K4" s="35">
        <v>460</v>
      </c>
      <c r="L4" s="35">
        <v>415</v>
      </c>
      <c r="M4" s="35">
        <v>460</v>
      </c>
      <c r="N4" s="35">
        <v>415</v>
      </c>
      <c r="O4" s="35">
        <v>460</v>
      </c>
      <c r="P4" s="35">
        <v>415</v>
      </c>
      <c r="Q4" s="35">
        <v>460</v>
      </c>
      <c r="R4" s="35">
        <v>415</v>
      </c>
      <c r="S4" s="35">
        <v>460</v>
      </c>
      <c r="T4" s="35">
        <v>415</v>
      </c>
      <c r="U4" s="35">
        <v>415</v>
      </c>
      <c r="V4" s="35">
        <v>460</v>
      </c>
      <c r="W4" s="35">
        <v>415</v>
      </c>
      <c r="X4" s="35">
        <v>460</v>
      </c>
      <c r="Y4" s="35">
        <v>415</v>
      </c>
      <c r="Z4" s="35">
        <v>460</v>
      </c>
      <c r="AA4" s="35">
        <v>415</v>
      </c>
      <c r="AB4" s="35">
        <v>460</v>
      </c>
      <c r="AC4" s="35">
        <v>415</v>
      </c>
      <c r="AD4" s="35">
        <v>460</v>
      </c>
      <c r="AE4" s="35">
        <v>460</v>
      </c>
      <c r="AF4" s="35">
        <v>415</v>
      </c>
      <c r="AG4" s="35">
        <v>460</v>
      </c>
      <c r="AH4" s="35">
        <v>415</v>
      </c>
      <c r="AI4" s="35">
        <v>460</v>
      </c>
      <c r="AJ4" s="35">
        <v>415</v>
      </c>
      <c r="AK4" s="35">
        <v>460</v>
      </c>
      <c r="AL4" s="35">
        <v>415</v>
      </c>
      <c r="AM4" s="35">
        <v>460</v>
      </c>
      <c r="AN4" s="35">
        <v>415</v>
      </c>
      <c r="AO4" s="35">
        <v>460</v>
      </c>
      <c r="AP4" s="35">
        <v>415</v>
      </c>
    </row>
    <row r="5" spans="2:42">
      <c r="B5" s="60"/>
      <c r="C5" s="56"/>
      <c r="D5" s="27" t="s">
        <v>34</v>
      </c>
      <c r="E5" s="27">
        <v>190</v>
      </c>
      <c r="F5" s="27">
        <v>110</v>
      </c>
      <c r="G5" s="27">
        <v>190</v>
      </c>
      <c r="H5" s="27">
        <v>80</v>
      </c>
      <c r="I5" s="27">
        <v>140</v>
      </c>
      <c r="J5" s="27">
        <v>190</v>
      </c>
      <c r="K5" s="27">
        <v>140</v>
      </c>
      <c r="L5" s="27">
        <v>190</v>
      </c>
      <c r="M5" s="27">
        <v>130</v>
      </c>
      <c r="N5" s="27">
        <v>190</v>
      </c>
      <c r="O5" s="27">
        <v>140</v>
      </c>
      <c r="P5" s="27">
        <v>190</v>
      </c>
      <c r="Q5" s="27">
        <v>140</v>
      </c>
      <c r="R5" s="27">
        <v>190</v>
      </c>
      <c r="S5" s="27">
        <v>140</v>
      </c>
      <c r="T5" s="27">
        <v>190</v>
      </c>
      <c r="U5" s="27">
        <v>190</v>
      </c>
      <c r="V5" s="27">
        <v>140</v>
      </c>
      <c r="W5" s="27">
        <v>0</v>
      </c>
      <c r="X5" s="27">
        <v>140</v>
      </c>
      <c r="Y5" s="27">
        <v>190</v>
      </c>
      <c r="Z5" s="27">
        <v>140</v>
      </c>
      <c r="AA5" s="27">
        <v>190</v>
      </c>
      <c r="AB5" s="27">
        <v>140</v>
      </c>
      <c r="AC5" s="27">
        <v>190</v>
      </c>
      <c r="AD5" s="27">
        <v>140</v>
      </c>
      <c r="AE5" s="27">
        <v>140</v>
      </c>
      <c r="AF5" s="27">
        <v>190</v>
      </c>
      <c r="AG5" s="27">
        <v>140</v>
      </c>
      <c r="AH5" s="27">
        <v>190</v>
      </c>
      <c r="AI5" s="27">
        <v>140</v>
      </c>
      <c r="AJ5" s="27">
        <v>190</v>
      </c>
      <c r="AK5" s="27">
        <v>140</v>
      </c>
      <c r="AL5" s="27">
        <v>190</v>
      </c>
      <c r="AM5" s="27">
        <v>140</v>
      </c>
      <c r="AN5" s="27">
        <v>190</v>
      </c>
      <c r="AO5" s="27">
        <v>140</v>
      </c>
      <c r="AP5" s="27">
        <v>190</v>
      </c>
    </row>
    <row r="6" spans="2:42" ht="21" customHeight="1" thickBot="1">
      <c r="B6" s="60"/>
      <c r="C6" s="57"/>
      <c r="D6" s="10" t="s">
        <v>32</v>
      </c>
      <c r="E6" s="10">
        <v>63</v>
      </c>
      <c r="F6" s="10">
        <v>56</v>
      </c>
      <c r="G6" s="10">
        <v>30</v>
      </c>
      <c r="H6" s="10">
        <v>113</v>
      </c>
      <c r="I6" s="10">
        <v>110</v>
      </c>
      <c r="J6" s="10">
        <v>109</v>
      </c>
      <c r="K6" s="10">
        <v>112</v>
      </c>
      <c r="L6" s="10">
        <v>178</v>
      </c>
      <c r="M6" s="10">
        <v>148</v>
      </c>
      <c r="N6" s="10">
        <v>61</v>
      </c>
      <c r="O6" s="10">
        <v>72</v>
      </c>
      <c r="P6" s="10">
        <v>34</v>
      </c>
      <c r="Q6" s="10">
        <v>227</v>
      </c>
      <c r="R6" s="10">
        <v>30</v>
      </c>
      <c r="S6" s="10">
        <v>129</v>
      </c>
      <c r="T6" s="10">
        <v>92</v>
      </c>
      <c r="U6" s="10">
        <v>82</v>
      </c>
      <c r="V6" s="10">
        <v>151</v>
      </c>
      <c r="W6" s="10">
        <v>78</v>
      </c>
      <c r="X6" s="10">
        <v>58</v>
      </c>
      <c r="Y6" s="10">
        <v>63</v>
      </c>
      <c r="Z6" s="10">
        <v>67</v>
      </c>
      <c r="AA6" s="10">
        <v>58</v>
      </c>
      <c r="AB6" s="10">
        <v>85</v>
      </c>
      <c r="AC6" s="10">
        <v>62</v>
      </c>
      <c r="AD6" s="10">
        <v>61</v>
      </c>
      <c r="AE6" s="10">
        <v>45</v>
      </c>
      <c r="AF6" s="10">
        <v>35</v>
      </c>
      <c r="AG6" s="10">
        <v>83</v>
      </c>
      <c r="AH6" s="10">
        <v>37</v>
      </c>
      <c r="AI6" s="10">
        <v>83</v>
      </c>
      <c r="AJ6" s="10">
        <v>104</v>
      </c>
      <c r="AK6" s="10">
        <v>79</v>
      </c>
      <c r="AL6" s="10">
        <v>31</v>
      </c>
      <c r="AM6" s="10">
        <v>79</v>
      </c>
      <c r="AN6" s="10">
        <v>34</v>
      </c>
      <c r="AO6" s="10">
        <v>58</v>
      </c>
      <c r="AP6" s="10">
        <v>32</v>
      </c>
    </row>
    <row r="7" spans="2:42">
      <c r="B7" s="60"/>
      <c r="C7" s="69" t="s">
        <v>3</v>
      </c>
      <c r="D7" s="70"/>
      <c r="E7" s="9">
        <v>120</v>
      </c>
      <c r="F7" s="9">
        <v>135</v>
      </c>
      <c r="G7" s="9">
        <v>100</v>
      </c>
      <c r="H7" s="9">
        <v>110</v>
      </c>
      <c r="I7" s="9">
        <v>130</v>
      </c>
      <c r="J7" s="9">
        <v>110</v>
      </c>
      <c r="K7" s="9">
        <v>127</v>
      </c>
      <c r="L7" s="9">
        <v>113</v>
      </c>
      <c r="M7" s="9">
        <v>135</v>
      </c>
      <c r="N7" s="9">
        <v>120</v>
      </c>
      <c r="O7" s="9">
        <v>138</v>
      </c>
      <c r="P7" s="9">
        <v>120</v>
      </c>
      <c r="Q7" s="9">
        <v>130</v>
      </c>
      <c r="R7" s="9">
        <v>110</v>
      </c>
      <c r="S7" s="9">
        <v>130</v>
      </c>
      <c r="T7" s="9">
        <v>110</v>
      </c>
      <c r="U7" s="9">
        <v>110</v>
      </c>
      <c r="V7" s="9">
        <v>130</v>
      </c>
      <c r="W7" s="9">
        <v>110</v>
      </c>
      <c r="X7" s="9">
        <v>130</v>
      </c>
      <c r="Y7" s="9">
        <v>110</v>
      </c>
      <c r="Z7" s="9">
        <v>130</v>
      </c>
      <c r="AA7" s="9">
        <v>110</v>
      </c>
      <c r="AB7" s="9">
        <v>130</v>
      </c>
      <c r="AC7" s="9">
        <v>110</v>
      </c>
      <c r="AD7" s="9">
        <v>130</v>
      </c>
      <c r="AE7" s="9">
        <v>130</v>
      </c>
      <c r="AF7" s="9">
        <v>110</v>
      </c>
      <c r="AG7" s="9">
        <v>130</v>
      </c>
      <c r="AH7" s="9">
        <v>110</v>
      </c>
      <c r="AI7" s="9">
        <v>127</v>
      </c>
      <c r="AJ7" s="9">
        <v>113</v>
      </c>
      <c r="AK7" s="9">
        <v>130</v>
      </c>
      <c r="AL7" s="9">
        <v>110</v>
      </c>
      <c r="AM7" s="9">
        <v>130</v>
      </c>
      <c r="AN7" s="9">
        <v>110</v>
      </c>
      <c r="AO7" s="9">
        <v>130</v>
      </c>
      <c r="AP7" s="9">
        <v>110</v>
      </c>
    </row>
    <row r="8" spans="2:42">
      <c r="B8" s="60"/>
      <c r="C8" s="67" t="s">
        <v>1</v>
      </c>
      <c r="D8" s="12" t="s">
        <v>2</v>
      </c>
      <c r="E8" s="36">
        <v>128</v>
      </c>
      <c r="F8" s="36">
        <v>124</v>
      </c>
      <c r="G8" s="36">
        <v>129</v>
      </c>
      <c r="H8" s="36">
        <v>108</v>
      </c>
      <c r="I8" s="36">
        <v>108</v>
      </c>
      <c r="J8" s="36">
        <v>109</v>
      </c>
      <c r="K8" s="36">
        <v>96</v>
      </c>
      <c r="L8" s="36">
        <v>101</v>
      </c>
      <c r="M8" s="36">
        <v>99</v>
      </c>
      <c r="N8" s="36">
        <v>126</v>
      </c>
      <c r="O8" s="36">
        <v>90</v>
      </c>
      <c r="P8" s="36">
        <v>134</v>
      </c>
      <c r="Q8" s="36">
        <v>85</v>
      </c>
      <c r="R8" s="36">
        <v>140</v>
      </c>
      <c r="S8" s="36">
        <v>118</v>
      </c>
      <c r="T8" s="36">
        <v>126</v>
      </c>
      <c r="U8" s="36">
        <v>140</v>
      </c>
      <c r="V8" s="36">
        <v>109</v>
      </c>
      <c r="W8" s="36">
        <v>161</v>
      </c>
      <c r="X8" s="36">
        <v>113</v>
      </c>
      <c r="Y8" s="36">
        <v>155</v>
      </c>
      <c r="Z8" s="36">
        <v>116</v>
      </c>
      <c r="AA8" s="36">
        <v>128</v>
      </c>
      <c r="AB8" s="36">
        <v>115</v>
      </c>
      <c r="AC8" s="36">
        <v>144</v>
      </c>
      <c r="AD8" s="36">
        <v>128</v>
      </c>
      <c r="AE8" s="36">
        <v>115</v>
      </c>
      <c r="AF8" s="36">
        <v>117</v>
      </c>
      <c r="AG8" s="36">
        <v>105</v>
      </c>
      <c r="AH8" s="36">
        <v>120</v>
      </c>
      <c r="AI8" s="36">
        <v>108</v>
      </c>
      <c r="AJ8" s="36">
        <v>111</v>
      </c>
      <c r="AK8" s="36">
        <v>102</v>
      </c>
      <c r="AL8" s="36">
        <v>126</v>
      </c>
      <c r="AM8" s="36">
        <v>112</v>
      </c>
      <c r="AN8" s="36">
        <v>130</v>
      </c>
      <c r="AO8" s="36">
        <v>137</v>
      </c>
      <c r="AP8" s="36">
        <v>123</v>
      </c>
    </row>
    <row r="9" spans="2:42" ht="18.75" hidden="1" customHeight="1">
      <c r="B9" s="60"/>
      <c r="C9" s="67"/>
      <c r="D9" s="13" t="s">
        <v>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2:42" ht="18.75" hidden="1" customHeight="1">
      <c r="B10" s="60"/>
      <c r="C10" s="67"/>
      <c r="D10" s="13" t="s">
        <v>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2:42" ht="18.75" hidden="1" customHeight="1" thickBot="1">
      <c r="B11" s="60"/>
      <c r="C11" s="67"/>
      <c r="D11" s="13" t="s">
        <v>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2:42" ht="15.75" thickBot="1">
      <c r="B12" s="60"/>
      <c r="C12" s="68"/>
      <c r="D12" s="14" t="s">
        <v>6</v>
      </c>
      <c r="E12" s="37">
        <v>126</v>
      </c>
      <c r="F12" s="46">
        <v>122</v>
      </c>
      <c r="G12" s="37">
        <v>127</v>
      </c>
      <c r="H12" s="46">
        <v>106</v>
      </c>
      <c r="I12" s="37">
        <v>106</v>
      </c>
      <c r="J12" s="46">
        <v>107</v>
      </c>
      <c r="K12" s="37">
        <v>94</v>
      </c>
      <c r="L12" s="46">
        <v>99</v>
      </c>
      <c r="M12" s="37">
        <v>97</v>
      </c>
      <c r="N12" s="46">
        <v>124</v>
      </c>
      <c r="O12" s="37">
        <v>88</v>
      </c>
      <c r="P12" s="46">
        <v>132</v>
      </c>
      <c r="Q12" s="37">
        <v>85</v>
      </c>
      <c r="R12" s="46">
        <v>140</v>
      </c>
      <c r="S12" s="37">
        <v>116</v>
      </c>
      <c r="T12" s="37">
        <v>124</v>
      </c>
      <c r="U12" s="37">
        <v>138</v>
      </c>
      <c r="V12" s="37">
        <v>107</v>
      </c>
      <c r="W12" s="37">
        <v>159</v>
      </c>
      <c r="X12" s="37">
        <v>111</v>
      </c>
      <c r="Y12" s="37">
        <v>153</v>
      </c>
      <c r="Z12" s="37">
        <v>114</v>
      </c>
      <c r="AA12" s="37">
        <v>126</v>
      </c>
      <c r="AB12" s="37">
        <v>113</v>
      </c>
      <c r="AC12" s="37">
        <v>142</v>
      </c>
      <c r="AD12" s="37">
        <v>126</v>
      </c>
      <c r="AE12" s="37">
        <v>113</v>
      </c>
      <c r="AF12" s="37">
        <v>115</v>
      </c>
      <c r="AG12" s="37">
        <v>103</v>
      </c>
      <c r="AH12" s="37">
        <v>118</v>
      </c>
      <c r="AI12" s="37">
        <v>106</v>
      </c>
      <c r="AJ12" s="37">
        <v>109</v>
      </c>
      <c r="AK12" s="37">
        <v>100</v>
      </c>
      <c r="AL12" s="37">
        <v>124</v>
      </c>
      <c r="AM12" s="37">
        <v>110</v>
      </c>
      <c r="AN12" s="37">
        <v>128</v>
      </c>
      <c r="AO12" s="37">
        <v>135</v>
      </c>
      <c r="AP12" s="37">
        <v>121</v>
      </c>
    </row>
    <row r="13" spans="2:42">
      <c r="B13" s="60"/>
      <c r="C13" s="65" t="s">
        <v>7</v>
      </c>
      <c r="D13" s="11" t="s">
        <v>18</v>
      </c>
      <c r="E13" s="9">
        <v>75</v>
      </c>
      <c r="F13" s="9">
        <v>75</v>
      </c>
      <c r="G13" s="9">
        <v>75</v>
      </c>
      <c r="H13" s="9">
        <v>75</v>
      </c>
      <c r="I13" s="9">
        <v>75</v>
      </c>
      <c r="J13" s="9">
        <v>75</v>
      </c>
      <c r="K13" s="9">
        <v>75</v>
      </c>
      <c r="L13" s="9">
        <v>75</v>
      </c>
      <c r="M13" s="9">
        <v>75</v>
      </c>
      <c r="N13" s="9">
        <v>75</v>
      </c>
      <c r="O13" s="9">
        <v>75</v>
      </c>
      <c r="P13" s="9">
        <v>75</v>
      </c>
      <c r="Q13" s="9">
        <v>75</v>
      </c>
      <c r="R13" s="9">
        <v>75</v>
      </c>
      <c r="S13" s="9">
        <v>75</v>
      </c>
      <c r="T13" s="9">
        <v>75</v>
      </c>
      <c r="U13" s="9">
        <v>75</v>
      </c>
      <c r="V13" s="9">
        <v>75</v>
      </c>
      <c r="W13" s="9">
        <v>75</v>
      </c>
      <c r="X13" s="9">
        <v>75</v>
      </c>
      <c r="Y13" s="9">
        <v>75</v>
      </c>
      <c r="Z13" s="9">
        <v>75</v>
      </c>
      <c r="AA13" s="9">
        <v>75</v>
      </c>
      <c r="AB13" s="9">
        <v>75</v>
      </c>
      <c r="AC13" s="9">
        <v>75</v>
      </c>
      <c r="AD13" s="9">
        <v>75</v>
      </c>
      <c r="AE13" s="9">
        <v>75</v>
      </c>
      <c r="AF13" s="9">
        <v>75</v>
      </c>
      <c r="AG13" s="9">
        <v>75</v>
      </c>
      <c r="AH13" s="9">
        <v>75</v>
      </c>
      <c r="AI13" s="9">
        <v>75</v>
      </c>
      <c r="AJ13" s="9">
        <v>75</v>
      </c>
      <c r="AK13" s="9">
        <v>75</v>
      </c>
      <c r="AL13" s="9">
        <v>75</v>
      </c>
      <c r="AM13" s="9">
        <v>75</v>
      </c>
      <c r="AN13" s="9">
        <v>75</v>
      </c>
      <c r="AO13" s="9">
        <v>75</v>
      </c>
      <c r="AP13" s="9">
        <v>75</v>
      </c>
    </row>
    <row r="14" spans="2:42">
      <c r="B14" s="60"/>
      <c r="C14" s="56"/>
      <c r="D14" s="42" t="s">
        <v>17</v>
      </c>
      <c r="E14" s="43">
        <v>6</v>
      </c>
      <c r="F14" s="43">
        <v>2</v>
      </c>
      <c r="G14" s="43">
        <v>4</v>
      </c>
      <c r="H14" s="43">
        <v>5</v>
      </c>
      <c r="I14" s="43">
        <v>4</v>
      </c>
      <c r="J14" s="43">
        <v>5</v>
      </c>
      <c r="K14" s="43">
        <v>2</v>
      </c>
      <c r="L14" s="43">
        <v>4</v>
      </c>
      <c r="M14" s="43">
        <v>3</v>
      </c>
      <c r="N14" s="43">
        <v>3</v>
      </c>
      <c r="O14" s="43">
        <v>4</v>
      </c>
      <c r="P14" s="43">
        <v>3</v>
      </c>
      <c r="Q14" s="43">
        <v>8</v>
      </c>
      <c r="R14" s="43">
        <v>2</v>
      </c>
      <c r="S14" s="43">
        <v>4</v>
      </c>
      <c r="T14" s="43">
        <v>5</v>
      </c>
      <c r="U14" s="43">
        <v>3</v>
      </c>
      <c r="V14" s="43">
        <v>5</v>
      </c>
      <c r="W14" s="43">
        <v>4</v>
      </c>
      <c r="X14" s="43">
        <v>4</v>
      </c>
      <c r="Y14" s="43">
        <v>3</v>
      </c>
      <c r="Z14" s="43">
        <v>4</v>
      </c>
      <c r="AA14" s="43">
        <v>2</v>
      </c>
      <c r="AB14" s="43">
        <v>2</v>
      </c>
      <c r="AC14" s="43">
        <v>4</v>
      </c>
      <c r="AD14" s="43">
        <v>3</v>
      </c>
      <c r="AE14" s="43">
        <v>3</v>
      </c>
      <c r="AF14" s="43">
        <v>2</v>
      </c>
      <c r="AG14" s="43">
        <v>4</v>
      </c>
      <c r="AH14" s="43">
        <v>1</v>
      </c>
      <c r="AI14" s="43">
        <v>2</v>
      </c>
      <c r="AJ14" s="43">
        <v>3</v>
      </c>
      <c r="AK14" s="43">
        <v>3</v>
      </c>
      <c r="AL14" s="43">
        <v>2</v>
      </c>
      <c r="AM14" s="43">
        <v>2</v>
      </c>
      <c r="AN14" s="43">
        <v>4</v>
      </c>
      <c r="AO14" s="43">
        <v>3</v>
      </c>
      <c r="AP14" s="43">
        <v>2</v>
      </c>
    </row>
    <row r="15" spans="2:42" ht="15" thickBot="1">
      <c r="B15" s="60"/>
      <c r="C15" s="66"/>
      <c r="D15" s="44" t="s">
        <v>36</v>
      </c>
      <c r="E15" s="27">
        <v>69</v>
      </c>
      <c r="F15" s="27">
        <v>66</v>
      </c>
      <c r="G15" s="27">
        <v>68</v>
      </c>
      <c r="H15" s="27">
        <v>73</v>
      </c>
      <c r="I15" s="27">
        <v>71</v>
      </c>
      <c r="J15" s="27">
        <v>70</v>
      </c>
      <c r="K15" s="27">
        <v>69</v>
      </c>
      <c r="L15" s="27">
        <v>70</v>
      </c>
      <c r="M15" s="27">
        <v>66</v>
      </c>
      <c r="N15" s="27">
        <v>75</v>
      </c>
      <c r="O15" s="27">
        <v>65</v>
      </c>
      <c r="P15" s="27">
        <v>78</v>
      </c>
      <c r="Q15" s="27">
        <v>65</v>
      </c>
      <c r="R15" s="27">
        <v>73</v>
      </c>
      <c r="S15" s="27">
        <v>68</v>
      </c>
      <c r="T15" s="27">
        <v>69</v>
      </c>
      <c r="U15" s="27">
        <v>69</v>
      </c>
      <c r="V15" s="27">
        <v>67</v>
      </c>
      <c r="W15" s="27">
        <v>69</v>
      </c>
      <c r="X15" s="27">
        <v>68</v>
      </c>
      <c r="Y15" s="27">
        <v>72</v>
      </c>
      <c r="Z15" s="27">
        <v>64</v>
      </c>
      <c r="AA15" s="27">
        <v>70</v>
      </c>
      <c r="AB15" s="27">
        <v>66</v>
      </c>
      <c r="AC15" s="27">
        <v>67</v>
      </c>
      <c r="AD15" s="27">
        <v>69</v>
      </c>
      <c r="AE15" s="27">
        <v>66</v>
      </c>
      <c r="AF15" s="27">
        <v>67</v>
      </c>
      <c r="AG15" s="27">
        <v>66</v>
      </c>
      <c r="AH15" s="27">
        <v>67</v>
      </c>
      <c r="AI15" s="27">
        <v>67</v>
      </c>
      <c r="AJ15" s="27">
        <v>67</v>
      </c>
      <c r="AK15" s="27">
        <v>66</v>
      </c>
      <c r="AL15" s="27">
        <v>66</v>
      </c>
      <c r="AM15" s="27">
        <v>70</v>
      </c>
      <c r="AN15" s="27">
        <v>68</v>
      </c>
      <c r="AO15" s="27">
        <v>72</v>
      </c>
      <c r="AP15" s="27">
        <v>66</v>
      </c>
    </row>
    <row r="16" spans="2:42">
      <c r="B16" s="60"/>
      <c r="C16" s="65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60"/>
      <c r="C17" s="66" t="s">
        <v>9</v>
      </c>
      <c r="D17" s="4" t="s">
        <v>12</v>
      </c>
      <c r="E17" s="28">
        <f t="shared" ref="E17:G17" si="0">(SUM(E4:E5)-E6)/(SUM(E4:E5))</f>
        <v>0.89586776859504136</v>
      </c>
      <c r="F17" s="28">
        <f>(SUM(F4:F5)-F6)/(SUM(F4:F5))</f>
        <v>0.90175438596491231</v>
      </c>
      <c r="G17" s="28">
        <f t="shared" si="0"/>
        <v>0.95041322314049592</v>
      </c>
      <c r="H17" s="28">
        <f>(SUM(H4:H5)-H6)/(SUM(H4:H5))</f>
        <v>0.79074074074074074</v>
      </c>
      <c r="I17" s="28">
        <f t="shared" ref="I17:K17" si="1">(SUM(I4:I5)-I6)/(SUM(I4:I5))</f>
        <v>0.81666666666666665</v>
      </c>
      <c r="J17" s="28">
        <f>(SUM(J4:J5)-J6)/(SUM(J4:J5))</f>
        <v>0.81983471074380165</v>
      </c>
      <c r="K17" s="28">
        <f t="shared" si="1"/>
        <v>0.81333333333333335</v>
      </c>
      <c r="L17" s="28">
        <f>(SUM(L4:L5)-L6)/(SUM(L4:L5))</f>
        <v>0.70578512396694215</v>
      </c>
      <c r="M17" s="28">
        <f t="shared" ref="M17:O17" si="2">(SUM(M4:M5)-M6)/(SUM(M4:M5))</f>
        <v>0.74915254237288131</v>
      </c>
      <c r="N17" s="28">
        <f>(SUM(N4:N5)-N6)/(SUM(N4:N5))</f>
        <v>0.89917355371900831</v>
      </c>
      <c r="O17" s="28">
        <f t="shared" si="2"/>
        <v>0.88</v>
      </c>
      <c r="P17" s="28">
        <f>(SUM(P4:P5)-P6)/(SUM(P4:P5))</f>
        <v>0.94380165289256202</v>
      </c>
      <c r="Q17" s="28">
        <f t="shared" ref="Q17:S17" si="3">(SUM(Q4:Q5)-Q6)/(SUM(Q4:Q5))</f>
        <v>0.6216666666666667</v>
      </c>
      <c r="R17" s="28">
        <f>(SUM(R4:R5)-R6)/(SUM(R4:R5))</f>
        <v>0.95041322314049592</v>
      </c>
      <c r="S17" s="28">
        <f t="shared" si="3"/>
        <v>0.78500000000000003</v>
      </c>
      <c r="T17" s="28">
        <f>(SUM(T4:T5)-T6)/(SUM(T4:T5))</f>
        <v>0.8479338842975207</v>
      </c>
      <c r="U17" s="28">
        <f t="shared" ref="U17:W17" si="4">(SUM(U4:U5)-U6)/(SUM(U4:U5))</f>
        <v>0.86446280991735536</v>
      </c>
      <c r="V17" s="28">
        <f>(SUM(V4:V5)-V6)/(SUM(V4:V5))</f>
        <v>0.74833333333333329</v>
      </c>
      <c r="W17" s="28">
        <f t="shared" si="4"/>
        <v>0.81204819277108431</v>
      </c>
      <c r="X17" s="28">
        <f>(SUM(X4:X5)-X6)/(SUM(X4:X5))</f>
        <v>0.90333333333333332</v>
      </c>
      <c r="Y17" s="28">
        <f t="shared" ref="Y17:AA17" si="5">(SUM(Y4:Y5)-Y6)/(SUM(Y4:Y5))</f>
        <v>0.89586776859504136</v>
      </c>
      <c r="Z17" s="28">
        <f>(SUM(Z4:Z5)-Z6)/(SUM(Z4:Z5))</f>
        <v>0.88833333333333331</v>
      </c>
      <c r="AA17" s="28">
        <f t="shared" si="5"/>
        <v>0.90413223140495869</v>
      </c>
      <c r="AB17" s="28">
        <f>(SUM(AB4:AB5)-AB6)/(SUM(AB4:AB5))</f>
        <v>0.85833333333333328</v>
      </c>
      <c r="AC17" s="28">
        <f t="shared" ref="AC17:AE17" si="6">(SUM(AC4:AC5)-AC6)/(SUM(AC4:AC5))</f>
        <v>0.89752066115702478</v>
      </c>
      <c r="AD17" s="28">
        <f>(SUM(AD4:AD5)-AD6)/(SUM(AD4:AD5))</f>
        <v>0.89833333333333332</v>
      </c>
      <c r="AE17" s="28">
        <f t="shared" si="6"/>
        <v>0.92500000000000004</v>
      </c>
      <c r="AF17" s="28">
        <f>(SUM(AF4:AF5)-AF6)/(SUM(AF4:AF5))</f>
        <v>0.94214876033057848</v>
      </c>
      <c r="AG17" s="28">
        <f t="shared" ref="AG17" si="7">(SUM(AG4:AG5)-AG6)/(SUM(AG4:AG5))</f>
        <v>0.86166666666666669</v>
      </c>
      <c r="AH17" s="28">
        <f>(SUM(AH4:AH5)-AH6)/(SUM(AH4:AH5))</f>
        <v>0.93884297520661153</v>
      </c>
      <c r="AI17" s="28">
        <f t="shared" ref="AI17:AK17" si="8">(SUM(AI4:AI5)-AI6)/(SUM(AI4:AI5))</f>
        <v>0.86166666666666669</v>
      </c>
      <c r="AJ17" s="28">
        <f>(SUM(AJ4:AJ5)-AJ6)/(SUM(AJ4:AJ5))</f>
        <v>0.82809917355371898</v>
      </c>
      <c r="AK17" s="28">
        <f t="shared" si="8"/>
        <v>0.86833333333333329</v>
      </c>
      <c r="AL17" s="28">
        <f>(SUM(AL4:AL5)-AL6)/(SUM(AL4:AL5))</f>
        <v>0.94876033057851239</v>
      </c>
      <c r="AM17" s="28">
        <f t="shared" ref="AM17:AO17" si="9">(SUM(AM4:AM5)-AM6)/(SUM(AM4:AM5))</f>
        <v>0.86833333333333329</v>
      </c>
      <c r="AN17" s="28">
        <f>(SUM(AN4:AN5)-AN6)/(SUM(AN4:AN5))</f>
        <v>0.94380165289256202</v>
      </c>
      <c r="AO17" s="28">
        <f t="shared" si="9"/>
        <v>0.90333333333333332</v>
      </c>
      <c r="AP17" s="28">
        <f>(SUM(AP4:AP5)-AP6)/(SUM(AP4:AP5))</f>
        <v>0.94710743801652897</v>
      </c>
    </row>
    <row r="18" spans="2:42">
      <c r="B18" s="60"/>
      <c r="C18" s="65" t="s">
        <v>10</v>
      </c>
      <c r="D18" s="3" t="s">
        <v>11</v>
      </c>
      <c r="E18" s="25">
        <v>1.1000000000000001</v>
      </c>
      <c r="F18" s="25">
        <v>1.1000000000000001</v>
      </c>
      <c r="G18" s="25">
        <v>1.1000000000000001</v>
      </c>
      <c r="H18" s="25">
        <v>1.1000000000000001</v>
      </c>
      <c r="I18" s="25">
        <v>1.1000000000000001</v>
      </c>
      <c r="J18" s="25">
        <v>1.1000000000000001</v>
      </c>
      <c r="K18" s="25">
        <v>1.1000000000000001</v>
      </c>
      <c r="L18" s="25">
        <v>1.1000000000000001</v>
      </c>
      <c r="M18" s="25">
        <v>1.1000000000000001</v>
      </c>
      <c r="N18" s="25">
        <v>1.1000000000000001</v>
      </c>
      <c r="O18" s="25">
        <v>1.1000000000000001</v>
      </c>
      <c r="P18" s="25">
        <v>1.1000000000000001</v>
      </c>
      <c r="Q18" s="25">
        <v>1.1000000000000001</v>
      </c>
      <c r="R18" s="25">
        <v>1.1000000000000001</v>
      </c>
      <c r="S18" s="25">
        <v>1.1000000000000001</v>
      </c>
      <c r="T18" s="25">
        <v>1.1000000000000001</v>
      </c>
      <c r="U18" s="25">
        <v>1.1000000000000001</v>
      </c>
      <c r="V18" s="25">
        <v>1.1000000000000001</v>
      </c>
      <c r="W18" s="25">
        <v>1.1000000000000001</v>
      </c>
      <c r="X18" s="25">
        <v>1.1000000000000001</v>
      </c>
      <c r="Y18" s="25">
        <v>1.1000000000000001</v>
      </c>
      <c r="Z18" s="25">
        <v>1.1000000000000001</v>
      </c>
      <c r="AA18" s="25">
        <v>1.1000000000000001</v>
      </c>
      <c r="AB18" s="25">
        <v>1.1000000000000001</v>
      </c>
      <c r="AC18" s="25">
        <v>1.1000000000000001</v>
      </c>
      <c r="AD18" s="25">
        <v>1.1000000000000001</v>
      </c>
      <c r="AE18" s="25">
        <v>1.1000000000000001</v>
      </c>
      <c r="AF18" s="25">
        <v>1.1000000000000001</v>
      </c>
      <c r="AG18" s="25">
        <v>1.1000000000000001</v>
      </c>
      <c r="AH18" s="25">
        <v>1.1000000000000001</v>
      </c>
      <c r="AI18" s="25">
        <v>1.1000000000000001</v>
      </c>
      <c r="AJ18" s="25">
        <v>1.1000000000000001</v>
      </c>
      <c r="AK18" s="25">
        <v>1.1000000000000001</v>
      </c>
      <c r="AL18" s="25">
        <v>1.1000000000000001</v>
      </c>
      <c r="AM18" s="25">
        <v>1.1000000000000001</v>
      </c>
      <c r="AN18" s="25">
        <v>1.1000000000000001</v>
      </c>
      <c r="AO18" s="25">
        <v>1.1000000000000001</v>
      </c>
      <c r="AP18" s="25">
        <v>1.1000000000000001</v>
      </c>
    </row>
    <row r="19" spans="2:42" ht="15" thickBot="1">
      <c r="B19" s="60"/>
      <c r="C19" s="66"/>
      <c r="D19" s="4" t="s">
        <v>12</v>
      </c>
      <c r="E19" s="16">
        <v>0.88900000000000001</v>
      </c>
      <c r="F19" s="16">
        <v>0.98399999999999999</v>
      </c>
      <c r="G19" s="16">
        <v>1.002</v>
      </c>
      <c r="H19" s="16">
        <v>0.82899999999999996</v>
      </c>
      <c r="I19" s="16">
        <v>0.80600000000000005</v>
      </c>
      <c r="J19" s="16">
        <v>0.875</v>
      </c>
      <c r="K19" s="16">
        <v>0.78600000000000003</v>
      </c>
      <c r="L19" s="16">
        <v>0.78</v>
      </c>
      <c r="M19" s="16">
        <v>0.83499999999999996</v>
      </c>
      <c r="N19" s="16">
        <v>0.93700000000000006</v>
      </c>
      <c r="O19" s="16">
        <v>0.76900000000000002</v>
      </c>
      <c r="P19" s="16">
        <v>0.94399999999999995</v>
      </c>
      <c r="Q19" s="16">
        <v>0.71199999999999997</v>
      </c>
      <c r="R19" s="16">
        <v>1.0029999999999999</v>
      </c>
      <c r="S19" s="16">
        <v>0.92300000000000004</v>
      </c>
      <c r="T19" s="16">
        <v>0.88</v>
      </c>
      <c r="U19" s="16">
        <v>0.91800000000000004</v>
      </c>
      <c r="V19" s="16">
        <v>0.80600000000000005</v>
      </c>
      <c r="W19" s="16">
        <v>0.96</v>
      </c>
      <c r="X19" s="16">
        <v>0.73</v>
      </c>
      <c r="Y19" s="16">
        <v>0.99199999999999999</v>
      </c>
      <c r="Z19" s="16">
        <v>0.89200000000000002</v>
      </c>
      <c r="AA19" s="16">
        <v>0.96499999999999997</v>
      </c>
      <c r="AB19" s="16">
        <v>0.89800000000000002</v>
      </c>
      <c r="AC19" s="16">
        <v>0.96799999999999997</v>
      </c>
      <c r="AD19" s="16">
        <v>0.93400000000000005</v>
      </c>
      <c r="AE19" s="16">
        <v>0.873</v>
      </c>
      <c r="AF19" s="16">
        <v>0.92100000000000004</v>
      </c>
      <c r="AG19" s="16">
        <v>0.85599999999999998</v>
      </c>
      <c r="AH19" s="16">
        <v>0.97</v>
      </c>
      <c r="AI19" s="16">
        <v>0.879</v>
      </c>
      <c r="AJ19" s="16">
        <v>0.90800000000000003</v>
      </c>
      <c r="AK19" s="16">
        <v>0.83699999999999997</v>
      </c>
      <c r="AL19" s="16">
        <v>1.0009999999999999</v>
      </c>
      <c r="AM19" s="16">
        <v>0.86599999999999999</v>
      </c>
      <c r="AN19" s="16">
        <v>1.008</v>
      </c>
      <c r="AO19" s="16">
        <v>1.0009999999999999</v>
      </c>
      <c r="AP19" s="16">
        <v>0.97099999999999997</v>
      </c>
    </row>
    <row r="20" spans="2:42">
      <c r="B20" s="60"/>
      <c r="C20" s="65" t="s">
        <v>0</v>
      </c>
      <c r="D20" s="3" t="s">
        <v>11</v>
      </c>
      <c r="E20" s="30">
        <v>15</v>
      </c>
      <c r="F20" s="30">
        <v>15</v>
      </c>
      <c r="G20" s="30">
        <v>15</v>
      </c>
      <c r="H20" s="30">
        <v>15</v>
      </c>
      <c r="I20" s="30">
        <v>15</v>
      </c>
      <c r="J20" s="30">
        <v>15</v>
      </c>
      <c r="K20" s="30">
        <v>15</v>
      </c>
      <c r="L20" s="30">
        <v>15</v>
      </c>
      <c r="M20" s="30">
        <v>15</v>
      </c>
      <c r="N20" s="30">
        <v>15</v>
      </c>
      <c r="O20" s="30">
        <v>15</v>
      </c>
      <c r="P20" s="30">
        <v>15</v>
      </c>
      <c r="Q20" s="30">
        <v>15</v>
      </c>
      <c r="R20" s="30">
        <v>15</v>
      </c>
      <c r="S20" s="30">
        <v>15</v>
      </c>
      <c r="T20" s="30">
        <v>15</v>
      </c>
      <c r="U20" s="30">
        <v>15</v>
      </c>
      <c r="V20" s="30">
        <v>15</v>
      </c>
      <c r="W20" s="30">
        <v>15</v>
      </c>
      <c r="X20" s="30">
        <v>15</v>
      </c>
      <c r="Y20" s="30">
        <v>15</v>
      </c>
      <c r="Z20" s="30">
        <v>15</v>
      </c>
      <c r="AA20" s="30">
        <v>15</v>
      </c>
      <c r="AB20" s="30">
        <v>15</v>
      </c>
      <c r="AC20" s="30">
        <v>15</v>
      </c>
      <c r="AD20" s="30">
        <v>15</v>
      </c>
      <c r="AE20" s="30">
        <v>15</v>
      </c>
      <c r="AF20" s="30">
        <v>15</v>
      </c>
      <c r="AG20" s="30">
        <v>15</v>
      </c>
      <c r="AH20" s="30">
        <v>15</v>
      </c>
      <c r="AI20" s="30">
        <v>15</v>
      </c>
      <c r="AJ20" s="30">
        <v>15</v>
      </c>
      <c r="AK20" s="30">
        <v>15</v>
      </c>
      <c r="AL20" s="30">
        <v>15</v>
      </c>
      <c r="AM20" s="30">
        <v>15</v>
      </c>
      <c r="AN20" s="30">
        <v>15</v>
      </c>
      <c r="AO20" s="30">
        <v>15</v>
      </c>
      <c r="AP20" s="30">
        <v>15</v>
      </c>
    </row>
    <row r="21" spans="2:42">
      <c r="B21" s="60"/>
      <c r="C21" s="56"/>
      <c r="D21" s="39" t="s">
        <v>35</v>
      </c>
      <c r="E21" s="40">
        <f>E8/SUM(E4:E5)*60</f>
        <v>12.694214876033058</v>
      </c>
      <c r="F21" s="40">
        <f t="shared" ref="F21:H21" si="10">F8/SUM(F4:F5)*60</f>
        <v>13.05263157894737</v>
      </c>
      <c r="G21" s="40">
        <f>G8/SUM(G4:G5)*60</f>
        <v>12.793388429752067</v>
      </c>
      <c r="H21" s="40">
        <f t="shared" si="10"/>
        <v>12</v>
      </c>
      <c r="I21" s="40">
        <f>I8/SUM(I4:I5)*60</f>
        <v>10.799999999999999</v>
      </c>
      <c r="J21" s="40">
        <f t="shared" ref="J21:L21" si="11">J8/SUM(J4:J5)*60</f>
        <v>10.809917355371901</v>
      </c>
      <c r="K21" s="40">
        <f>K8/SUM(K4:K5)*60</f>
        <v>9.6</v>
      </c>
      <c r="L21" s="40">
        <f t="shared" si="11"/>
        <v>10.016528925619836</v>
      </c>
      <c r="M21" s="40">
        <f>M8/SUM(M4:M5)*60</f>
        <v>10.067796610169491</v>
      </c>
      <c r="N21" s="40">
        <f t="shared" ref="N21:P21" si="12">N8/SUM(N4:N5)*60</f>
        <v>12.495867768595042</v>
      </c>
      <c r="O21" s="40">
        <f>O8/SUM(O4:O5)*60</f>
        <v>9</v>
      </c>
      <c r="P21" s="40">
        <f t="shared" si="12"/>
        <v>13.289256198347108</v>
      </c>
      <c r="Q21" s="40">
        <f>Q8/SUM(Q4:Q5)*60</f>
        <v>8.5</v>
      </c>
      <c r="R21" s="40">
        <f t="shared" ref="R21:T21" si="13">R8/SUM(R4:R5)*60</f>
        <v>13.884297520661157</v>
      </c>
      <c r="S21" s="40">
        <f>S8/SUM(S4:S5)*60</f>
        <v>11.799999999999999</v>
      </c>
      <c r="T21" s="40">
        <f t="shared" si="13"/>
        <v>12.495867768595042</v>
      </c>
      <c r="U21" s="40">
        <f>U8/SUM(U4:U5)*60</f>
        <v>13.884297520661157</v>
      </c>
      <c r="V21" s="40">
        <f t="shared" ref="V21:X21" si="14">V8/SUM(V4:V5)*60</f>
        <v>10.9</v>
      </c>
      <c r="W21" s="40">
        <f>W8/SUM(W4:W5)*60</f>
        <v>23.277108433734938</v>
      </c>
      <c r="X21" s="40">
        <f t="shared" si="14"/>
        <v>11.299999999999999</v>
      </c>
      <c r="Y21" s="40">
        <f>Y8/SUM(Y4:Y5)*60</f>
        <v>15.37190082644628</v>
      </c>
      <c r="Z21" s="40">
        <f t="shared" ref="Z21:AB21" si="15">Z8/SUM(Z4:Z5)*60</f>
        <v>11.6</v>
      </c>
      <c r="AA21" s="40">
        <f>AA8/SUM(AA4:AA5)*60</f>
        <v>12.694214876033058</v>
      </c>
      <c r="AB21" s="40">
        <f t="shared" si="15"/>
        <v>11.5</v>
      </c>
      <c r="AC21" s="40">
        <f>AC8/SUM(AC4:AC5)*60</f>
        <v>14.28099173553719</v>
      </c>
      <c r="AD21" s="40">
        <f t="shared" ref="AD21:AF21" si="16">AD8/SUM(AD4:AD5)*60</f>
        <v>12.8</v>
      </c>
      <c r="AE21" s="40">
        <f>AE8/SUM(AE4:AE5)*60</f>
        <v>11.5</v>
      </c>
      <c r="AF21" s="40">
        <f t="shared" si="16"/>
        <v>11.603305785123966</v>
      </c>
      <c r="AG21" s="40">
        <f>AG8/SUM(AG4:AG5)*60</f>
        <v>10.5</v>
      </c>
      <c r="AH21" s="40">
        <f t="shared" ref="AH21" si="17">AH8/SUM(AH4:AH5)*60</f>
        <v>11.900826446280991</v>
      </c>
      <c r="AI21" s="40">
        <f>AI8/SUM(AI4:AI5)*60</f>
        <v>10.799999999999999</v>
      </c>
      <c r="AJ21" s="40">
        <f t="shared" ref="AJ21:AL21" si="18">AJ8/SUM(AJ4:AJ5)*60</f>
        <v>11.008264462809919</v>
      </c>
      <c r="AK21" s="40">
        <f>AK8/SUM(AK4:AK5)*60</f>
        <v>10.200000000000001</v>
      </c>
      <c r="AL21" s="40">
        <f t="shared" si="18"/>
        <v>12.495867768595042</v>
      </c>
      <c r="AM21" s="40">
        <f>AM8/SUM(AM4:AM5)*60</f>
        <v>11.200000000000001</v>
      </c>
      <c r="AN21" s="40">
        <f t="shared" ref="AN21:AP21" si="19">AN8/SUM(AN4:AN5)*60</f>
        <v>12.892561983471074</v>
      </c>
      <c r="AO21" s="40">
        <f>AO8/SUM(AO4:AO5)*60</f>
        <v>13.7</v>
      </c>
      <c r="AP21" s="40">
        <f t="shared" si="19"/>
        <v>12.198347107438016</v>
      </c>
    </row>
    <row r="22" spans="2:42" ht="15" thickBot="1">
      <c r="B22" s="60"/>
      <c r="C22" s="66" t="s">
        <v>0</v>
      </c>
      <c r="D22" s="4" t="s">
        <v>12</v>
      </c>
      <c r="E22" s="15">
        <f>E12/SUM(E4:E5)*60</f>
        <v>12.495867768595042</v>
      </c>
      <c r="F22" s="15">
        <f t="shared" ref="F22:H22" si="20">F12/SUM(F4:F5)*60</f>
        <v>12.842105263157894</v>
      </c>
      <c r="G22" s="15">
        <f>G12/SUM(G4:G5)*60</f>
        <v>12.595041322314049</v>
      </c>
      <c r="H22" s="15">
        <f t="shared" si="20"/>
        <v>11.777777777777779</v>
      </c>
      <c r="I22" s="15">
        <f>I12/SUM(I4:I5)*60</f>
        <v>10.6</v>
      </c>
      <c r="J22" s="15">
        <f t="shared" ref="J22:L22" si="21">J12/SUM(J4:J5)*60</f>
        <v>10.611570247933884</v>
      </c>
      <c r="K22" s="15">
        <f>K12/SUM(K4:K5)*60</f>
        <v>9.4</v>
      </c>
      <c r="L22" s="15">
        <f t="shared" si="21"/>
        <v>9.8181818181818183</v>
      </c>
      <c r="M22" s="15">
        <f>M12/SUM(M4:M5)*60</f>
        <v>9.8644067796610155</v>
      </c>
      <c r="N22" s="15">
        <f t="shared" ref="N22:P22" si="22">N12/SUM(N4:N5)*60</f>
        <v>12.297520661157025</v>
      </c>
      <c r="O22" s="15">
        <f>O12/SUM(O4:O5)*60</f>
        <v>8.8000000000000007</v>
      </c>
      <c r="P22" s="15">
        <f t="shared" si="22"/>
        <v>13.09090909090909</v>
      </c>
      <c r="Q22" s="15">
        <f>Q12/SUM(Q4:Q5)*60</f>
        <v>8.5</v>
      </c>
      <c r="R22" s="15">
        <f t="shared" ref="R22:T22" si="23">R12/SUM(R4:R5)*60</f>
        <v>13.884297520661157</v>
      </c>
      <c r="S22" s="15">
        <f>S12/SUM(S4:S5)*60</f>
        <v>11.6</v>
      </c>
      <c r="T22" s="15">
        <f t="shared" si="23"/>
        <v>12.297520661157025</v>
      </c>
      <c r="U22" s="15">
        <f>U12/SUM(U4:U5)*60</f>
        <v>13.685950413223139</v>
      </c>
      <c r="V22" s="15">
        <f t="shared" ref="V22:X22" si="24">V12/SUM(V4:V5)*60</f>
        <v>10.700000000000001</v>
      </c>
      <c r="W22" s="15">
        <f>W12/SUM(W4:W5)*60</f>
        <v>22.987951807228917</v>
      </c>
      <c r="X22" s="15">
        <f t="shared" si="24"/>
        <v>11.1</v>
      </c>
      <c r="Y22" s="15">
        <f>Y12/SUM(Y4:Y5)*60</f>
        <v>15.173553719008266</v>
      </c>
      <c r="Z22" s="15">
        <f t="shared" ref="Z22:AB22" si="25">Z12/SUM(Z4:Z5)*60</f>
        <v>11.4</v>
      </c>
      <c r="AA22" s="15">
        <f>AA12/SUM(AA4:AA5)*60</f>
        <v>12.495867768595042</v>
      </c>
      <c r="AB22" s="15">
        <f t="shared" si="25"/>
        <v>11.299999999999999</v>
      </c>
      <c r="AC22" s="15">
        <f>AC12/SUM(AC4:AC5)*60</f>
        <v>14.082644628099173</v>
      </c>
      <c r="AD22" s="15">
        <f t="shared" ref="AD22:AF22" si="26">AD12/SUM(AD4:AD5)*60</f>
        <v>12.6</v>
      </c>
      <c r="AE22" s="15">
        <f>AE12/SUM(AE4:AE5)*60</f>
        <v>11.299999999999999</v>
      </c>
      <c r="AF22" s="15">
        <f t="shared" si="26"/>
        <v>11.404958677685951</v>
      </c>
      <c r="AG22" s="15">
        <f>AG12/SUM(AG4:AG5)*60</f>
        <v>10.299999999999999</v>
      </c>
      <c r="AH22" s="15">
        <f t="shared" ref="AH22" si="27">AH12/SUM(AH4:AH5)*60</f>
        <v>11.702479338842975</v>
      </c>
      <c r="AI22" s="15">
        <f>AI12/SUM(AI4:AI5)*60</f>
        <v>10.6</v>
      </c>
      <c r="AJ22" s="15">
        <f t="shared" ref="AJ22:AL22" si="28">AJ12/SUM(AJ4:AJ5)*60</f>
        <v>10.809917355371901</v>
      </c>
      <c r="AK22" s="15">
        <f>AK12/SUM(AK4:AK5)*60</f>
        <v>10</v>
      </c>
      <c r="AL22" s="15">
        <f t="shared" si="28"/>
        <v>12.297520661157025</v>
      </c>
      <c r="AM22" s="15">
        <f>AM12/SUM(AM4:AM5)*60</f>
        <v>11</v>
      </c>
      <c r="AN22" s="15">
        <f t="shared" ref="AN22:AP22" si="29">AN12/SUM(AN4:AN5)*60</f>
        <v>12.694214876033058</v>
      </c>
      <c r="AO22" s="15">
        <f>AO12/SUM(AO4:AO5)*60</f>
        <v>13.5</v>
      </c>
      <c r="AP22" s="15">
        <f t="shared" si="29"/>
        <v>12</v>
      </c>
    </row>
    <row r="23" spans="2:42">
      <c r="B23" s="60"/>
      <c r="C23" s="65" t="s">
        <v>14</v>
      </c>
      <c r="D23" s="5" t="s">
        <v>11</v>
      </c>
      <c r="E23" s="26">
        <v>58535</v>
      </c>
      <c r="F23" s="26">
        <v>58535</v>
      </c>
      <c r="G23" s="26">
        <v>58535</v>
      </c>
      <c r="H23" s="26">
        <v>58535</v>
      </c>
      <c r="I23" s="26">
        <v>58535</v>
      </c>
      <c r="J23" s="26">
        <v>58535</v>
      </c>
      <c r="K23" s="26">
        <v>58535</v>
      </c>
      <c r="L23" s="26">
        <v>58535</v>
      </c>
      <c r="M23" s="26">
        <v>58535</v>
      </c>
      <c r="N23" s="26">
        <v>58535</v>
      </c>
      <c r="O23" s="26">
        <v>58535</v>
      </c>
      <c r="P23" s="26">
        <v>58535</v>
      </c>
      <c r="Q23" s="26">
        <v>58535</v>
      </c>
      <c r="R23" s="26">
        <v>58535</v>
      </c>
      <c r="S23" s="26">
        <v>58535</v>
      </c>
      <c r="T23" s="26">
        <v>58535</v>
      </c>
      <c r="U23" s="26">
        <v>58535</v>
      </c>
      <c r="V23" s="26">
        <v>58535</v>
      </c>
      <c r="W23" s="26">
        <v>58535</v>
      </c>
      <c r="X23" s="26">
        <v>58535</v>
      </c>
      <c r="Y23" s="26">
        <v>58535</v>
      </c>
      <c r="Z23" s="26">
        <v>58535</v>
      </c>
      <c r="AA23" s="26">
        <v>58535</v>
      </c>
      <c r="AB23" s="26">
        <v>58535</v>
      </c>
      <c r="AC23" s="26">
        <v>58535</v>
      </c>
      <c r="AD23" s="26">
        <v>58535</v>
      </c>
      <c r="AE23" s="26">
        <v>58535</v>
      </c>
      <c r="AF23" s="26">
        <v>58535</v>
      </c>
      <c r="AG23" s="26">
        <v>58535</v>
      </c>
      <c r="AH23" s="26">
        <v>58535</v>
      </c>
      <c r="AI23" s="26">
        <v>58535</v>
      </c>
      <c r="AJ23" s="26">
        <v>58535</v>
      </c>
      <c r="AK23" s="26">
        <v>58535</v>
      </c>
      <c r="AL23" s="26">
        <v>58535</v>
      </c>
      <c r="AM23" s="26">
        <v>58535</v>
      </c>
      <c r="AN23" s="26">
        <v>58535</v>
      </c>
      <c r="AO23" s="26">
        <v>58535</v>
      </c>
      <c r="AP23" s="26">
        <v>58535</v>
      </c>
    </row>
    <row r="24" spans="2:42">
      <c r="B24" s="60"/>
      <c r="C24" s="56"/>
      <c r="D24" s="6" t="s">
        <v>15</v>
      </c>
      <c r="E24" s="7">
        <v>1</v>
      </c>
      <c r="F24" s="7">
        <v>6</v>
      </c>
      <c r="G24" s="7">
        <v>0</v>
      </c>
      <c r="H24" s="7">
        <v>7</v>
      </c>
      <c r="I24" s="7">
        <v>0</v>
      </c>
      <c r="J24" s="7">
        <v>4</v>
      </c>
      <c r="K24" s="7">
        <v>5</v>
      </c>
      <c r="L24" s="7">
        <v>9</v>
      </c>
      <c r="M24" s="7">
        <v>5</v>
      </c>
      <c r="N24" s="7">
        <v>2</v>
      </c>
      <c r="O24" s="7">
        <v>8</v>
      </c>
      <c r="P24" s="7">
        <v>7</v>
      </c>
      <c r="Q24" s="7">
        <v>6</v>
      </c>
      <c r="R24" s="7">
        <v>2</v>
      </c>
      <c r="S24" s="7">
        <v>2</v>
      </c>
      <c r="T24" s="7">
        <v>3</v>
      </c>
      <c r="U24" s="7">
        <v>2</v>
      </c>
      <c r="V24" s="7">
        <v>7</v>
      </c>
      <c r="W24" s="7">
        <v>4</v>
      </c>
      <c r="X24" s="7">
        <v>5</v>
      </c>
      <c r="Y24" s="7">
        <v>1</v>
      </c>
      <c r="Z24" s="7">
        <v>5</v>
      </c>
      <c r="AA24" s="7">
        <v>5</v>
      </c>
      <c r="AB24" s="7">
        <v>1</v>
      </c>
      <c r="AC24" s="7">
        <v>3</v>
      </c>
      <c r="AD24" s="7">
        <v>4</v>
      </c>
      <c r="AE24" s="7">
        <v>6</v>
      </c>
      <c r="AF24" s="7">
        <v>2</v>
      </c>
      <c r="AG24" s="7">
        <v>8</v>
      </c>
      <c r="AH24" s="7">
        <v>2</v>
      </c>
      <c r="AI24" s="7">
        <v>5</v>
      </c>
      <c r="AJ24" s="7">
        <v>1</v>
      </c>
      <c r="AK24" s="7">
        <v>1</v>
      </c>
      <c r="AL24" s="7">
        <v>0</v>
      </c>
      <c r="AM24" s="7">
        <v>2</v>
      </c>
      <c r="AN24" s="7">
        <v>5</v>
      </c>
      <c r="AO24" s="7">
        <v>0</v>
      </c>
      <c r="AP24" s="7">
        <v>1</v>
      </c>
    </row>
    <row r="25" spans="2:42" ht="15" thickBot="1">
      <c r="B25" s="60"/>
      <c r="C25" s="66"/>
      <c r="D25" s="4" t="s">
        <v>16</v>
      </c>
      <c r="E25" s="8">
        <f t="shared" ref="E25:G25" si="30">E24/(E24+E12)*1000000</f>
        <v>7874.0157480314956</v>
      </c>
      <c r="F25" s="8">
        <f>F24/(F24+F12)*1000000</f>
        <v>46875</v>
      </c>
      <c r="G25" s="8">
        <f t="shared" si="30"/>
        <v>0</v>
      </c>
      <c r="H25" s="8">
        <f>H24/(H24+H12)*1000000</f>
        <v>61946.902654867255</v>
      </c>
      <c r="I25" s="8">
        <f t="shared" ref="I25:K25" si="31">I24/(I24+I12)*1000000</f>
        <v>0</v>
      </c>
      <c r="J25" s="8">
        <f>J24/(J24+J12)*1000000</f>
        <v>36036.036036036036</v>
      </c>
      <c r="K25" s="8">
        <f t="shared" si="31"/>
        <v>50505.050505050502</v>
      </c>
      <c r="L25" s="8">
        <f>L24/(L24+L12)*1000000</f>
        <v>83333.333333333328</v>
      </c>
      <c r="M25" s="8">
        <f t="shared" ref="M25:O25" si="32">M24/(M24+M12)*1000000</f>
        <v>49019.607843137252</v>
      </c>
      <c r="N25" s="8">
        <f>N24/(N24+N12)*1000000</f>
        <v>15873.015873015873</v>
      </c>
      <c r="O25" s="8">
        <f t="shared" si="32"/>
        <v>83333.333333333328</v>
      </c>
      <c r="P25" s="8">
        <f>P24/(P24+P12)*1000000</f>
        <v>50359.712230215824</v>
      </c>
      <c r="Q25" s="8">
        <f t="shared" ref="Q25:S25" si="33">Q24/(Q24+Q12)*1000000</f>
        <v>65934.065934065933</v>
      </c>
      <c r="R25" s="8">
        <f>R24/(R24+R12)*1000000</f>
        <v>14084.507042253521</v>
      </c>
      <c r="S25" s="8">
        <f t="shared" si="33"/>
        <v>16949.152542372882</v>
      </c>
      <c r="T25" s="8">
        <f>T24/(T24+T12)*1000000</f>
        <v>23622.047244094487</v>
      </c>
      <c r="U25" s="8">
        <f t="shared" ref="U25:W25" si="34">U24/(U24+U12)*1000000</f>
        <v>14285.714285714284</v>
      </c>
      <c r="V25" s="8">
        <f>V24/(V24+V12)*1000000</f>
        <v>61403.508771929824</v>
      </c>
      <c r="W25" s="8">
        <f t="shared" si="34"/>
        <v>24539.877300613498</v>
      </c>
      <c r="X25" s="8">
        <f>X24/(X24+X12)*1000000</f>
        <v>43103.448275862072</v>
      </c>
      <c r="Y25" s="8">
        <f t="shared" ref="Y25:AA25" si="35">Y24/(Y24+Y12)*1000000</f>
        <v>6493.5064935064938</v>
      </c>
      <c r="Z25" s="8">
        <f>Z24/(Z24+Z12)*1000000</f>
        <v>42016.806722689078</v>
      </c>
      <c r="AA25" s="8">
        <f t="shared" si="35"/>
        <v>38167.938931297715</v>
      </c>
      <c r="AB25" s="8">
        <f>AB24/(AB24+AB12)*1000000</f>
        <v>8771.9298245614027</v>
      </c>
      <c r="AC25" s="8">
        <f t="shared" ref="AC25:AE25" si="36">AC24/(AC24+AC12)*1000000</f>
        <v>20689.655172413793</v>
      </c>
      <c r="AD25" s="8">
        <f>AD24/(AD24+AD12)*1000000</f>
        <v>30769.23076923077</v>
      </c>
      <c r="AE25" s="8">
        <f t="shared" si="36"/>
        <v>50420.168067226892</v>
      </c>
      <c r="AF25" s="8">
        <f>AF24/(AF24+AF12)*1000000</f>
        <v>17094.017094017097</v>
      </c>
      <c r="AG25" s="8">
        <f t="shared" ref="AG25" si="37">AG24/(AG24+AG12)*1000000</f>
        <v>72072.072072072071</v>
      </c>
      <c r="AH25" s="8">
        <f>AH24/(AH24+AH12)*1000000</f>
        <v>16666.666666666668</v>
      </c>
      <c r="AI25" s="8">
        <f t="shared" ref="AI25:AK25" si="38">AI24/(AI24+AI12)*1000000</f>
        <v>45045.045045045044</v>
      </c>
      <c r="AJ25" s="8">
        <f>AJ24/(AJ24+AJ12)*1000000</f>
        <v>9090.9090909090901</v>
      </c>
      <c r="AK25" s="8">
        <f t="shared" si="38"/>
        <v>9900.9900990099013</v>
      </c>
      <c r="AL25" s="8">
        <f>AL24/(AL24+AL12)*1000000</f>
        <v>0</v>
      </c>
      <c r="AM25" s="8">
        <f t="shared" ref="AM25:AO25" si="39">AM24/(AM24+AM12)*1000000</f>
        <v>17857.142857142855</v>
      </c>
      <c r="AN25" s="8">
        <f>AN24/(AN24+AN12)*1000000</f>
        <v>37593.984962406015</v>
      </c>
      <c r="AO25" s="8">
        <f t="shared" si="39"/>
        <v>0</v>
      </c>
      <c r="AP25" s="8">
        <f>AP24/(AP24+AP12)*1000000</f>
        <v>8196.7213114754104</v>
      </c>
    </row>
    <row r="27" spans="2:42" ht="19.149999999999999" customHeight="1"/>
    <row r="33" ht="18" customHeight="1"/>
  </sheetData>
  <mergeCells count="29">
    <mergeCell ref="AK2:AL2"/>
    <mergeCell ref="AG2:AH2"/>
    <mergeCell ref="AI2:AJ2"/>
    <mergeCell ref="AE2:AF2"/>
    <mergeCell ref="AC2:AD2"/>
    <mergeCell ref="E2:F2"/>
    <mergeCell ref="W2:X2"/>
    <mergeCell ref="I2:J2"/>
    <mergeCell ref="Q2:R2"/>
    <mergeCell ref="O2:P2"/>
    <mergeCell ref="M2:N2"/>
    <mergeCell ref="U2:V2"/>
    <mergeCell ref="K2:L2"/>
    <mergeCell ref="AO2:AP2"/>
    <mergeCell ref="AM2:AN2"/>
    <mergeCell ref="B2:B25"/>
    <mergeCell ref="C2:D3"/>
    <mergeCell ref="C7:D7"/>
    <mergeCell ref="C8:C12"/>
    <mergeCell ref="C13:C15"/>
    <mergeCell ref="C4:C6"/>
    <mergeCell ref="C16:C17"/>
    <mergeCell ref="C18:C19"/>
    <mergeCell ref="C20:C22"/>
    <mergeCell ref="C23:C25"/>
    <mergeCell ref="AA2:AB2"/>
    <mergeCell ref="Y2:Z2"/>
    <mergeCell ref="S2:T2"/>
    <mergeCell ref="G2:H2"/>
  </mergeCells>
  <phoneticPr fontId="1"/>
  <pageMargins left="0.15748031496062992" right="0.15748031496062992" top="0.15748031496062992" bottom="0.15748031496062992" header="0.31496062992125984" footer="0.31496062992125984"/>
  <pageSetup paperSize="8" scale="3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2A5D-66F4-462C-92BB-BFE98C95B4A0}">
  <dimension ref="A1:AP33"/>
  <sheetViews>
    <sheetView showGridLines="0" view="pageBreakPreview" topLeftCell="B1" zoomScale="90" zoomScaleNormal="100" zoomScaleSheetLayoutView="9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P20" sqref="AP20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36" width="10.125" hidden="1" customWidth="1"/>
    <col min="37" max="42" width="10.125" customWidth="1"/>
  </cols>
  <sheetData>
    <row r="1" spans="2:42" ht="26.25">
      <c r="B1" s="1" t="s">
        <v>37</v>
      </c>
    </row>
    <row r="2" spans="2:42">
      <c r="B2" s="58">
        <v>82141</v>
      </c>
      <c r="C2" s="61" t="s">
        <v>8</v>
      </c>
      <c r="D2" s="62"/>
      <c r="E2" s="53">
        <v>45597</v>
      </c>
      <c r="F2" s="54"/>
      <c r="G2" s="53">
        <v>45598</v>
      </c>
      <c r="H2" s="54"/>
      <c r="I2" s="53">
        <v>45600</v>
      </c>
      <c r="J2" s="54"/>
      <c r="K2" s="53">
        <v>45601</v>
      </c>
      <c r="L2" s="54"/>
      <c r="M2" s="53">
        <v>45602</v>
      </c>
      <c r="N2" s="54"/>
      <c r="O2" s="53">
        <v>45603</v>
      </c>
      <c r="P2" s="54"/>
      <c r="Q2" s="53">
        <v>45604</v>
      </c>
      <c r="R2" s="54"/>
      <c r="S2" s="53">
        <v>45605</v>
      </c>
      <c r="T2" s="54"/>
      <c r="U2" s="53">
        <v>45607</v>
      </c>
      <c r="V2" s="54"/>
      <c r="W2" s="53">
        <v>45608</v>
      </c>
      <c r="X2" s="54"/>
      <c r="Y2" s="53">
        <v>45609</v>
      </c>
      <c r="Z2" s="54"/>
      <c r="AA2" s="53">
        <v>45610</v>
      </c>
      <c r="AB2" s="54"/>
      <c r="AC2" s="53">
        <v>45611</v>
      </c>
      <c r="AD2" s="54"/>
      <c r="AE2" s="53">
        <v>45614</v>
      </c>
      <c r="AF2" s="54"/>
      <c r="AG2" s="53">
        <v>45615</v>
      </c>
      <c r="AH2" s="54"/>
      <c r="AI2" s="53">
        <v>45616</v>
      </c>
      <c r="AJ2" s="54"/>
      <c r="AK2" s="53">
        <v>45617</v>
      </c>
      <c r="AL2" s="54"/>
      <c r="AM2" s="53">
        <v>45618</v>
      </c>
      <c r="AN2" s="54"/>
      <c r="AO2" s="53">
        <v>45619</v>
      </c>
      <c r="AP2" s="54"/>
    </row>
    <row r="3" spans="2:42" ht="21" customHeight="1" thickBot="1">
      <c r="B3" s="59"/>
      <c r="C3" s="63"/>
      <c r="D3" s="64"/>
      <c r="E3" s="38" t="s">
        <v>38</v>
      </c>
      <c r="F3" s="38" t="s">
        <v>39</v>
      </c>
      <c r="G3" s="38" t="s">
        <v>38</v>
      </c>
      <c r="H3" s="38" t="s">
        <v>39</v>
      </c>
      <c r="I3" s="38" t="s">
        <v>38</v>
      </c>
      <c r="J3" s="38" t="s">
        <v>39</v>
      </c>
      <c r="K3" s="38" t="s">
        <v>38</v>
      </c>
      <c r="L3" s="38" t="s">
        <v>39</v>
      </c>
      <c r="M3" s="38" t="s">
        <v>38</v>
      </c>
      <c r="N3" s="38" t="s">
        <v>39</v>
      </c>
      <c r="O3" s="38" t="s">
        <v>38</v>
      </c>
      <c r="P3" s="38" t="s">
        <v>39</v>
      </c>
      <c r="Q3" s="38" t="s">
        <v>38</v>
      </c>
      <c r="R3" s="38" t="s">
        <v>39</v>
      </c>
      <c r="S3" s="38" t="s">
        <v>38</v>
      </c>
      <c r="T3" s="38" t="s">
        <v>39</v>
      </c>
      <c r="U3" s="38" t="s">
        <v>38</v>
      </c>
      <c r="V3" s="38" t="s">
        <v>39</v>
      </c>
      <c r="W3" s="38" t="s">
        <v>38</v>
      </c>
      <c r="X3" s="38" t="s">
        <v>39</v>
      </c>
      <c r="Y3" s="38" t="s">
        <v>38</v>
      </c>
      <c r="Z3" s="38" t="s">
        <v>39</v>
      </c>
      <c r="AA3" s="38" t="s">
        <v>38</v>
      </c>
      <c r="AB3" s="38" t="s">
        <v>39</v>
      </c>
      <c r="AC3" s="38" t="s">
        <v>38</v>
      </c>
      <c r="AD3" s="38" t="s">
        <v>39</v>
      </c>
      <c r="AE3" s="38" t="s">
        <v>38</v>
      </c>
      <c r="AF3" s="38" t="s">
        <v>39</v>
      </c>
      <c r="AG3" s="38" t="s">
        <v>38</v>
      </c>
      <c r="AH3" s="38" t="s">
        <v>39</v>
      </c>
      <c r="AI3" s="38" t="s">
        <v>38</v>
      </c>
      <c r="AJ3" s="38" t="s">
        <v>39</v>
      </c>
      <c r="AK3" s="38" t="s">
        <v>38</v>
      </c>
      <c r="AL3" s="38" t="s">
        <v>39</v>
      </c>
      <c r="AM3" s="38" t="s">
        <v>38</v>
      </c>
      <c r="AN3" s="38" t="s">
        <v>39</v>
      </c>
      <c r="AO3" s="38" t="s">
        <v>38</v>
      </c>
      <c r="AP3" s="38" t="s">
        <v>39</v>
      </c>
    </row>
    <row r="4" spans="2:42">
      <c r="B4" s="60"/>
      <c r="C4" s="55" t="s">
        <v>46</v>
      </c>
      <c r="D4" s="9" t="s">
        <v>19</v>
      </c>
      <c r="E4" s="35">
        <v>415</v>
      </c>
      <c r="F4" s="35">
        <v>460</v>
      </c>
      <c r="G4" s="35">
        <v>415</v>
      </c>
      <c r="H4" s="35">
        <v>460</v>
      </c>
      <c r="I4" s="35">
        <v>460</v>
      </c>
      <c r="J4" s="35">
        <v>415</v>
      </c>
      <c r="K4" s="35">
        <v>460</v>
      </c>
      <c r="L4" s="35">
        <v>415</v>
      </c>
      <c r="M4" s="35">
        <v>460</v>
      </c>
      <c r="N4" s="35">
        <v>415</v>
      </c>
      <c r="O4" s="35">
        <v>460</v>
      </c>
      <c r="P4" s="35">
        <v>415</v>
      </c>
      <c r="Q4" s="35">
        <v>460</v>
      </c>
      <c r="R4" s="35">
        <v>415</v>
      </c>
      <c r="S4" s="35">
        <v>460</v>
      </c>
      <c r="T4" s="35">
        <v>415</v>
      </c>
      <c r="U4" s="35">
        <v>415</v>
      </c>
      <c r="V4" s="35">
        <v>460</v>
      </c>
      <c r="W4" s="35">
        <v>415</v>
      </c>
      <c r="X4" s="35">
        <v>460</v>
      </c>
      <c r="Y4" s="35">
        <v>415</v>
      </c>
      <c r="Z4" s="35">
        <v>460</v>
      </c>
      <c r="AA4" s="35">
        <v>415</v>
      </c>
      <c r="AB4" s="35">
        <v>460</v>
      </c>
      <c r="AC4" s="35">
        <v>415</v>
      </c>
      <c r="AD4" s="35">
        <v>460</v>
      </c>
      <c r="AE4" s="35">
        <v>460</v>
      </c>
      <c r="AF4" s="35">
        <v>415</v>
      </c>
      <c r="AG4" s="35">
        <v>460</v>
      </c>
      <c r="AH4" s="35">
        <v>415</v>
      </c>
      <c r="AI4" s="35">
        <v>460</v>
      </c>
      <c r="AJ4" s="35">
        <v>415</v>
      </c>
      <c r="AK4" s="35">
        <v>460</v>
      </c>
      <c r="AL4" s="35">
        <v>415</v>
      </c>
      <c r="AM4" s="35">
        <v>460</v>
      </c>
      <c r="AN4" s="35">
        <v>415</v>
      </c>
      <c r="AO4" s="35">
        <v>460</v>
      </c>
      <c r="AP4" s="35">
        <v>415</v>
      </c>
    </row>
    <row r="5" spans="2:42">
      <c r="B5" s="60"/>
      <c r="C5" s="56"/>
      <c r="D5" s="27" t="s">
        <v>34</v>
      </c>
      <c r="E5" s="27">
        <v>190</v>
      </c>
      <c r="F5" s="27">
        <v>140</v>
      </c>
      <c r="G5" s="27">
        <v>190</v>
      </c>
      <c r="H5" s="27">
        <v>140</v>
      </c>
      <c r="I5" s="27">
        <v>140</v>
      </c>
      <c r="J5" s="27">
        <v>190</v>
      </c>
      <c r="K5" s="27">
        <v>140</v>
      </c>
      <c r="L5" s="27">
        <v>110</v>
      </c>
      <c r="M5" s="27">
        <v>110</v>
      </c>
      <c r="N5" s="27">
        <v>190</v>
      </c>
      <c r="O5" s="27">
        <v>140</v>
      </c>
      <c r="P5" s="27">
        <v>190</v>
      </c>
      <c r="Q5" s="27">
        <v>140</v>
      </c>
      <c r="R5" s="27">
        <v>190</v>
      </c>
      <c r="S5" s="27">
        <v>140</v>
      </c>
      <c r="T5" s="27">
        <v>190</v>
      </c>
      <c r="U5" s="27">
        <v>190</v>
      </c>
      <c r="V5" s="27">
        <v>140</v>
      </c>
      <c r="W5" s="27">
        <v>190</v>
      </c>
      <c r="X5" s="27">
        <v>140</v>
      </c>
      <c r="Y5" s="27">
        <v>190</v>
      </c>
      <c r="Z5" s="27">
        <v>140</v>
      </c>
      <c r="AA5" s="27">
        <v>190</v>
      </c>
      <c r="AB5" s="27">
        <v>140</v>
      </c>
      <c r="AC5" s="27">
        <v>190</v>
      </c>
      <c r="AD5" s="27">
        <v>140</v>
      </c>
      <c r="AE5" s="27">
        <v>140</v>
      </c>
      <c r="AF5" s="27">
        <v>190</v>
      </c>
      <c r="AG5" s="27">
        <v>140</v>
      </c>
      <c r="AH5" s="27">
        <v>80</v>
      </c>
      <c r="AI5" s="27">
        <v>140</v>
      </c>
      <c r="AJ5" s="27">
        <v>190</v>
      </c>
      <c r="AK5" s="27">
        <v>140</v>
      </c>
      <c r="AL5" s="27">
        <v>190</v>
      </c>
      <c r="AM5" s="27">
        <v>140</v>
      </c>
      <c r="AN5" s="27">
        <v>190</v>
      </c>
      <c r="AO5" s="27">
        <v>140</v>
      </c>
      <c r="AP5" s="27">
        <v>190</v>
      </c>
    </row>
    <row r="6" spans="2:42" ht="21" customHeight="1" thickBot="1">
      <c r="B6" s="60"/>
      <c r="C6" s="57"/>
      <c r="D6" s="10" t="s">
        <v>32</v>
      </c>
      <c r="E6" s="10">
        <v>61</v>
      </c>
      <c r="F6" s="10">
        <v>93</v>
      </c>
      <c r="G6" s="10">
        <v>46</v>
      </c>
      <c r="H6" s="10">
        <v>94</v>
      </c>
      <c r="I6" s="10">
        <v>47</v>
      </c>
      <c r="J6" s="10">
        <v>54</v>
      </c>
      <c r="K6" s="10">
        <v>57</v>
      </c>
      <c r="L6" s="10">
        <v>58</v>
      </c>
      <c r="M6" s="10">
        <v>122</v>
      </c>
      <c r="N6" s="10">
        <v>72</v>
      </c>
      <c r="O6" s="10">
        <v>74</v>
      </c>
      <c r="P6" s="10">
        <v>66</v>
      </c>
      <c r="Q6" s="10">
        <v>61</v>
      </c>
      <c r="R6" s="10">
        <v>30</v>
      </c>
      <c r="S6" s="10">
        <v>49</v>
      </c>
      <c r="T6" s="10">
        <v>71</v>
      </c>
      <c r="U6" s="10">
        <v>40</v>
      </c>
      <c r="V6" s="10">
        <v>35</v>
      </c>
      <c r="W6" s="10">
        <v>56</v>
      </c>
      <c r="X6" s="10">
        <v>85</v>
      </c>
      <c r="Y6" s="10">
        <v>71</v>
      </c>
      <c r="Z6" s="10">
        <v>77</v>
      </c>
      <c r="AA6" s="10">
        <v>60</v>
      </c>
      <c r="AB6" s="10">
        <v>85</v>
      </c>
      <c r="AC6" s="10">
        <v>71</v>
      </c>
      <c r="AD6" s="10">
        <v>81</v>
      </c>
      <c r="AE6" s="10">
        <v>63</v>
      </c>
      <c r="AF6" s="10">
        <v>70</v>
      </c>
      <c r="AG6" s="10">
        <v>49</v>
      </c>
      <c r="AH6" s="10">
        <v>65</v>
      </c>
      <c r="AI6" s="10">
        <v>136</v>
      </c>
      <c r="AJ6" s="10">
        <v>84</v>
      </c>
      <c r="AK6" s="10">
        <v>103</v>
      </c>
      <c r="AL6" s="10">
        <v>63</v>
      </c>
      <c r="AM6" s="10">
        <v>127</v>
      </c>
      <c r="AN6" s="10">
        <v>32</v>
      </c>
      <c r="AO6" s="10">
        <v>34</v>
      </c>
      <c r="AP6" s="10">
        <v>70</v>
      </c>
    </row>
    <row r="7" spans="2:42">
      <c r="B7" s="60"/>
      <c r="C7" s="69" t="s">
        <v>3</v>
      </c>
      <c r="D7" s="70"/>
      <c r="E7" s="9">
        <v>100</v>
      </c>
      <c r="F7" s="9">
        <v>100</v>
      </c>
      <c r="G7" s="9">
        <v>100</v>
      </c>
      <c r="H7" s="9">
        <v>110</v>
      </c>
      <c r="I7" s="9">
        <v>115</v>
      </c>
      <c r="J7" s="9">
        <v>95</v>
      </c>
      <c r="K7" s="9">
        <v>120</v>
      </c>
      <c r="L7" s="9">
        <v>105</v>
      </c>
      <c r="M7" s="9">
        <v>115</v>
      </c>
      <c r="N7" s="9">
        <v>95</v>
      </c>
      <c r="O7" s="9">
        <v>110</v>
      </c>
      <c r="P7" s="9">
        <v>100</v>
      </c>
      <c r="Q7" s="9">
        <v>110</v>
      </c>
      <c r="R7" s="9">
        <v>100</v>
      </c>
      <c r="S7" s="9">
        <v>110</v>
      </c>
      <c r="T7" s="9">
        <v>100</v>
      </c>
      <c r="U7" s="9">
        <v>110</v>
      </c>
      <c r="V7" s="9">
        <v>130</v>
      </c>
      <c r="W7" s="9">
        <v>110</v>
      </c>
      <c r="X7" s="9">
        <v>130</v>
      </c>
      <c r="Y7" s="9">
        <v>110</v>
      </c>
      <c r="Z7" s="9">
        <v>130</v>
      </c>
      <c r="AA7" s="9">
        <v>105</v>
      </c>
      <c r="AB7" s="9">
        <v>120</v>
      </c>
      <c r="AC7" s="9">
        <v>110</v>
      </c>
      <c r="AD7" s="9">
        <v>130</v>
      </c>
      <c r="AE7" s="9">
        <v>130</v>
      </c>
      <c r="AF7" s="9">
        <v>110</v>
      </c>
      <c r="AG7" s="9">
        <v>130</v>
      </c>
      <c r="AH7" s="9">
        <v>110</v>
      </c>
      <c r="AI7" s="9">
        <v>127</v>
      </c>
      <c r="AJ7" s="9">
        <v>113</v>
      </c>
      <c r="AK7" s="9">
        <v>130</v>
      </c>
      <c r="AL7" s="9">
        <v>110</v>
      </c>
      <c r="AM7" s="9">
        <v>100</v>
      </c>
      <c r="AN7" s="9">
        <v>113</v>
      </c>
      <c r="AO7" s="9">
        <v>130</v>
      </c>
      <c r="AP7" s="9">
        <v>110</v>
      </c>
    </row>
    <row r="8" spans="2:42">
      <c r="B8" s="60"/>
      <c r="C8" s="67" t="s">
        <v>1</v>
      </c>
      <c r="D8" s="12" t="s">
        <v>2</v>
      </c>
      <c r="E8" s="36">
        <v>104</v>
      </c>
      <c r="F8" s="36">
        <v>114</v>
      </c>
      <c r="G8" s="36">
        <v>95</v>
      </c>
      <c r="H8" s="36">
        <v>111</v>
      </c>
      <c r="I8" s="36">
        <v>90</v>
      </c>
      <c r="J8" s="36">
        <v>107</v>
      </c>
      <c r="K8" s="36">
        <v>111</v>
      </c>
      <c r="L8" s="36">
        <v>109</v>
      </c>
      <c r="M8" s="36">
        <v>93</v>
      </c>
      <c r="N8" s="36">
        <v>106</v>
      </c>
      <c r="O8" s="36">
        <v>109</v>
      </c>
      <c r="P8" s="36">
        <v>131</v>
      </c>
      <c r="Q8" s="36">
        <v>104</v>
      </c>
      <c r="R8" s="36">
        <v>129</v>
      </c>
      <c r="S8" s="36">
        <v>122</v>
      </c>
      <c r="T8" s="36">
        <v>121</v>
      </c>
      <c r="U8" s="36">
        <v>126</v>
      </c>
      <c r="V8" s="36">
        <v>106</v>
      </c>
      <c r="W8" s="36">
        <v>112</v>
      </c>
      <c r="X8" s="36">
        <v>117</v>
      </c>
      <c r="Y8" s="36">
        <v>121</v>
      </c>
      <c r="Z8" s="36">
        <v>122</v>
      </c>
      <c r="AA8" s="36">
        <v>116</v>
      </c>
      <c r="AB8" s="36">
        <v>115</v>
      </c>
      <c r="AC8" s="36">
        <v>109</v>
      </c>
      <c r="AD8" s="36">
        <v>116</v>
      </c>
      <c r="AE8" s="36">
        <v>102</v>
      </c>
      <c r="AF8" s="36">
        <v>126</v>
      </c>
      <c r="AG8" s="36">
        <v>108</v>
      </c>
      <c r="AH8" s="36">
        <v>141</v>
      </c>
      <c r="AI8" s="36">
        <v>95</v>
      </c>
      <c r="AJ8" s="36">
        <v>114</v>
      </c>
      <c r="AK8" s="36">
        <v>94</v>
      </c>
      <c r="AL8" s="36">
        <v>115</v>
      </c>
      <c r="AM8" s="36">
        <v>100</v>
      </c>
      <c r="AN8" s="36">
        <v>135</v>
      </c>
      <c r="AO8" s="36">
        <v>118</v>
      </c>
      <c r="AP8" s="36">
        <v>113</v>
      </c>
    </row>
    <row r="9" spans="2:42" ht="18.75" hidden="1" customHeight="1">
      <c r="B9" s="60"/>
      <c r="C9" s="67"/>
      <c r="D9" s="13" t="s">
        <v>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2:42" ht="18.75" hidden="1" customHeight="1">
      <c r="B10" s="60"/>
      <c r="C10" s="67"/>
      <c r="D10" s="13" t="s">
        <v>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2:42" ht="18.75" hidden="1" customHeight="1" thickBot="1">
      <c r="B11" s="60"/>
      <c r="C11" s="67"/>
      <c r="D11" s="13" t="s">
        <v>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2:42" ht="15.75" thickBot="1">
      <c r="B12" s="60"/>
      <c r="C12" s="68"/>
      <c r="D12" s="14" t="s">
        <v>6</v>
      </c>
      <c r="E12" s="37">
        <v>102</v>
      </c>
      <c r="F12" s="46">
        <v>112</v>
      </c>
      <c r="G12" s="37">
        <v>93</v>
      </c>
      <c r="H12" s="46">
        <v>109</v>
      </c>
      <c r="I12" s="37">
        <v>88</v>
      </c>
      <c r="J12" s="46">
        <v>105</v>
      </c>
      <c r="K12" s="37">
        <v>109</v>
      </c>
      <c r="L12" s="46">
        <v>107</v>
      </c>
      <c r="M12" s="37">
        <v>91</v>
      </c>
      <c r="N12" s="46">
        <v>104</v>
      </c>
      <c r="O12" s="37">
        <v>107</v>
      </c>
      <c r="P12" s="46">
        <v>129</v>
      </c>
      <c r="Q12" s="37">
        <v>104</v>
      </c>
      <c r="R12" s="46">
        <v>129</v>
      </c>
      <c r="S12" s="37">
        <v>120</v>
      </c>
      <c r="T12" s="46">
        <v>119</v>
      </c>
      <c r="U12" s="37">
        <v>124</v>
      </c>
      <c r="V12" s="46">
        <v>104</v>
      </c>
      <c r="W12" s="37">
        <v>110</v>
      </c>
      <c r="X12" s="46">
        <v>115</v>
      </c>
      <c r="Y12" s="37">
        <v>119</v>
      </c>
      <c r="Z12" s="46">
        <v>120</v>
      </c>
      <c r="AA12" s="37">
        <v>114</v>
      </c>
      <c r="AB12" s="46">
        <v>113</v>
      </c>
      <c r="AC12" s="37">
        <v>107</v>
      </c>
      <c r="AD12" s="46">
        <v>114</v>
      </c>
      <c r="AE12" s="37">
        <v>100</v>
      </c>
      <c r="AF12" s="46">
        <v>124</v>
      </c>
      <c r="AG12" s="37">
        <v>106</v>
      </c>
      <c r="AH12" s="46">
        <v>139</v>
      </c>
      <c r="AI12" s="37">
        <v>93</v>
      </c>
      <c r="AJ12" s="46">
        <v>112</v>
      </c>
      <c r="AK12" s="37">
        <v>92</v>
      </c>
      <c r="AL12" s="46">
        <v>113</v>
      </c>
      <c r="AM12" s="37">
        <v>98</v>
      </c>
      <c r="AN12" s="46">
        <v>133</v>
      </c>
      <c r="AO12" s="37">
        <v>116</v>
      </c>
      <c r="AP12" s="46">
        <v>111</v>
      </c>
    </row>
    <row r="13" spans="2:42">
      <c r="B13" s="60"/>
      <c r="C13" s="65" t="s">
        <v>7</v>
      </c>
      <c r="D13" s="11" t="s">
        <v>18</v>
      </c>
      <c r="E13" s="9">
        <v>74</v>
      </c>
      <c r="F13" s="9">
        <v>78</v>
      </c>
      <c r="G13" s="9">
        <v>74</v>
      </c>
      <c r="H13" s="9">
        <v>78</v>
      </c>
      <c r="I13" s="9">
        <v>74</v>
      </c>
      <c r="J13" s="9">
        <v>78</v>
      </c>
      <c r="K13" s="9">
        <v>74</v>
      </c>
      <c r="L13" s="9">
        <v>78</v>
      </c>
      <c r="M13" s="9">
        <v>74</v>
      </c>
      <c r="N13" s="9">
        <v>78</v>
      </c>
      <c r="O13" s="9">
        <v>74</v>
      </c>
      <c r="P13" s="9">
        <v>78</v>
      </c>
      <c r="Q13" s="9">
        <v>74</v>
      </c>
      <c r="R13" s="9">
        <v>78</v>
      </c>
      <c r="S13" s="9">
        <v>74</v>
      </c>
      <c r="T13" s="9">
        <v>78</v>
      </c>
      <c r="U13" s="9">
        <v>74</v>
      </c>
      <c r="V13" s="9">
        <v>78</v>
      </c>
      <c r="W13" s="9">
        <v>74</v>
      </c>
      <c r="X13" s="9">
        <v>78</v>
      </c>
      <c r="Y13" s="9">
        <v>74</v>
      </c>
      <c r="Z13" s="9">
        <v>78</v>
      </c>
      <c r="AA13" s="9">
        <v>74</v>
      </c>
      <c r="AB13" s="9">
        <v>78</v>
      </c>
      <c r="AC13" s="9">
        <v>74</v>
      </c>
      <c r="AD13" s="9">
        <v>78</v>
      </c>
      <c r="AE13" s="9">
        <v>74</v>
      </c>
      <c r="AF13" s="9">
        <v>78</v>
      </c>
      <c r="AG13" s="9">
        <v>74</v>
      </c>
      <c r="AH13" s="9">
        <v>78</v>
      </c>
      <c r="AI13" s="9">
        <v>74</v>
      </c>
      <c r="AJ13" s="9">
        <v>78</v>
      </c>
      <c r="AK13" s="9">
        <v>74</v>
      </c>
      <c r="AL13" s="9">
        <v>78</v>
      </c>
      <c r="AM13" s="9">
        <v>74</v>
      </c>
      <c r="AN13" s="9">
        <v>78</v>
      </c>
      <c r="AO13" s="9">
        <v>74</v>
      </c>
      <c r="AP13" s="9">
        <v>78</v>
      </c>
    </row>
    <row r="14" spans="2:42">
      <c r="B14" s="60"/>
      <c r="C14" s="56"/>
      <c r="D14" s="42" t="s">
        <v>17</v>
      </c>
      <c r="E14" s="43">
        <v>3</v>
      </c>
      <c r="F14" s="43">
        <v>3</v>
      </c>
      <c r="G14" s="43">
        <v>4</v>
      </c>
      <c r="H14" s="43">
        <v>3</v>
      </c>
      <c r="I14" s="43">
        <v>4</v>
      </c>
      <c r="J14" s="43">
        <v>3</v>
      </c>
      <c r="K14" s="43">
        <v>3</v>
      </c>
      <c r="L14" s="43">
        <v>3</v>
      </c>
      <c r="M14" s="43">
        <v>2</v>
      </c>
      <c r="N14" s="43">
        <v>4</v>
      </c>
      <c r="O14" s="43">
        <v>4</v>
      </c>
      <c r="P14" s="43">
        <v>3</v>
      </c>
      <c r="Q14" s="43">
        <v>3</v>
      </c>
      <c r="R14" s="43">
        <v>3</v>
      </c>
      <c r="S14" s="43">
        <v>4</v>
      </c>
      <c r="T14" s="43">
        <v>5</v>
      </c>
      <c r="U14" s="43">
        <v>5</v>
      </c>
      <c r="V14" s="43">
        <v>3</v>
      </c>
      <c r="W14" s="43">
        <v>3</v>
      </c>
      <c r="X14" s="43">
        <v>2</v>
      </c>
      <c r="Y14" s="43">
        <v>3</v>
      </c>
      <c r="Z14" s="43">
        <v>4</v>
      </c>
      <c r="AA14" s="43">
        <v>3</v>
      </c>
      <c r="AB14" s="43">
        <v>2</v>
      </c>
      <c r="AC14" s="43">
        <v>3</v>
      </c>
      <c r="AD14" s="43">
        <v>4</v>
      </c>
      <c r="AE14" s="43">
        <v>2</v>
      </c>
      <c r="AF14" s="43">
        <v>2</v>
      </c>
      <c r="AG14" s="43">
        <v>4</v>
      </c>
      <c r="AH14" s="43">
        <v>3</v>
      </c>
      <c r="AI14" s="43">
        <v>2</v>
      </c>
      <c r="AJ14" s="43">
        <v>3</v>
      </c>
      <c r="AK14" s="43">
        <v>3</v>
      </c>
      <c r="AL14" s="43">
        <v>4</v>
      </c>
      <c r="AM14" s="43">
        <v>2</v>
      </c>
      <c r="AN14" s="43">
        <v>3</v>
      </c>
      <c r="AO14" s="43">
        <v>2</v>
      </c>
      <c r="AP14" s="43">
        <v>3</v>
      </c>
    </row>
    <row r="15" spans="2:42" ht="15" thickBot="1">
      <c r="B15" s="60"/>
      <c r="C15" s="66"/>
      <c r="D15" s="44" t="s">
        <v>36</v>
      </c>
      <c r="E15" s="27">
        <v>75</v>
      </c>
      <c r="F15" s="27">
        <v>80</v>
      </c>
      <c r="G15" s="27">
        <v>69</v>
      </c>
      <c r="H15" s="27">
        <v>70</v>
      </c>
      <c r="I15" s="27">
        <v>69</v>
      </c>
      <c r="J15" s="27">
        <v>67</v>
      </c>
      <c r="K15" s="27">
        <v>68</v>
      </c>
      <c r="L15" s="27">
        <v>82</v>
      </c>
      <c r="M15" s="27">
        <v>68</v>
      </c>
      <c r="N15" s="27">
        <v>69</v>
      </c>
      <c r="O15" s="27">
        <v>69</v>
      </c>
      <c r="P15" s="27">
        <v>71</v>
      </c>
      <c r="Q15" s="27">
        <v>67</v>
      </c>
      <c r="R15" s="27">
        <v>70</v>
      </c>
      <c r="S15" s="27">
        <v>66</v>
      </c>
      <c r="T15" s="27">
        <v>65</v>
      </c>
      <c r="U15" s="27">
        <v>68</v>
      </c>
      <c r="V15" s="27">
        <v>65</v>
      </c>
      <c r="W15" s="27">
        <v>67</v>
      </c>
      <c r="X15" s="27">
        <v>69</v>
      </c>
      <c r="Y15" s="27">
        <v>66</v>
      </c>
      <c r="Z15" s="27">
        <v>72</v>
      </c>
      <c r="AA15" s="27">
        <v>66</v>
      </c>
      <c r="AB15" s="27">
        <v>69</v>
      </c>
      <c r="AC15" s="27">
        <v>63</v>
      </c>
      <c r="AD15" s="27">
        <v>66</v>
      </c>
      <c r="AE15" s="27">
        <v>55</v>
      </c>
      <c r="AF15" s="27">
        <v>70</v>
      </c>
      <c r="AG15" s="27">
        <v>65</v>
      </c>
      <c r="AH15" s="27">
        <v>89</v>
      </c>
      <c r="AI15" s="27">
        <v>70</v>
      </c>
      <c r="AJ15" s="27">
        <v>70</v>
      </c>
      <c r="AK15" s="27">
        <v>70</v>
      </c>
      <c r="AL15" s="27">
        <v>66</v>
      </c>
      <c r="AM15" s="27">
        <v>70</v>
      </c>
      <c r="AN15" s="27">
        <v>70</v>
      </c>
      <c r="AO15" s="27">
        <v>69</v>
      </c>
      <c r="AP15" s="27">
        <v>66</v>
      </c>
    </row>
    <row r="16" spans="2:42">
      <c r="B16" s="60"/>
      <c r="C16" s="65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60"/>
      <c r="C17" s="66" t="s">
        <v>9</v>
      </c>
      <c r="D17" s="4" t="s">
        <v>12</v>
      </c>
      <c r="E17" s="28">
        <f t="shared" ref="E17:G17" si="0">(SUM(E4:E5)-E6)/(SUM(E4:E5))</f>
        <v>0.89917355371900831</v>
      </c>
      <c r="F17" s="28">
        <f>(SUM(F4:F5)-F6)/(SUM(F4:F5))</f>
        <v>0.84499999999999997</v>
      </c>
      <c r="G17" s="28">
        <f t="shared" si="0"/>
        <v>0.9239669421487603</v>
      </c>
      <c r="H17" s="28">
        <f>(SUM(H4:H5)-H6)/(SUM(H4:H5))</f>
        <v>0.84333333333333338</v>
      </c>
      <c r="I17" s="28">
        <f t="shared" ref="I17:K17" si="1">(SUM(I4:I5)-I6)/(SUM(I4:I5))</f>
        <v>0.92166666666666663</v>
      </c>
      <c r="J17" s="28">
        <f>(SUM(J4:J5)-J6)/(SUM(J4:J5))</f>
        <v>0.91074380165289259</v>
      </c>
      <c r="K17" s="28">
        <f t="shared" si="1"/>
        <v>0.90500000000000003</v>
      </c>
      <c r="L17" s="28">
        <f>(SUM(L4:L5)-L6)/(SUM(L4:L5))</f>
        <v>0.88952380952380949</v>
      </c>
      <c r="M17" s="28">
        <f t="shared" ref="M17:O17" si="2">(SUM(M4:M5)-M6)/(SUM(M4:M5))</f>
        <v>0.78596491228070176</v>
      </c>
      <c r="N17" s="28">
        <f>(SUM(N4:N5)-N6)/(SUM(N4:N5))</f>
        <v>0.88099173553719012</v>
      </c>
      <c r="O17" s="28">
        <f t="shared" si="2"/>
        <v>0.87666666666666671</v>
      </c>
      <c r="P17" s="28">
        <f>(SUM(P4:P5)-P6)/(SUM(P4:P5))</f>
        <v>0.89090909090909087</v>
      </c>
      <c r="Q17" s="28">
        <f t="shared" ref="Q17:R17" si="3">(SUM(Q4:Q5)-Q6)/(SUM(Q4:Q5))</f>
        <v>0.89833333333333332</v>
      </c>
      <c r="R17" s="28">
        <f t="shared" si="3"/>
        <v>0.95041322314049592</v>
      </c>
      <c r="S17" s="28">
        <f t="shared" ref="S17:T17" si="4">(SUM(S4:S5)-S6)/(SUM(S4:S5))</f>
        <v>0.91833333333333333</v>
      </c>
      <c r="T17" s="28">
        <f t="shared" si="4"/>
        <v>0.88264462809917354</v>
      </c>
      <c r="U17" s="28">
        <f t="shared" ref="U17:V17" si="5">(SUM(U4:U5)-U6)/(SUM(U4:U5))</f>
        <v>0.93388429752066116</v>
      </c>
      <c r="V17" s="28">
        <f t="shared" si="5"/>
        <v>0.94166666666666665</v>
      </c>
      <c r="W17" s="28">
        <f t="shared" ref="W17:X17" si="6">(SUM(W4:W5)-W6)/(SUM(W4:W5))</f>
        <v>0.90743801652892564</v>
      </c>
      <c r="X17" s="28">
        <f t="shared" si="6"/>
        <v>0.85833333333333328</v>
      </c>
      <c r="Y17" s="28">
        <f t="shared" ref="Y17:Z17" si="7">(SUM(Y4:Y5)-Y6)/(SUM(Y4:Y5))</f>
        <v>0.88264462809917354</v>
      </c>
      <c r="Z17" s="28">
        <f t="shared" si="7"/>
        <v>0.8716666666666667</v>
      </c>
      <c r="AA17" s="28">
        <f t="shared" ref="AA17:AB17" si="8">(SUM(AA4:AA5)-AA6)/(SUM(AA4:AA5))</f>
        <v>0.90082644628099173</v>
      </c>
      <c r="AB17" s="28">
        <f t="shared" si="8"/>
        <v>0.85833333333333328</v>
      </c>
      <c r="AC17" s="28">
        <f t="shared" ref="AC17:AD17" si="9">(SUM(AC4:AC5)-AC6)/(SUM(AC4:AC5))</f>
        <v>0.88264462809917354</v>
      </c>
      <c r="AD17" s="28">
        <f t="shared" si="9"/>
        <v>0.86499999999999999</v>
      </c>
      <c r="AE17" s="28">
        <f t="shared" ref="AE17:AF17" si="10">(SUM(AE4:AE5)-AE6)/(SUM(AE4:AE5))</f>
        <v>0.89500000000000002</v>
      </c>
      <c r="AF17" s="28">
        <f t="shared" si="10"/>
        <v>0.88429752066115708</v>
      </c>
      <c r="AG17" s="28">
        <f t="shared" ref="AG17:AJ17" si="11">(SUM(AG4:AG5)-AG6)/(SUM(AG4:AG5))</f>
        <v>0.91833333333333333</v>
      </c>
      <c r="AH17" s="28">
        <f t="shared" si="11"/>
        <v>0.86868686868686873</v>
      </c>
      <c r="AI17" s="28">
        <f t="shared" si="11"/>
        <v>0.77333333333333332</v>
      </c>
      <c r="AJ17" s="28">
        <f t="shared" si="11"/>
        <v>0.8611570247933884</v>
      </c>
      <c r="AK17" s="28">
        <f t="shared" ref="AK17:AL17" si="12">(SUM(AK4:AK5)-AK6)/(SUM(AK4:AK5))</f>
        <v>0.82833333333333337</v>
      </c>
      <c r="AL17" s="28">
        <f t="shared" si="12"/>
        <v>0.89586776859504136</v>
      </c>
      <c r="AM17" s="28">
        <f t="shared" ref="AM17:AN17" si="13">(SUM(AM4:AM5)-AM6)/(SUM(AM4:AM5))</f>
        <v>0.78833333333333333</v>
      </c>
      <c r="AN17" s="28">
        <f t="shared" si="13"/>
        <v>0.94710743801652897</v>
      </c>
      <c r="AO17" s="28">
        <f t="shared" ref="AO17:AP17" si="14">(SUM(AO4:AO5)-AO6)/(SUM(AO4:AO5))</f>
        <v>0.94333333333333336</v>
      </c>
      <c r="AP17" s="28">
        <f t="shared" si="14"/>
        <v>0.88429752066115708</v>
      </c>
    </row>
    <row r="18" spans="2:42">
      <c r="B18" s="60"/>
      <c r="C18" s="65" t="s">
        <v>10</v>
      </c>
      <c r="D18" s="3" t="s">
        <v>11</v>
      </c>
      <c r="E18" s="25">
        <v>0.9</v>
      </c>
      <c r="F18" s="25">
        <v>0.9</v>
      </c>
      <c r="G18" s="25">
        <v>0.9</v>
      </c>
      <c r="H18" s="25">
        <v>0.9</v>
      </c>
      <c r="I18" s="25">
        <v>0.9</v>
      </c>
      <c r="J18" s="25">
        <v>0.9</v>
      </c>
      <c r="K18" s="25">
        <v>0.9</v>
      </c>
      <c r="L18" s="25">
        <v>0.9</v>
      </c>
      <c r="M18" s="25">
        <v>0.9</v>
      </c>
      <c r="N18" s="25">
        <v>0.9</v>
      </c>
      <c r="O18" s="25">
        <v>0.9</v>
      </c>
      <c r="P18" s="25">
        <v>0.9</v>
      </c>
      <c r="Q18" s="25">
        <v>0.9</v>
      </c>
      <c r="R18" s="25">
        <v>0.9</v>
      </c>
      <c r="S18" s="25">
        <v>0.9</v>
      </c>
      <c r="T18" s="25">
        <v>0.9</v>
      </c>
      <c r="U18" s="25">
        <v>0.9</v>
      </c>
      <c r="V18" s="25">
        <v>0.9</v>
      </c>
      <c r="W18" s="25">
        <v>0.9</v>
      </c>
      <c r="X18" s="25">
        <v>0.9</v>
      </c>
      <c r="Y18" s="25">
        <v>0.9</v>
      </c>
      <c r="Z18" s="25">
        <v>0.9</v>
      </c>
      <c r="AA18" s="25">
        <v>0.9</v>
      </c>
      <c r="AB18" s="25">
        <v>0.9</v>
      </c>
      <c r="AC18" s="25">
        <v>0.9</v>
      </c>
      <c r="AD18" s="25">
        <v>0.9</v>
      </c>
      <c r="AE18" s="25">
        <v>0.9</v>
      </c>
      <c r="AF18" s="25">
        <v>0.9</v>
      </c>
      <c r="AG18" s="25">
        <v>0.9</v>
      </c>
      <c r="AH18" s="25">
        <v>0.9</v>
      </c>
      <c r="AI18" s="25">
        <v>0.9</v>
      </c>
      <c r="AJ18" s="25">
        <v>0.9</v>
      </c>
      <c r="AK18" s="25">
        <v>0.9</v>
      </c>
      <c r="AL18" s="25">
        <v>0.9</v>
      </c>
      <c r="AM18" s="25">
        <v>0.9</v>
      </c>
      <c r="AN18" s="25">
        <v>0.9</v>
      </c>
      <c r="AO18" s="25">
        <v>0.9</v>
      </c>
      <c r="AP18" s="25">
        <v>0.9</v>
      </c>
    </row>
    <row r="19" spans="2:42" ht="15" thickBot="1">
      <c r="B19" s="60"/>
      <c r="C19" s="66"/>
      <c r="D19" s="4" t="s">
        <v>12</v>
      </c>
      <c r="E19" s="16">
        <v>0.72599999999999998</v>
      </c>
      <c r="F19" s="16">
        <v>0.69</v>
      </c>
      <c r="G19" s="16">
        <v>0.72699999999999998</v>
      </c>
      <c r="H19" s="16">
        <v>0.69399999999999995</v>
      </c>
      <c r="I19" s="16">
        <v>0.60199999999999998</v>
      </c>
      <c r="J19" s="16">
        <v>0.74199999999999999</v>
      </c>
      <c r="K19" s="16">
        <v>0.73799999999999999</v>
      </c>
      <c r="L19" s="16">
        <v>0.65800000000000003</v>
      </c>
      <c r="M19" s="16">
        <v>0.58699999999999997</v>
      </c>
      <c r="N19" s="16">
        <v>0.69</v>
      </c>
      <c r="O19" s="16">
        <v>0.70299999999999996</v>
      </c>
      <c r="P19" s="16">
        <v>0.76500000000000001</v>
      </c>
      <c r="Q19" s="16">
        <v>0.68500000000000005</v>
      </c>
      <c r="R19" s="16">
        <v>0.8</v>
      </c>
      <c r="S19" s="16">
        <v>0.78200000000000003</v>
      </c>
      <c r="T19" s="16">
        <v>0.76700000000000002</v>
      </c>
      <c r="U19" s="16">
        <v>0.79100000000000004</v>
      </c>
      <c r="V19" s="16">
        <v>0.68700000000000006</v>
      </c>
      <c r="W19" s="16">
        <v>0.749</v>
      </c>
      <c r="X19" s="16">
        <v>0.753</v>
      </c>
      <c r="Y19" s="16">
        <v>0.82299999999999995</v>
      </c>
      <c r="Z19" s="16">
        <v>0.77200000000000002</v>
      </c>
      <c r="AA19" s="16">
        <v>0.75900000000000001</v>
      </c>
      <c r="AB19" s="16">
        <v>0.76500000000000001</v>
      </c>
      <c r="AC19" s="16">
        <v>0.74399999999999999</v>
      </c>
      <c r="AD19" s="16">
        <v>0.77500000000000002</v>
      </c>
      <c r="AE19" s="16">
        <v>0.84399999999999997</v>
      </c>
      <c r="AF19" s="16">
        <v>0.80900000000000005</v>
      </c>
      <c r="AG19" s="16">
        <v>0.75700000000000001</v>
      </c>
      <c r="AH19" s="16">
        <v>0.872</v>
      </c>
      <c r="AI19" s="16">
        <v>0.61099999999999999</v>
      </c>
      <c r="AJ19" s="16">
        <v>0.76100000000000001</v>
      </c>
      <c r="AK19" s="16">
        <v>0.60799999999999998</v>
      </c>
      <c r="AL19" s="16">
        <v>0.81200000000000006</v>
      </c>
      <c r="AM19" s="16">
        <v>0.66700000000000004</v>
      </c>
      <c r="AN19" s="16">
        <v>0.873</v>
      </c>
      <c r="AO19" s="16">
        <v>0.747</v>
      </c>
      <c r="AP19" s="16">
        <v>0.77200000000000002</v>
      </c>
    </row>
    <row r="20" spans="2:42">
      <c r="B20" s="60"/>
      <c r="C20" s="65" t="s">
        <v>0</v>
      </c>
      <c r="D20" s="3" t="s">
        <v>11</v>
      </c>
      <c r="E20" s="30">
        <v>13</v>
      </c>
      <c r="F20" s="30">
        <v>13</v>
      </c>
      <c r="G20" s="30">
        <v>13</v>
      </c>
      <c r="H20" s="30">
        <v>13</v>
      </c>
      <c r="I20" s="30">
        <v>13</v>
      </c>
      <c r="J20" s="30">
        <v>13</v>
      </c>
      <c r="K20" s="30">
        <v>13</v>
      </c>
      <c r="L20" s="30">
        <v>13</v>
      </c>
      <c r="M20" s="30">
        <v>13</v>
      </c>
      <c r="N20" s="30">
        <v>13</v>
      </c>
      <c r="O20" s="30">
        <v>13</v>
      </c>
      <c r="P20" s="30">
        <v>13</v>
      </c>
      <c r="Q20" s="30">
        <v>13</v>
      </c>
      <c r="R20" s="30">
        <v>13</v>
      </c>
      <c r="S20" s="30">
        <v>13</v>
      </c>
      <c r="T20" s="30">
        <v>13</v>
      </c>
      <c r="U20" s="30">
        <v>13</v>
      </c>
      <c r="V20" s="30">
        <v>13</v>
      </c>
      <c r="W20" s="30">
        <v>13</v>
      </c>
      <c r="X20" s="30">
        <v>13</v>
      </c>
      <c r="Y20" s="30">
        <v>13</v>
      </c>
      <c r="Z20" s="30">
        <v>13</v>
      </c>
      <c r="AA20" s="30">
        <v>13</v>
      </c>
      <c r="AB20" s="30">
        <v>13</v>
      </c>
      <c r="AC20" s="30">
        <v>13</v>
      </c>
      <c r="AD20" s="30">
        <v>13</v>
      </c>
      <c r="AE20" s="30">
        <v>13</v>
      </c>
      <c r="AF20" s="30">
        <v>13</v>
      </c>
      <c r="AG20" s="30">
        <v>13</v>
      </c>
      <c r="AH20" s="30">
        <v>13</v>
      </c>
      <c r="AI20" s="30">
        <v>13</v>
      </c>
      <c r="AJ20" s="30">
        <v>13</v>
      </c>
      <c r="AK20" s="30">
        <v>13</v>
      </c>
      <c r="AL20" s="30">
        <v>13</v>
      </c>
      <c r="AM20" s="30">
        <v>13</v>
      </c>
      <c r="AN20" s="30">
        <v>13</v>
      </c>
      <c r="AO20" s="30">
        <v>13</v>
      </c>
      <c r="AP20" s="30">
        <v>13</v>
      </c>
    </row>
    <row r="21" spans="2:42">
      <c r="B21" s="60"/>
      <c r="C21" s="56"/>
      <c r="D21" s="39" t="s">
        <v>35</v>
      </c>
      <c r="E21" s="40">
        <f>E8/SUM(E4:E5)*60</f>
        <v>10.314049586776859</v>
      </c>
      <c r="F21" s="40">
        <f t="shared" ref="F21:H21" si="15">F8/SUM(F4:F5)*60</f>
        <v>11.4</v>
      </c>
      <c r="G21" s="40">
        <f>G8/SUM(G4:G5)*60</f>
        <v>9.4214876033057848</v>
      </c>
      <c r="H21" s="40">
        <f t="shared" si="15"/>
        <v>11.1</v>
      </c>
      <c r="I21" s="40">
        <f>I8/SUM(I4:I5)*60</f>
        <v>9</v>
      </c>
      <c r="J21" s="40">
        <f t="shared" ref="J21:L21" si="16">J8/SUM(J4:J5)*60</f>
        <v>10.611570247933884</v>
      </c>
      <c r="K21" s="40">
        <f>K8/SUM(K4:K5)*60</f>
        <v>11.1</v>
      </c>
      <c r="L21" s="40">
        <f t="shared" si="16"/>
        <v>12.457142857142857</v>
      </c>
      <c r="M21" s="40">
        <f>M8/SUM(M4:M5)*60</f>
        <v>9.7894736842105274</v>
      </c>
      <c r="N21" s="40">
        <f t="shared" ref="N21:P21" si="17">N8/SUM(N4:N5)*60</f>
        <v>10.512396694214877</v>
      </c>
      <c r="O21" s="40">
        <f>O8/SUM(O4:O5)*60</f>
        <v>10.9</v>
      </c>
      <c r="P21" s="40">
        <f t="shared" si="17"/>
        <v>12.991735537190083</v>
      </c>
      <c r="Q21" s="40">
        <f>Q8/SUM(Q4:Q5)*60</f>
        <v>10.4</v>
      </c>
      <c r="R21" s="40">
        <f t="shared" ref="R21:T21" si="18">R8/SUM(R4:R5)*60</f>
        <v>12.793388429752067</v>
      </c>
      <c r="S21" s="40">
        <f>S8/SUM(S4:S5)*60</f>
        <v>12.200000000000001</v>
      </c>
      <c r="T21" s="40">
        <f t="shared" si="18"/>
        <v>12</v>
      </c>
      <c r="U21" s="40">
        <f>U8/SUM(U4:U5)*60</f>
        <v>12.495867768595042</v>
      </c>
      <c r="V21" s="40">
        <f t="shared" ref="V21:X21" si="19">V8/SUM(V4:V5)*60</f>
        <v>10.6</v>
      </c>
      <c r="W21" s="40">
        <f>W8/SUM(W4:W5)*60</f>
        <v>11.107438016528924</v>
      </c>
      <c r="X21" s="40">
        <f t="shared" si="19"/>
        <v>11.700000000000001</v>
      </c>
      <c r="Y21" s="40">
        <f>Y8/SUM(Y4:Y5)*60</f>
        <v>12</v>
      </c>
      <c r="Z21" s="40">
        <f t="shared" ref="Z21:AB21" si="20">Z8/SUM(Z4:Z5)*60</f>
        <v>12.200000000000001</v>
      </c>
      <c r="AA21" s="40">
        <f>AA8/SUM(AA4:AA5)*60</f>
        <v>11.504132231404959</v>
      </c>
      <c r="AB21" s="40">
        <f t="shared" si="20"/>
        <v>11.5</v>
      </c>
      <c r="AC21" s="40">
        <f>AC8/SUM(AC4:AC5)*60</f>
        <v>10.809917355371901</v>
      </c>
      <c r="AD21" s="40">
        <f t="shared" ref="AD21:AF21" si="21">AD8/SUM(AD4:AD5)*60</f>
        <v>11.6</v>
      </c>
      <c r="AE21" s="40">
        <f>AE8/SUM(AE4:AE5)*60</f>
        <v>10.200000000000001</v>
      </c>
      <c r="AF21" s="40">
        <f t="shared" si="21"/>
        <v>12.495867768595042</v>
      </c>
      <c r="AG21" s="40">
        <f>AG8/SUM(AG4:AG5)*60</f>
        <v>10.799999999999999</v>
      </c>
      <c r="AH21" s="40">
        <f t="shared" ref="AH21" si="22">AH8/SUM(AH4:AH5)*60</f>
        <v>17.09090909090909</v>
      </c>
      <c r="AI21" s="40">
        <f>AI8/SUM(AI4:AI5)*60</f>
        <v>9.5</v>
      </c>
      <c r="AJ21" s="40">
        <f t="shared" ref="AJ21:AL21" si="23">AJ8/SUM(AJ4:AJ5)*60</f>
        <v>11.305785123966942</v>
      </c>
      <c r="AK21" s="40">
        <f>AK8/SUM(AK4:AK5)*60</f>
        <v>9.4</v>
      </c>
      <c r="AL21" s="40">
        <f t="shared" si="23"/>
        <v>11.404958677685951</v>
      </c>
      <c r="AM21" s="40">
        <f>AM8/SUM(AM4:AM5)*60</f>
        <v>10</v>
      </c>
      <c r="AN21" s="40">
        <f t="shared" ref="AN21:AP21" si="24">AN8/SUM(AN4:AN5)*60</f>
        <v>13.388429752066116</v>
      </c>
      <c r="AO21" s="40">
        <f>AO8/SUM(AO4:AO5)*60</f>
        <v>11.799999999999999</v>
      </c>
      <c r="AP21" s="40">
        <f t="shared" si="24"/>
        <v>11.206611570247933</v>
      </c>
    </row>
    <row r="22" spans="2:42" ht="15" thickBot="1">
      <c r="B22" s="60"/>
      <c r="C22" s="66" t="s">
        <v>0</v>
      </c>
      <c r="D22" s="4" t="s">
        <v>12</v>
      </c>
      <c r="E22" s="15">
        <f>E12/SUM(E4:E5)*60</f>
        <v>10.115702479338843</v>
      </c>
      <c r="F22" s="15">
        <f t="shared" ref="F22:H22" si="25">F12/SUM(F4:F5)*60</f>
        <v>11.200000000000001</v>
      </c>
      <c r="G22" s="15">
        <f>G12/SUM(G4:G5)*60</f>
        <v>9.223140495867769</v>
      </c>
      <c r="H22" s="15">
        <f t="shared" si="25"/>
        <v>10.9</v>
      </c>
      <c r="I22" s="15">
        <f>I12/SUM(I4:I5)*60</f>
        <v>8.8000000000000007</v>
      </c>
      <c r="J22" s="15">
        <f t="shared" ref="J22:L22" si="26">J12/SUM(J4:J5)*60</f>
        <v>10.413223140495868</v>
      </c>
      <c r="K22" s="15">
        <f>K12/SUM(K4:K5)*60</f>
        <v>10.9</v>
      </c>
      <c r="L22" s="15">
        <f t="shared" si="26"/>
        <v>12.228571428571428</v>
      </c>
      <c r="M22" s="15">
        <f>M12/SUM(M4:M5)*60</f>
        <v>9.5789473684210531</v>
      </c>
      <c r="N22" s="15">
        <f t="shared" ref="N22:P22" si="27">N12/SUM(N4:N5)*60</f>
        <v>10.314049586776859</v>
      </c>
      <c r="O22" s="15">
        <f>O12/SUM(O4:O5)*60</f>
        <v>10.700000000000001</v>
      </c>
      <c r="P22" s="15">
        <f t="shared" si="27"/>
        <v>12.793388429752067</v>
      </c>
      <c r="Q22" s="15">
        <f>Q12/SUM(Q4:Q5)*60</f>
        <v>10.4</v>
      </c>
      <c r="R22" s="15">
        <f t="shared" ref="R22:T22" si="28">R12/SUM(R4:R5)*60</f>
        <v>12.793388429752067</v>
      </c>
      <c r="S22" s="15">
        <f>S12/SUM(S4:S5)*60</f>
        <v>12</v>
      </c>
      <c r="T22" s="15">
        <f t="shared" si="28"/>
        <v>11.801652892561984</v>
      </c>
      <c r="U22" s="15">
        <f>U12/SUM(U4:U5)*60</f>
        <v>12.297520661157025</v>
      </c>
      <c r="V22" s="15">
        <f t="shared" ref="V22:X22" si="29">V12/SUM(V4:V5)*60</f>
        <v>10.4</v>
      </c>
      <c r="W22" s="15">
        <f>W12/SUM(W4:W5)*60</f>
        <v>10.90909090909091</v>
      </c>
      <c r="X22" s="15">
        <f t="shared" si="29"/>
        <v>11.5</v>
      </c>
      <c r="Y22" s="15">
        <f>Y12/SUM(Y4:Y5)*60</f>
        <v>11.801652892561984</v>
      </c>
      <c r="Z22" s="15">
        <f t="shared" ref="Z22:AB22" si="30">Z12/SUM(Z4:Z5)*60</f>
        <v>12</v>
      </c>
      <c r="AA22" s="15">
        <f>AA12/SUM(AA4:AA5)*60</f>
        <v>11.305785123966942</v>
      </c>
      <c r="AB22" s="15">
        <f t="shared" si="30"/>
        <v>11.299999999999999</v>
      </c>
      <c r="AC22" s="15">
        <f>AC12/SUM(AC4:AC5)*60</f>
        <v>10.611570247933884</v>
      </c>
      <c r="AD22" s="15">
        <f t="shared" ref="AD22:AF22" si="31">AD12/SUM(AD4:AD5)*60</f>
        <v>11.4</v>
      </c>
      <c r="AE22" s="15">
        <f>AE12/SUM(AE4:AE5)*60</f>
        <v>10</v>
      </c>
      <c r="AF22" s="15">
        <f t="shared" si="31"/>
        <v>12.297520661157025</v>
      </c>
      <c r="AG22" s="15">
        <f>AG12/SUM(AG4:AG5)*60</f>
        <v>10.6</v>
      </c>
      <c r="AH22" s="15">
        <f t="shared" ref="AH22" si="32">AH12/SUM(AH4:AH5)*60</f>
        <v>16.848484848484848</v>
      </c>
      <c r="AI22" s="15">
        <f>AI12/SUM(AI4:AI5)*60</f>
        <v>9.3000000000000007</v>
      </c>
      <c r="AJ22" s="15">
        <f t="shared" ref="AJ22:AL22" si="33">AJ12/SUM(AJ4:AJ5)*60</f>
        <v>11.107438016528924</v>
      </c>
      <c r="AK22" s="15">
        <f>AK12/SUM(AK4:AK5)*60</f>
        <v>9.1999999999999993</v>
      </c>
      <c r="AL22" s="15">
        <f t="shared" si="33"/>
        <v>11.206611570247933</v>
      </c>
      <c r="AM22" s="15">
        <f>AM12/SUM(AM4:AM5)*60</f>
        <v>9.8000000000000007</v>
      </c>
      <c r="AN22" s="15">
        <f t="shared" ref="AN22:AP22" si="34">AN12/SUM(AN4:AN5)*60</f>
        <v>13.190082644628099</v>
      </c>
      <c r="AO22" s="15">
        <f>AO12/SUM(AO4:AO5)*60</f>
        <v>11.6</v>
      </c>
      <c r="AP22" s="15">
        <f t="shared" si="34"/>
        <v>11.008264462809919</v>
      </c>
    </row>
    <row r="23" spans="2:42">
      <c r="B23" s="60"/>
      <c r="C23" s="65" t="s">
        <v>14</v>
      </c>
      <c r="D23" s="5" t="s">
        <v>11</v>
      </c>
      <c r="E23" s="26">
        <v>58535</v>
      </c>
      <c r="F23" s="26">
        <v>58535</v>
      </c>
      <c r="G23" s="26">
        <v>58535</v>
      </c>
      <c r="H23" s="26">
        <v>58535</v>
      </c>
      <c r="I23" s="26">
        <v>58535</v>
      </c>
      <c r="J23" s="26">
        <v>58535</v>
      </c>
      <c r="K23" s="26">
        <v>58535</v>
      </c>
      <c r="L23" s="26">
        <v>58535</v>
      </c>
      <c r="M23" s="26">
        <v>58535</v>
      </c>
      <c r="N23" s="26">
        <v>58535</v>
      </c>
      <c r="O23" s="26">
        <v>58535</v>
      </c>
      <c r="P23" s="26">
        <v>58535</v>
      </c>
      <c r="Q23" s="26">
        <v>58535</v>
      </c>
      <c r="R23" s="26">
        <v>58535</v>
      </c>
      <c r="S23" s="26">
        <v>58535</v>
      </c>
      <c r="T23" s="26">
        <v>58535</v>
      </c>
      <c r="U23" s="26">
        <v>58535</v>
      </c>
      <c r="V23" s="26">
        <v>58535</v>
      </c>
      <c r="W23" s="26">
        <v>58535</v>
      </c>
      <c r="X23" s="26">
        <v>58535</v>
      </c>
      <c r="Y23" s="26">
        <v>58535</v>
      </c>
      <c r="Z23" s="26">
        <v>58535</v>
      </c>
      <c r="AA23" s="26">
        <v>58535</v>
      </c>
      <c r="AB23" s="26">
        <v>58535</v>
      </c>
      <c r="AC23" s="26">
        <v>58535</v>
      </c>
      <c r="AD23" s="26">
        <v>58535</v>
      </c>
      <c r="AE23" s="26">
        <v>58535</v>
      </c>
      <c r="AF23" s="26">
        <v>58535</v>
      </c>
      <c r="AG23" s="26">
        <v>58535</v>
      </c>
      <c r="AH23" s="26">
        <v>58535</v>
      </c>
      <c r="AI23" s="26">
        <v>58535</v>
      </c>
      <c r="AJ23" s="26">
        <v>58535</v>
      </c>
      <c r="AK23" s="26">
        <v>58535</v>
      </c>
      <c r="AL23" s="26">
        <v>58535</v>
      </c>
      <c r="AM23" s="26">
        <v>58535</v>
      </c>
      <c r="AN23" s="26">
        <v>58535</v>
      </c>
      <c r="AO23" s="26">
        <v>58535</v>
      </c>
      <c r="AP23" s="26">
        <v>58535</v>
      </c>
    </row>
    <row r="24" spans="2:42">
      <c r="B24" s="60"/>
      <c r="C24" s="56"/>
      <c r="D24" s="6" t="s">
        <v>15</v>
      </c>
      <c r="E24" s="7">
        <v>16</v>
      </c>
      <c r="F24" s="7">
        <v>10</v>
      </c>
      <c r="G24" s="7">
        <v>13</v>
      </c>
      <c r="H24" s="7">
        <v>7</v>
      </c>
      <c r="I24" s="7">
        <v>14</v>
      </c>
      <c r="J24" s="7">
        <v>2</v>
      </c>
      <c r="K24" s="7">
        <v>13</v>
      </c>
      <c r="L24" s="7">
        <v>3</v>
      </c>
      <c r="M24" s="7">
        <v>8</v>
      </c>
      <c r="N24" s="7">
        <v>7</v>
      </c>
      <c r="O24" s="7">
        <v>7</v>
      </c>
      <c r="P24" s="7">
        <v>14</v>
      </c>
      <c r="Q24" s="7">
        <v>7</v>
      </c>
      <c r="R24" s="7">
        <v>1</v>
      </c>
      <c r="S24" s="7">
        <v>10</v>
      </c>
      <c r="T24" s="7">
        <v>4</v>
      </c>
      <c r="U24" s="7">
        <v>5</v>
      </c>
      <c r="V24" s="7">
        <v>4</v>
      </c>
      <c r="W24" s="7">
        <v>5</v>
      </c>
      <c r="X24" s="7">
        <v>5</v>
      </c>
      <c r="Y24" s="7">
        <v>5</v>
      </c>
      <c r="Z24" s="7">
        <v>5</v>
      </c>
      <c r="AA24" s="7">
        <v>2</v>
      </c>
      <c r="AB24" s="7">
        <v>6</v>
      </c>
      <c r="AC24" s="7">
        <v>1</v>
      </c>
      <c r="AD24" s="7">
        <v>4</v>
      </c>
      <c r="AE24" s="7">
        <v>5</v>
      </c>
      <c r="AF24" s="7">
        <v>1</v>
      </c>
      <c r="AG24" s="7">
        <v>16</v>
      </c>
      <c r="AH24" s="7">
        <v>3</v>
      </c>
      <c r="AI24" s="7">
        <v>9</v>
      </c>
      <c r="AJ24" s="7">
        <v>2</v>
      </c>
      <c r="AK24" s="7">
        <v>8</v>
      </c>
      <c r="AL24" s="7">
        <v>3</v>
      </c>
      <c r="AM24" s="7">
        <v>7</v>
      </c>
      <c r="AN24" s="7">
        <v>2</v>
      </c>
      <c r="AO24" s="7">
        <v>9</v>
      </c>
      <c r="AP24" s="7">
        <v>9</v>
      </c>
    </row>
    <row r="25" spans="2:42" ht="15" thickBot="1">
      <c r="B25" s="60"/>
      <c r="C25" s="66"/>
      <c r="D25" s="4" t="s">
        <v>16</v>
      </c>
      <c r="E25" s="8">
        <f t="shared" ref="E25:G25" si="35">E24/(E24+E12)*1000000</f>
        <v>135593.22033898305</v>
      </c>
      <c r="F25" s="8">
        <f>F24/(F24+F12)*1000000</f>
        <v>81967.213114754093</v>
      </c>
      <c r="G25" s="8">
        <f t="shared" si="35"/>
        <v>122641.50943396226</v>
      </c>
      <c r="H25" s="8">
        <f>H24/(H24+H12)*1000000</f>
        <v>60344.827586206899</v>
      </c>
      <c r="I25" s="8">
        <f t="shared" ref="I25:K25" si="36">I24/(I24+I12)*1000000</f>
        <v>137254.90196078434</v>
      </c>
      <c r="J25" s="8">
        <f>J24/(J24+J12)*1000000</f>
        <v>18691.588785046726</v>
      </c>
      <c r="K25" s="8">
        <f t="shared" si="36"/>
        <v>106557.37704918032</v>
      </c>
      <c r="L25" s="8">
        <f>L24/(L24+L12)*1000000</f>
        <v>27272.727272727272</v>
      </c>
      <c r="M25" s="8">
        <f t="shared" ref="M25:O25" si="37">M24/(M24+M12)*1000000</f>
        <v>80808.08080808082</v>
      </c>
      <c r="N25" s="8">
        <f>N24/(N24+N12)*1000000</f>
        <v>63063.063063063055</v>
      </c>
      <c r="O25" s="8">
        <f t="shared" si="37"/>
        <v>61403.508771929824</v>
      </c>
      <c r="P25" s="8">
        <f>P24/(P24+P12)*1000000</f>
        <v>97902.097902097899</v>
      </c>
      <c r="Q25" s="8">
        <f t="shared" ref="Q25:S25" si="38">Q24/(Q24+Q12)*1000000</f>
        <v>63063.063063063055</v>
      </c>
      <c r="R25" s="8">
        <f>R24/(R24+R12)*1000000</f>
        <v>7692.3076923076924</v>
      </c>
      <c r="S25" s="8">
        <f t="shared" si="38"/>
        <v>76923.076923076922</v>
      </c>
      <c r="T25" s="8">
        <f>T24/(T24+T12)*1000000</f>
        <v>32520.325203252036</v>
      </c>
      <c r="U25" s="8">
        <f t="shared" ref="U25:W25" si="39">U24/(U24+U12)*1000000</f>
        <v>38759.689922480618</v>
      </c>
      <c r="V25" s="8">
        <f>V24/(V24+V12)*1000000</f>
        <v>37037.037037037036</v>
      </c>
      <c r="W25" s="8">
        <f t="shared" si="39"/>
        <v>43478.260869565216</v>
      </c>
      <c r="X25" s="8">
        <f>X24/(X24+X12)*1000000</f>
        <v>41666.666666666664</v>
      </c>
      <c r="Y25" s="8">
        <f t="shared" ref="Y25:AA25" si="40">Y24/(Y24+Y12)*1000000</f>
        <v>40322.580645161288</v>
      </c>
      <c r="Z25" s="8">
        <f>Z24/(Z24+Z12)*1000000</f>
        <v>40000</v>
      </c>
      <c r="AA25" s="8">
        <f t="shared" si="40"/>
        <v>17241.379310344826</v>
      </c>
      <c r="AB25" s="8">
        <f>AB24/(AB24+AB12)*1000000</f>
        <v>50420.168067226892</v>
      </c>
      <c r="AC25" s="8">
        <f t="shared" ref="AC25:AE25" si="41">AC24/(AC24+AC12)*1000000</f>
        <v>9259.2592592592591</v>
      </c>
      <c r="AD25" s="8">
        <f>AD24/(AD24+AD12)*1000000</f>
        <v>33898.305084745763</v>
      </c>
      <c r="AE25" s="8">
        <f t="shared" si="41"/>
        <v>47619.047619047618</v>
      </c>
      <c r="AF25" s="8">
        <f>AF24/(AF24+AF12)*1000000</f>
        <v>8000</v>
      </c>
      <c r="AG25" s="8">
        <f t="shared" ref="AG25" si="42">AG24/(AG24+AG12)*1000000</f>
        <v>131147.54098360657</v>
      </c>
      <c r="AH25" s="8">
        <f>AH24/(AH24+AH12)*1000000</f>
        <v>21126.760563380281</v>
      </c>
      <c r="AI25" s="8">
        <f t="shared" ref="AI25:AK25" si="43">AI24/(AI24+AI12)*1000000</f>
        <v>88235.294117647063</v>
      </c>
      <c r="AJ25" s="8">
        <f>AJ24/(AJ24+AJ12)*1000000</f>
        <v>17543.859649122805</v>
      </c>
      <c r="AK25" s="8">
        <f t="shared" si="43"/>
        <v>80000</v>
      </c>
      <c r="AL25" s="8">
        <f>AL24/(AL24+AL12)*1000000</f>
        <v>25862.068965517243</v>
      </c>
      <c r="AM25" s="8">
        <f t="shared" ref="AM25:AO25" si="44">AM24/(AM24+AM12)*1000000</f>
        <v>66666.666666666672</v>
      </c>
      <c r="AN25" s="8">
        <f>AN24/(AN24+AN12)*1000000</f>
        <v>14814.814814814816</v>
      </c>
      <c r="AO25" s="8">
        <f t="shared" si="44"/>
        <v>72000</v>
      </c>
      <c r="AP25" s="8">
        <f>AP24/(AP24+AP12)*1000000</f>
        <v>75000</v>
      </c>
    </row>
    <row r="27" spans="2:42" ht="19.149999999999999" customHeight="1"/>
    <row r="33" ht="18" customHeight="1"/>
  </sheetData>
  <mergeCells count="29">
    <mergeCell ref="AK2:AL2"/>
    <mergeCell ref="AG2:AH2"/>
    <mergeCell ref="AI2:AJ2"/>
    <mergeCell ref="AE2:AF2"/>
    <mergeCell ref="AC2:AD2"/>
    <mergeCell ref="E2:F2"/>
    <mergeCell ref="W2:X2"/>
    <mergeCell ref="I2:J2"/>
    <mergeCell ref="Q2:R2"/>
    <mergeCell ref="O2:P2"/>
    <mergeCell ref="M2:N2"/>
    <mergeCell ref="U2:V2"/>
    <mergeCell ref="K2:L2"/>
    <mergeCell ref="AO2:AP2"/>
    <mergeCell ref="AM2:AN2"/>
    <mergeCell ref="B2:B25"/>
    <mergeCell ref="C2:D3"/>
    <mergeCell ref="C16:C17"/>
    <mergeCell ref="C18:C19"/>
    <mergeCell ref="C20:C22"/>
    <mergeCell ref="C23:C25"/>
    <mergeCell ref="C8:C12"/>
    <mergeCell ref="C13:C15"/>
    <mergeCell ref="C7:D7"/>
    <mergeCell ref="C4:C6"/>
    <mergeCell ref="AA2:AB2"/>
    <mergeCell ref="Y2:Z2"/>
    <mergeCell ref="S2:T2"/>
    <mergeCell ref="G2:H2"/>
  </mergeCells>
  <phoneticPr fontId="1"/>
  <pageMargins left="0.15748031496062992" right="0.15748031496062992" top="0.15748031496062992" bottom="0.15748031496062992" header="0.31496062992125984" footer="0.31496062992125984"/>
  <pageSetup paperSize="8" scale="31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059-AD06-44FF-A63F-40FDB3F90DAD}">
  <sheetPr>
    <pageSetUpPr fitToPage="1"/>
  </sheetPr>
  <dimension ref="B1:L68"/>
  <sheetViews>
    <sheetView showGridLines="0" view="pageBreakPreview" zoomScale="85" zoomScaleNormal="55" zoomScaleSheetLayoutView="85" zoomScalePageLayoutView="40" workbookViewId="0">
      <pane ySplit="4" topLeftCell="A14" activePane="bottomLeft" state="frozen"/>
      <selection pane="bottomLeft" activeCell="H16" sqref="H16"/>
    </sheetView>
  </sheetViews>
  <sheetFormatPr defaultColWidth="9" defaultRowHeight="15"/>
  <cols>
    <col min="1" max="1" width="1.375" style="18" customWidth="1"/>
    <col min="2" max="2" width="4.75" style="18" customWidth="1"/>
    <col min="3" max="3" width="16.25" style="18" customWidth="1"/>
    <col min="4" max="4" width="14.625" style="18" customWidth="1"/>
    <col min="5" max="9" width="17.25" style="18" customWidth="1"/>
    <col min="10" max="10" width="13.25" style="18" customWidth="1"/>
    <col min="11" max="16384" width="9" style="18"/>
  </cols>
  <sheetData>
    <row r="1" spans="2:12" ht="39.75">
      <c r="B1" s="24" t="s">
        <v>31</v>
      </c>
      <c r="C1" s="19"/>
      <c r="D1" s="19"/>
      <c r="E1" s="20"/>
      <c r="L1" s="21"/>
    </row>
    <row r="2" spans="2:12" ht="16.5" customHeight="1" thickBot="1">
      <c r="B2" s="23"/>
      <c r="C2" s="23"/>
      <c r="D2" s="23"/>
      <c r="E2" s="23"/>
      <c r="F2" s="23"/>
      <c r="G2" s="23"/>
      <c r="H2" s="23"/>
      <c r="I2" s="17"/>
      <c r="J2" s="17"/>
      <c r="K2" s="22"/>
      <c r="L2" s="22"/>
    </row>
    <row r="3" spans="2:12" s="31" customFormat="1" ht="54.75" customHeight="1">
      <c r="B3" s="82" t="s">
        <v>27</v>
      </c>
      <c r="C3" s="88" t="s">
        <v>28</v>
      </c>
      <c r="D3" s="86" t="s">
        <v>29</v>
      </c>
      <c r="E3" s="84" t="s">
        <v>21</v>
      </c>
      <c r="F3" s="84"/>
      <c r="G3" s="84"/>
      <c r="H3" s="84"/>
      <c r="I3" s="85"/>
      <c r="J3" s="80" t="s">
        <v>30</v>
      </c>
      <c r="K3" s="32"/>
      <c r="L3" s="32"/>
    </row>
    <row r="4" spans="2:12" s="31" customFormat="1" ht="51" customHeight="1">
      <c r="B4" s="83"/>
      <c r="C4" s="89"/>
      <c r="D4" s="87"/>
      <c r="E4" s="33" t="s">
        <v>22</v>
      </c>
      <c r="F4" s="33" t="s">
        <v>23</v>
      </c>
      <c r="G4" s="33" t="s">
        <v>24</v>
      </c>
      <c r="H4" s="33" t="s">
        <v>25</v>
      </c>
      <c r="I4" s="34" t="s">
        <v>26</v>
      </c>
      <c r="J4" s="81"/>
      <c r="K4" s="32"/>
      <c r="L4" s="32"/>
    </row>
    <row r="5" spans="2:12" ht="43.5" customHeight="1">
      <c r="B5" s="74">
        <v>1</v>
      </c>
      <c r="C5" s="72">
        <v>45566</v>
      </c>
      <c r="D5" s="29" t="s">
        <v>40</v>
      </c>
      <c r="E5" s="41">
        <v>5</v>
      </c>
      <c r="F5" s="29"/>
      <c r="G5" s="29">
        <v>15</v>
      </c>
      <c r="H5" s="29"/>
      <c r="I5" s="29">
        <v>10</v>
      </c>
      <c r="J5" s="29">
        <f>SUM(E5:I5)</f>
        <v>30</v>
      </c>
      <c r="K5" s="45"/>
    </row>
    <row r="6" spans="2:12" ht="43.5" customHeight="1">
      <c r="B6" s="75"/>
      <c r="C6" s="73"/>
      <c r="D6" s="29" t="s">
        <v>41</v>
      </c>
      <c r="E6" s="41">
        <v>24</v>
      </c>
      <c r="F6" s="29">
        <v>10</v>
      </c>
      <c r="G6" s="29">
        <v>32</v>
      </c>
      <c r="H6" s="29"/>
      <c r="I6" s="29">
        <v>230</v>
      </c>
      <c r="J6" s="29">
        <f t="shared" ref="J6" si="0">SUM(E6:I6)</f>
        <v>296</v>
      </c>
      <c r="K6" s="45"/>
    </row>
    <row r="7" spans="2:12" ht="43.5" customHeight="1">
      <c r="B7" s="74">
        <v>2</v>
      </c>
      <c r="C7" s="72">
        <v>45567</v>
      </c>
      <c r="D7" s="29" t="s">
        <v>40</v>
      </c>
      <c r="E7" s="41">
        <v>10</v>
      </c>
      <c r="F7" s="29">
        <v>60</v>
      </c>
      <c r="G7" s="29">
        <v>32</v>
      </c>
      <c r="H7" s="29"/>
      <c r="I7" s="29">
        <v>10</v>
      </c>
      <c r="J7" s="29">
        <f>SUM(E7:I7)</f>
        <v>112</v>
      </c>
      <c r="K7" s="45"/>
    </row>
    <row r="8" spans="2:12" ht="43.5" customHeight="1">
      <c r="B8" s="75"/>
      <c r="C8" s="73"/>
      <c r="D8" s="29" t="s">
        <v>41</v>
      </c>
      <c r="E8" s="41">
        <v>201</v>
      </c>
      <c r="F8" s="29">
        <v>12</v>
      </c>
      <c r="G8" s="29">
        <v>26</v>
      </c>
      <c r="H8" s="29"/>
      <c r="I8" s="29">
        <v>10</v>
      </c>
      <c r="J8" s="29">
        <f t="shared" ref="J8" si="1">SUM(E8:I8)</f>
        <v>249</v>
      </c>
      <c r="K8" s="45"/>
    </row>
    <row r="9" spans="2:12" ht="43.5" customHeight="1">
      <c r="B9" s="74">
        <v>3</v>
      </c>
      <c r="C9" s="72">
        <v>45568</v>
      </c>
      <c r="D9" s="29" t="s">
        <v>40</v>
      </c>
      <c r="E9" s="41"/>
      <c r="F9" s="29"/>
      <c r="G9" s="29">
        <v>20</v>
      </c>
      <c r="H9" s="29"/>
      <c r="I9" s="29">
        <v>10</v>
      </c>
      <c r="J9" s="29">
        <f>SUM(E9:I9)</f>
        <v>30</v>
      </c>
      <c r="K9" s="45"/>
    </row>
    <row r="10" spans="2:12" ht="43.5" customHeight="1">
      <c r="B10" s="75"/>
      <c r="C10" s="73"/>
      <c r="D10" s="29" t="s">
        <v>41</v>
      </c>
      <c r="E10" s="41">
        <v>174</v>
      </c>
      <c r="F10" s="29"/>
      <c r="G10" s="29">
        <v>36</v>
      </c>
      <c r="H10" s="29"/>
      <c r="I10" s="29">
        <v>10</v>
      </c>
      <c r="J10" s="29">
        <f t="shared" ref="J10" si="2">SUM(E10:I10)</f>
        <v>220</v>
      </c>
      <c r="K10" s="45"/>
    </row>
    <row r="11" spans="2:12" ht="43.5" customHeight="1">
      <c r="B11" s="74">
        <v>4</v>
      </c>
      <c r="C11" s="72">
        <v>45569</v>
      </c>
      <c r="D11" s="29" t="s">
        <v>40</v>
      </c>
      <c r="E11" s="41"/>
      <c r="F11" s="29"/>
      <c r="G11" s="29">
        <v>25</v>
      </c>
      <c r="H11" s="29"/>
      <c r="I11" s="29">
        <v>5</v>
      </c>
      <c r="J11" s="29">
        <f>SUM(E11:I11)</f>
        <v>30</v>
      </c>
      <c r="K11" s="45"/>
    </row>
    <row r="12" spans="2:12" ht="43.5" customHeight="1">
      <c r="B12" s="75"/>
      <c r="C12" s="73"/>
      <c r="D12" s="29" t="s">
        <v>41</v>
      </c>
      <c r="E12" s="41">
        <v>165</v>
      </c>
      <c r="F12" s="29"/>
      <c r="G12" s="29">
        <v>40</v>
      </c>
      <c r="H12" s="29"/>
      <c r="I12" s="29">
        <v>10</v>
      </c>
      <c r="J12" s="29">
        <f t="shared" ref="J12" si="3">SUM(E12:I12)</f>
        <v>215</v>
      </c>
      <c r="K12" s="45"/>
    </row>
    <row r="13" spans="2:12" ht="43.5" customHeight="1">
      <c r="B13" s="74">
        <v>5</v>
      </c>
      <c r="C13" s="77">
        <v>45570</v>
      </c>
      <c r="D13" s="29" t="s">
        <v>44</v>
      </c>
      <c r="E13" s="41">
        <v>5</v>
      </c>
      <c r="F13" s="29"/>
      <c r="G13" s="29">
        <v>20</v>
      </c>
      <c r="H13" s="29"/>
      <c r="I13" s="29">
        <v>5</v>
      </c>
      <c r="J13" s="29">
        <f>SUM(E13:I13)</f>
        <v>30</v>
      </c>
      <c r="K13" s="45"/>
    </row>
    <row r="14" spans="2:12" ht="43.5" customHeight="1">
      <c r="B14" s="75"/>
      <c r="C14" s="78"/>
      <c r="D14" s="29" t="s">
        <v>45</v>
      </c>
      <c r="E14" s="41">
        <v>54</v>
      </c>
      <c r="F14" s="29"/>
      <c r="G14" s="29">
        <v>29</v>
      </c>
      <c r="H14" s="29"/>
      <c r="I14" s="29">
        <v>10</v>
      </c>
      <c r="J14" s="29">
        <f t="shared" ref="J14:J16" si="4">SUM(E14:I14)</f>
        <v>93</v>
      </c>
      <c r="K14" s="45"/>
    </row>
    <row r="15" spans="2:12" ht="43.5" customHeight="1">
      <c r="B15" s="75"/>
      <c r="C15" s="78"/>
      <c r="D15" s="29" t="s">
        <v>40</v>
      </c>
      <c r="E15" s="41">
        <v>5</v>
      </c>
      <c r="F15" s="29"/>
      <c r="G15" s="29">
        <v>20</v>
      </c>
      <c r="H15" s="29"/>
      <c r="I15" s="29">
        <v>5</v>
      </c>
      <c r="J15" s="29">
        <f>SUM(E15:I15)</f>
        <v>30</v>
      </c>
      <c r="K15" s="45"/>
    </row>
    <row r="16" spans="2:12" ht="43.5" customHeight="1">
      <c r="B16" s="76"/>
      <c r="C16" s="79"/>
      <c r="D16" s="29" t="s">
        <v>41</v>
      </c>
      <c r="E16" s="41">
        <v>159</v>
      </c>
      <c r="F16" s="29">
        <v>10</v>
      </c>
      <c r="G16" s="29">
        <v>32</v>
      </c>
      <c r="H16" s="29"/>
      <c r="I16" s="29">
        <v>10</v>
      </c>
      <c r="J16" s="29">
        <f t="shared" si="4"/>
        <v>211</v>
      </c>
      <c r="K16" s="45"/>
    </row>
    <row r="17" spans="2:11" ht="43.5" customHeight="1">
      <c r="B17" s="74">
        <v>6</v>
      </c>
      <c r="C17" s="77">
        <v>45572</v>
      </c>
      <c r="D17" s="29" t="s">
        <v>44</v>
      </c>
      <c r="E17" s="41">
        <v>80</v>
      </c>
      <c r="F17" s="29"/>
      <c r="G17" s="29">
        <v>24</v>
      </c>
      <c r="H17" s="29"/>
      <c r="I17" s="29">
        <v>10</v>
      </c>
      <c r="J17" s="29">
        <f>SUM(E17:I17)</f>
        <v>114</v>
      </c>
      <c r="K17" s="45"/>
    </row>
    <row r="18" spans="2:11" ht="43.5" customHeight="1">
      <c r="B18" s="75"/>
      <c r="C18" s="78"/>
      <c r="D18" s="29" t="s">
        <v>45</v>
      </c>
      <c r="E18" s="41">
        <v>12</v>
      </c>
      <c r="F18" s="29"/>
      <c r="G18" s="29">
        <v>20</v>
      </c>
      <c r="H18" s="29"/>
      <c r="I18" s="29">
        <v>10</v>
      </c>
      <c r="J18" s="29">
        <f t="shared" ref="J18:J20" si="5">SUM(E18:I18)</f>
        <v>42</v>
      </c>
      <c r="K18" s="45"/>
    </row>
    <row r="19" spans="2:11" ht="43.5" customHeight="1">
      <c r="B19" s="75"/>
      <c r="C19" s="78"/>
      <c r="D19" s="29" t="s">
        <v>40</v>
      </c>
      <c r="E19" s="41">
        <v>4</v>
      </c>
      <c r="F19" s="29">
        <v>6</v>
      </c>
      <c r="G19" s="29">
        <v>10</v>
      </c>
      <c r="H19" s="29"/>
      <c r="I19" s="29">
        <v>10</v>
      </c>
      <c r="J19" s="29">
        <f>SUM(E19:I19)</f>
        <v>30</v>
      </c>
      <c r="K19" s="45"/>
    </row>
    <row r="20" spans="2:11" ht="43.5" customHeight="1">
      <c r="B20" s="76"/>
      <c r="C20" s="79"/>
      <c r="D20" s="29" t="s">
        <v>41</v>
      </c>
      <c r="E20" s="41">
        <v>5</v>
      </c>
      <c r="F20" s="29">
        <v>5</v>
      </c>
      <c r="G20" s="29">
        <v>10</v>
      </c>
      <c r="H20" s="29"/>
      <c r="I20" s="29">
        <v>10</v>
      </c>
      <c r="J20" s="29">
        <f t="shared" si="5"/>
        <v>30</v>
      </c>
      <c r="K20" s="45"/>
    </row>
    <row r="21" spans="2:11" ht="43.5" customHeight="1">
      <c r="B21" s="74">
        <v>7</v>
      </c>
      <c r="C21" s="72">
        <v>45572</v>
      </c>
      <c r="D21" s="29" t="s">
        <v>40</v>
      </c>
      <c r="E21" s="41"/>
      <c r="F21" s="29"/>
      <c r="G21" s="29"/>
      <c r="H21" s="29"/>
      <c r="I21" s="29"/>
      <c r="J21" s="29">
        <f>SUM(E21:I21)</f>
        <v>0</v>
      </c>
      <c r="K21" s="45"/>
    </row>
    <row r="22" spans="2:11" ht="43.5" customHeight="1">
      <c r="B22" s="75"/>
      <c r="C22" s="73"/>
      <c r="D22" s="29" t="s">
        <v>41</v>
      </c>
      <c r="E22" s="41"/>
      <c r="F22" s="29"/>
      <c r="G22" s="29"/>
      <c r="H22" s="29"/>
      <c r="I22" s="29"/>
      <c r="J22" s="29">
        <f t="shared" ref="J22" si="6">SUM(E22:I22)</f>
        <v>0</v>
      </c>
      <c r="K22" s="45"/>
    </row>
    <row r="23" spans="2:11" ht="43.5" customHeight="1">
      <c r="B23" s="74">
        <v>8</v>
      </c>
      <c r="C23" s="72">
        <v>45573</v>
      </c>
      <c r="D23" s="29" t="s">
        <v>40</v>
      </c>
      <c r="E23" s="41"/>
      <c r="F23" s="29"/>
      <c r="G23" s="29"/>
      <c r="H23" s="29"/>
      <c r="I23" s="29"/>
      <c r="J23" s="29">
        <f>SUM(E23:I23)</f>
        <v>0</v>
      </c>
      <c r="K23" s="45"/>
    </row>
    <row r="24" spans="2:11" ht="43.5" customHeight="1">
      <c r="B24" s="75"/>
      <c r="C24" s="73"/>
      <c r="D24" s="29" t="s">
        <v>41</v>
      </c>
      <c r="E24" s="41"/>
      <c r="F24" s="29"/>
      <c r="G24" s="29"/>
      <c r="H24" s="29"/>
      <c r="I24" s="29"/>
      <c r="J24" s="29">
        <f t="shared" ref="J24" si="7">SUM(E24:I24)</f>
        <v>0</v>
      </c>
      <c r="K24" s="45"/>
    </row>
    <row r="25" spans="2:11" ht="43.5" customHeight="1">
      <c r="B25" s="74">
        <v>9</v>
      </c>
      <c r="C25" s="72">
        <v>45574</v>
      </c>
      <c r="D25" s="29" t="s">
        <v>40</v>
      </c>
      <c r="E25" s="41"/>
      <c r="F25" s="29"/>
      <c r="G25" s="29"/>
      <c r="H25" s="29"/>
      <c r="I25" s="29"/>
      <c r="J25" s="29">
        <f>SUM(E25:I25)</f>
        <v>0</v>
      </c>
      <c r="K25" s="45"/>
    </row>
    <row r="26" spans="2:11" ht="43.5" customHeight="1">
      <c r="B26" s="75"/>
      <c r="C26" s="73"/>
      <c r="D26" s="29" t="s">
        <v>41</v>
      </c>
      <c r="E26" s="41"/>
      <c r="F26" s="29"/>
      <c r="G26" s="29"/>
      <c r="H26" s="29"/>
      <c r="I26" s="29"/>
      <c r="J26" s="29">
        <f t="shared" ref="J26" si="8">SUM(E26:I26)</f>
        <v>0</v>
      </c>
      <c r="K26" s="45"/>
    </row>
    <row r="27" spans="2:11" ht="43.5" customHeight="1">
      <c r="B27" s="74">
        <v>10</v>
      </c>
      <c r="C27" s="72">
        <v>45575</v>
      </c>
      <c r="D27" s="29" t="s">
        <v>40</v>
      </c>
      <c r="E27" s="41"/>
      <c r="F27" s="29"/>
      <c r="G27" s="29"/>
      <c r="H27" s="29"/>
      <c r="I27" s="29"/>
      <c r="J27" s="29">
        <f>SUM(E27:I27)</f>
        <v>0</v>
      </c>
      <c r="K27" s="45"/>
    </row>
    <row r="28" spans="2:11" ht="43.5" customHeight="1">
      <c r="B28" s="75"/>
      <c r="C28" s="73"/>
      <c r="D28" s="29" t="s">
        <v>41</v>
      </c>
      <c r="E28" s="41"/>
      <c r="F28" s="29"/>
      <c r="G28" s="29"/>
      <c r="H28" s="29"/>
      <c r="I28" s="29"/>
      <c r="J28" s="29">
        <f t="shared" ref="J28" si="9">SUM(E28:I28)</f>
        <v>0</v>
      </c>
      <c r="K28" s="45"/>
    </row>
    <row r="29" spans="2:11" ht="43.5" customHeight="1">
      <c r="B29" s="74">
        <v>11</v>
      </c>
      <c r="C29" s="72">
        <v>45576</v>
      </c>
      <c r="D29" s="29" t="s">
        <v>40</v>
      </c>
      <c r="E29" s="41"/>
      <c r="F29" s="29"/>
      <c r="G29" s="29"/>
      <c r="H29" s="29"/>
      <c r="I29" s="29"/>
      <c r="J29" s="29">
        <f>SUM(E29:I29)</f>
        <v>0</v>
      </c>
      <c r="K29" s="45"/>
    </row>
    <row r="30" spans="2:11" ht="43.5" customHeight="1">
      <c r="B30" s="75"/>
      <c r="C30" s="73"/>
      <c r="D30" s="29" t="s">
        <v>41</v>
      </c>
      <c r="E30" s="41"/>
      <c r="F30" s="29"/>
      <c r="G30" s="29"/>
      <c r="H30" s="29"/>
      <c r="I30" s="29"/>
      <c r="J30" s="29">
        <f t="shared" ref="J30" si="10">SUM(E30:I30)</f>
        <v>0</v>
      </c>
      <c r="K30" s="45"/>
    </row>
    <row r="31" spans="2:11" ht="43.5" customHeight="1">
      <c r="B31" s="74">
        <v>12</v>
      </c>
      <c r="C31" s="72">
        <v>45577</v>
      </c>
      <c r="D31" s="29" t="s">
        <v>40</v>
      </c>
      <c r="E31" s="41"/>
      <c r="F31" s="29"/>
      <c r="G31" s="29"/>
      <c r="H31" s="29"/>
      <c r="I31" s="29"/>
      <c r="J31" s="29">
        <f>SUM(E31:I31)</f>
        <v>0</v>
      </c>
      <c r="K31" s="45"/>
    </row>
    <row r="32" spans="2:11" ht="43.5" customHeight="1">
      <c r="B32" s="75"/>
      <c r="C32" s="73"/>
      <c r="D32" s="29" t="s">
        <v>41</v>
      </c>
      <c r="E32" s="41"/>
      <c r="F32" s="29"/>
      <c r="G32" s="29"/>
      <c r="H32" s="29"/>
      <c r="I32" s="29"/>
      <c r="J32" s="29">
        <f t="shared" ref="J32" si="11">SUM(E32:I32)</f>
        <v>0</v>
      </c>
      <c r="K32" s="45"/>
    </row>
    <row r="33" spans="2:11" ht="43.5" customHeight="1">
      <c r="B33" s="74">
        <v>13</v>
      </c>
      <c r="C33" s="72">
        <v>45578</v>
      </c>
      <c r="D33" s="29" t="s">
        <v>40</v>
      </c>
      <c r="E33" s="41"/>
      <c r="F33" s="29"/>
      <c r="G33" s="29"/>
      <c r="H33" s="29"/>
      <c r="I33" s="29"/>
      <c r="J33" s="29">
        <f>SUM(E33:I33)</f>
        <v>0</v>
      </c>
      <c r="K33" s="45"/>
    </row>
    <row r="34" spans="2:11" ht="43.5" customHeight="1">
      <c r="B34" s="75"/>
      <c r="C34" s="73"/>
      <c r="D34" s="29" t="s">
        <v>41</v>
      </c>
      <c r="E34" s="41"/>
      <c r="F34" s="29"/>
      <c r="G34" s="29"/>
      <c r="H34" s="29"/>
      <c r="I34" s="29"/>
      <c r="J34" s="29">
        <f t="shared" ref="J34" si="12">SUM(E34:I34)</f>
        <v>0</v>
      </c>
      <c r="K34" s="45"/>
    </row>
    <row r="35" spans="2:11" ht="43.5" customHeight="1">
      <c r="B35" s="74">
        <v>14</v>
      </c>
      <c r="C35" s="72">
        <v>45579</v>
      </c>
      <c r="D35" s="29" t="s">
        <v>40</v>
      </c>
      <c r="E35" s="41"/>
      <c r="F35" s="29"/>
      <c r="G35" s="29"/>
      <c r="H35" s="29"/>
      <c r="I35" s="29"/>
      <c r="J35" s="29">
        <f>SUM(E35:I35)</f>
        <v>0</v>
      </c>
      <c r="K35" s="45"/>
    </row>
    <row r="36" spans="2:11" ht="43.5" customHeight="1">
      <c r="B36" s="75"/>
      <c r="C36" s="73"/>
      <c r="D36" s="29" t="s">
        <v>41</v>
      </c>
      <c r="E36" s="41"/>
      <c r="F36" s="29"/>
      <c r="G36" s="29"/>
      <c r="H36" s="29"/>
      <c r="I36" s="29"/>
      <c r="J36" s="29">
        <f t="shared" ref="J36" si="13">SUM(E36:I36)</f>
        <v>0</v>
      </c>
      <c r="K36" s="45"/>
    </row>
    <row r="37" spans="2:11" ht="43.5" customHeight="1">
      <c r="B37" s="74">
        <v>15</v>
      </c>
      <c r="C37" s="72">
        <v>45580</v>
      </c>
      <c r="D37" s="29" t="s">
        <v>40</v>
      </c>
      <c r="E37" s="41"/>
      <c r="F37" s="29"/>
      <c r="G37" s="29"/>
      <c r="H37" s="29"/>
      <c r="I37" s="29"/>
      <c r="J37" s="29">
        <f>SUM(E37:I37)</f>
        <v>0</v>
      </c>
      <c r="K37" s="45"/>
    </row>
    <row r="38" spans="2:11" ht="43.5" customHeight="1">
      <c r="B38" s="75"/>
      <c r="C38" s="73"/>
      <c r="D38" s="29" t="s">
        <v>41</v>
      </c>
      <c r="E38" s="41"/>
      <c r="F38" s="29"/>
      <c r="G38" s="29"/>
      <c r="H38" s="29"/>
      <c r="I38" s="29"/>
      <c r="J38" s="29">
        <f t="shared" ref="J38" si="14">SUM(E38:I38)</f>
        <v>0</v>
      </c>
      <c r="K38" s="45"/>
    </row>
    <row r="39" spans="2:11" ht="43.5" customHeight="1">
      <c r="B39" s="74">
        <v>16</v>
      </c>
      <c r="C39" s="72">
        <v>45581</v>
      </c>
      <c r="D39" s="29" t="s">
        <v>40</v>
      </c>
      <c r="E39" s="41"/>
      <c r="F39" s="29"/>
      <c r="G39" s="29"/>
      <c r="H39" s="29"/>
      <c r="I39" s="29"/>
      <c r="J39" s="29">
        <f>SUM(E39:I39)</f>
        <v>0</v>
      </c>
      <c r="K39" s="45"/>
    </row>
    <row r="40" spans="2:11" ht="43.5" customHeight="1">
      <c r="B40" s="75"/>
      <c r="C40" s="73"/>
      <c r="D40" s="29" t="s">
        <v>41</v>
      </c>
      <c r="E40" s="41"/>
      <c r="F40" s="29"/>
      <c r="G40" s="29"/>
      <c r="H40" s="29"/>
      <c r="I40" s="29"/>
      <c r="J40" s="29">
        <f t="shared" ref="J40" si="15">SUM(E40:I40)</f>
        <v>0</v>
      </c>
      <c r="K40" s="45"/>
    </row>
    <row r="41" spans="2:11" ht="43.5" customHeight="1">
      <c r="B41" s="74">
        <v>17</v>
      </c>
      <c r="C41" s="72">
        <v>45582</v>
      </c>
      <c r="D41" s="29" t="s">
        <v>40</v>
      </c>
      <c r="E41" s="41"/>
      <c r="F41" s="29"/>
      <c r="G41" s="29"/>
      <c r="H41" s="29"/>
      <c r="I41" s="29"/>
      <c r="J41" s="29">
        <f>SUM(E41:I41)</f>
        <v>0</v>
      </c>
      <c r="K41" s="45"/>
    </row>
    <row r="42" spans="2:11" ht="43.5" customHeight="1">
      <c r="B42" s="75"/>
      <c r="C42" s="73"/>
      <c r="D42" s="29" t="s">
        <v>41</v>
      </c>
      <c r="E42" s="41"/>
      <c r="F42" s="29"/>
      <c r="G42" s="29"/>
      <c r="H42" s="29"/>
      <c r="I42" s="29"/>
      <c r="J42" s="29">
        <f t="shared" ref="J42" si="16">SUM(E42:I42)</f>
        <v>0</v>
      </c>
      <c r="K42" s="45"/>
    </row>
    <row r="43" spans="2:11" ht="43.5" customHeight="1">
      <c r="B43" s="74">
        <v>18</v>
      </c>
      <c r="C43" s="72">
        <v>45583</v>
      </c>
      <c r="D43" s="29" t="s">
        <v>40</v>
      </c>
      <c r="E43" s="41"/>
      <c r="F43" s="29"/>
      <c r="G43" s="29"/>
      <c r="H43" s="29"/>
      <c r="I43" s="29"/>
      <c r="J43" s="29">
        <f>SUM(E43:I43)</f>
        <v>0</v>
      </c>
      <c r="K43" s="45"/>
    </row>
    <row r="44" spans="2:11" ht="43.5" customHeight="1">
      <c r="B44" s="75"/>
      <c r="C44" s="73"/>
      <c r="D44" s="29" t="s">
        <v>41</v>
      </c>
      <c r="E44" s="41"/>
      <c r="F44" s="29"/>
      <c r="G44" s="29"/>
      <c r="H44" s="29"/>
      <c r="I44" s="29"/>
      <c r="J44" s="29">
        <f t="shared" ref="J44" si="17">SUM(E44:I44)</f>
        <v>0</v>
      </c>
      <c r="K44" s="45"/>
    </row>
    <row r="45" spans="2:11" ht="43.5" customHeight="1">
      <c r="B45" s="74">
        <v>19</v>
      </c>
      <c r="C45" s="72">
        <v>45584</v>
      </c>
      <c r="D45" s="29" t="s">
        <v>40</v>
      </c>
      <c r="E45" s="41"/>
      <c r="F45" s="29"/>
      <c r="G45" s="29"/>
      <c r="H45" s="29"/>
      <c r="I45" s="29"/>
      <c r="J45" s="29">
        <f>SUM(E45:I45)</f>
        <v>0</v>
      </c>
      <c r="K45" s="45"/>
    </row>
    <row r="46" spans="2:11" ht="43.5" customHeight="1">
      <c r="B46" s="75"/>
      <c r="C46" s="73"/>
      <c r="D46" s="29" t="s">
        <v>41</v>
      </c>
      <c r="E46" s="41"/>
      <c r="F46" s="29"/>
      <c r="G46" s="29"/>
      <c r="H46" s="29"/>
      <c r="I46" s="29"/>
      <c r="J46" s="29">
        <f t="shared" ref="J46" si="18">SUM(E46:I46)</f>
        <v>0</v>
      </c>
      <c r="K46" s="45"/>
    </row>
    <row r="47" spans="2:11" ht="43.5" customHeight="1">
      <c r="B47" s="74">
        <v>20</v>
      </c>
      <c r="C47" s="72">
        <v>45585</v>
      </c>
      <c r="D47" s="29" t="s">
        <v>40</v>
      </c>
      <c r="E47" s="41"/>
      <c r="F47" s="29"/>
      <c r="G47" s="29"/>
      <c r="H47" s="29"/>
      <c r="I47" s="29"/>
      <c r="J47" s="29">
        <f>SUM(E47:I47)</f>
        <v>0</v>
      </c>
      <c r="K47" s="45"/>
    </row>
    <row r="48" spans="2:11" ht="43.5" customHeight="1">
      <c r="B48" s="75"/>
      <c r="C48" s="73"/>
      <c r="D48" s="29" t="s">
        <v>41</v>
      </c>
      <c r="E48" s="41"/>
      <c r="F48" s="29"/>
      <c r="G48" s="29"/>
      <c r="H48" s="29"/>
      <c r="I48" s="29"/>
      <c r="J48" s="29">
        <f t="shared" ref="J48" si="19">SUM(E48:I48)</f>
        <v>0</v>
      </c>
      <c r="K48" s="45"/>
    </row>
    <row r="49" spans="2:11" ht="43.5" customHeight="1">
      <c r="B49" s="74">
        <v>21</v>
      </c>
      <c r="C49" s="72">
        <v>45586</v>
      </c>
      <c r="D49" s="29" t="s">
        <v>40</v>
      </c>
      <c r="E49" s="41"/>
      <c r="F49" s="29"/>
      <c r="G49" s="29"/>
      <c r="H49" s="29"/>
      <c r="I49" s="29"/>
      <c r="J49" s="29">
        <f>SUM(E49:I49)</f>
        <v>0</v>
      </c>
      <c r="K49" s="45"/>
    </row>
    <row r="50" spans="2:11" ht="43.5" customHeight="1">
      <c r="B50" s="75"/>
      <c r="C50" s="73"/>
      <c r="D50" s="29" t="s">
        <v>41</v>
      </c>
      <c r="E50" s="41"/>
      <c r="F50" s="29"/>
      <c r="G50" s="29"/>
      <c r="H50" s="29"/>
      <c r="I50" s="29"/>
      <c r="J50" s="29">
        <f t="shared" ref="J50" si="20">SUM(E50:I50)</f>
        <v>0</v>
      </c>
      <c r="K50" s="45"/>
    </row>
    <row r="51" spans="2:11" ht="43.5" customHeight="1">
      <c r="B51" s="74">
        <v>22</v>
      </c>
      <c r="C51" s="72">
        <v>45587</v>
      </c>
      <c r="D51" s="29" t="s">
        <v>40</v>
      </c>
      <c r="E51" s="41"/>
      <c r="F51" s="29"/>
      <c r="G51" s="29"/>
      <c r="H51" s="29"/>
      <c r="I51" s="29"/>
      <c r="J51" s="29">
        <f>SUM(E51:I51)</f>
        <v>0</v>
      </c>
      <c r="K51" s="45"/>
    </row>
    <row r="52" spans="2:11" ht="43.5" customHeight="1">
      <c r="B52" s="75"/>
      <c r="C52" s="73"/>
      <c r="D52" s="29" t="s">
        <v>41</v>
      </c>
      <c r="E52" s="41"/>
      <c r="F52" s="29"/>
      <c r="G52" s="29"/>
      <c r="H52" s="29"/>
      <c r="I52" s="29"/>
      <c r="J52" s="29">
        <f t="shared" ref="J52" si="21">SUM(E52:I52)</f>
        <v>0</v>
      </c>
      <c r="K52" s="45"/>
    </row>
    <row r="53" spans="2:11" ht="43.5" customHeight="1">
      <c r="B53" s="74">
        <v>23</v>
      </c>
      <c r="C53" s="72">
        <v>45588</v>
      </c>
      <c r="D53" s="29" t="s">
        <v>40</v>
      </c>
      <c r="E53" s="41"/>
      <c r="F53" s="29"/>
      <c r="G53" s="29"/>
      <c r="H53" s="29"/>
      <c r="I53" s="29"/>
      <c r="J53" s="29">
        <f>SUM(E53:I53)</f>
        <v>0</v>
      </c>
      <c r="K53" s="45"/>
    </row>
    <row r="54" spans="2:11" ht="43.5" customHeight="1">
      <c r="B54" s="75"/>
      <c r="C54" s="73"/>
      <c r="D54" s="29" t="s">
        <v>41</v>
      </c>
      <c r="E54" s="41"/>
      <c r="F54" s="29"/>
      <c r="G54" s="29"/>
      <c r="H54" s="29"/>
      <c r="I54" s="29"/>
      <c r="J54" s="29">
        <f t="shared" ref="J54" si="22">SUM(E54:I54)</f>
        <v>0</v>
      </c>
      <c r="K54" s="45"/>
    </row>
    <row r="55" spans="2:11" ht="43.5" customHeight="1">
      <c r="B55" s="74">
        <v>24</v>
      </c>
      <c r="C55" s="72">
        <v>45589</v>
      </c>
      <c r="D55" s="29" t="s">
        <v>40</v>
      </c>
      <c r="E55" s="41"/>
      <c r="F55" s="29"/>
      <c r="G55" s="29"/>
      <c r="H55" s="29"/>
      <c r="I55" s="29"/>
      <c r="J55" s="29">
        <f>SUM(E55:I55)</f>
        <v>0</v>
      </c>
      <c r="K55" s="45"/>
    </row>
    <row r="56" spans="2:11" ht="43.5" customHeight="1">
      <c r="B56" s="75"/>
      <c r="C56" s="73"/>
      <c r="D56" s="29" t="s">
        <v>41</v>
      </c>
      <c r="E56" s="41"/>
      <c r="F56" s="29"/>
      <c r="G56" s="29"/>
      <c r="H56" s="29"/>
      <c r="I56" s="29"/>
      <c r="J56" s="29">
        <f t="shared" ref="J56" si="23">SUM(E56:I56)</f>
        <v>0</v>
      </c>
      <c r="K56" s="45"/>
    </row>
    <row r="57" spans="2:11" ht="43.5" customHeight="1">
      <c r="B57" s="74">
        <v>25</v>
      </c>
      <c r="C57" s="72">
        <v>45590</v>
      </c>
      <c r="D57" s="29" t="s">
        <v>40</v>
      </c>
      <c r="E57" s="41"/>
      <c r="F57" s="29"/>
      <c r="G57" s="29"/>
      <c r="H57" s="29"/>
      <c r="I57" s="29"/>
      <c r="J57" s="29">
        <f>SUM(E57:I57)</f>
        <v>0</v>
      </c>
      <c r="K57" s="45"/>
    </row>
    <row r="58" spans="2:11" ht="43.5" customHeight="1">
      <c r="B58" s="75"/>
      <c r="C58" s="73"/>
      <c r="D58" s="29" t="s">
        <v>41</v>
      </c>
      <c r="E58" s="41"/>
      <c r="F58" s="29"/>
      <c r="G58" s="29"/>
      <c r="H58" s="29"/>
      <c r="I58" s="29"/>
      <c r="J58" s="29">
        <f t="shared" ref="J58" si="24">SUM(E58:I58)</f>
        <v>0</v>
      </c>
      <c r="K58" s="45"/>
    </row>
    <row r="59" spans="2:11" ht="43.5" customHeight="1">
      <c r="B59" s="74">
        <v>26</v>
      </c>
      <c r="C59" s="72">
        <v>45591</v>
      </c>
      <c r="D59" s="29" t="s">
        <v>40</v>
      </c>
      <c r="E59" s="41"/>
      <c r="F59" s="29"/>
      <c r="G59" s="29"/>
      <c r="H59" s="29"/>
      <c r="I59" s="29"/>
      <c r="J59" s="29">
        <f>SUM(E59:I59)</f>
        <v>0</v>
      </c>
      <c r="K59" s="45"/>
    </row>
    <row r="60" spans="2:11" ht="43.5" customHeight="1">
      <c r="B60" s="75"/>
      <c r="C60" s="73"/>
      <c r="D60" s="29" t="s">
        <v>41</v>
      </c>
      <c r="E60" s="41"/>
      <c r="F60" s="29"/>
      <c r="G60" s="29"/>
      <c r="H60" s="29"/>
      <c r="I60" s="29"/>
      <c r="J60" s="29">
        <f t="shared" ref="J60" si="25">SUM(E60:I60)</f>
        <v>0</v>
      </c>
      <c r="K60" s="45"/>
    </row>
    <row r="61" spans="2:11" ht="43.5" customHeight="1">
      <c r="B61" s="74">
        <v>27</v>
      </c>
      <c r="C61" s="72">
        <v>45592</v>
      </c>
      <c r="D61" s="29" t="s">
        <v>40</v>
      </c>
      <c r="E61" s="41"/>
      <c r="F61" s="29"/>
      <c r="G61" s="29"/>
      <c r="H61" s="29"/>
      <c r="I61" s="29"/>
      <c r="J61" s="29">
        <f>SUM(E61:I61)</f>
        <v>0</v>
      </c>
      <c r="K61" s="45"/>
    </row>
    <row r="62" spans="2:11" ht="43.5" customHeight="1">
      <c r="B62" s="75"/>
      <c r="C62" s="73"/>
      <c r="D62" s="29" t="s">
        <v>41</v>
      </c>
      <c r="E62" s="41"/>
      <c r="F62" s="29"/>
      <c r="G62" s="29"/>
      <c r="H62" s="29"/>
      <c r="I62" s="29"/>
      <c r="J62" s="29">
        <f t="shared" ref="J62" si="26">SUM(E62:I62)</f>
        <v>0</v>
      </c>
      <c r="K62" s="45"/>
    </row>
    <row r="63" spans="2:11" ht="43.5" customHeight="1">
      <c r="B63" s="74">
        <v>28</v>
      </c>
      <c r="C63" s="72">
        <v>45593</v>
      </c>
      <c r="D63" s="29" t="s">
        <v>40</v>
      </c>
      <c r="E63" s="41"/>
      <c r="F63" s="29"/>
      <c r="G63" s="29"/>
      <c r="H63" s="29"/>
      <c r="I63" s="29"/>
      <c r="J63" s="29">
        <f>SUM(E63:I63)</f>
        <v>0</v>
      </c>
      <c r="K63" s="45"/>
    </row>
    <row r="64" spans="2:11" ht="43.5" customHeight="1">
      <c r="B64" s="75"/>
      <c r="C64" s="73"/>
      <c r="D64" s="29" t="s">
        <v>41</v>
      </c>
      <c r="E64" s="41"/>
      <c r="F64" s="29"/>
      <c r="G64" s="29"/>
      <c r="H64" s="29"/>
      <c r="I64" s="29"/>
      <c r="J64" s="29">
        <f t="shared" ref="J64" si="27">SUM(E64:I64)</f>
        <v>0</v>
      </c>
      <c r="K64" s="45"/>
    </row>
    <row r="65" spans="2:11" ht="43.5" customHeight="1">
      <c r="B65" s="74">
        <v>29</v>
      </c>
      <c r="C65" s="72">
        <v>45594</v>
      </c>
      <c r="D65" s="29" t="s">
        <v>40</v>
      </c>
      <c r="E65" s="41"/>
      <c r="F65" s="29"/>
      <c r="G65" s="29"/>
      <c r="H65" s="29"/>
      <c r="I65" s="29"/>
      <c r="J65" s="29">
        <f>SUM(E65:I65)</f>
        <v>0</v>
      </c>
      <c r="K65" s="45"/>
    </row>
    <row r="66" spans="2:11" ht="43.5" customHeight="1">
      <c r="B66" s="75"/>
      <c r="C66" s="73"/>
      <c r="D66" s="47" t="s">
        <v>41</v>
      </c>
      <c r="E66" s="48"/>
      <c r="F66" s="47"/>
      <c r="G66" s="47"/>
      <c r="H66" s="47"/>
      <c r="I66" s="47"/>
      <c r="J66" s="47">
        <f t="shared" ref="J66" si="28">SUM(E66:I66)</f>
        <v>0</v>
      </c>
      <c r="K66" s="45"/>
    </row>
    <row r="67" spans="2:11" ht="43.5" customHeight="1">
      <c r="B67" s="71">
        <v>30</v>
      </c>
      <c r="C67" s="72">
        <v>45595</v>
      </c>
      <c r="D67" s="29" t="s">
        <v>40</v>
      </c>
      <c r="E67" s="41"/>
      <c r="F67" s="29"/>
      <c r="G67" s="29"/>
      <c r="H67" s="29"/>
      <c r="I67" s="29"/>
      <c r="J67" s="29">
        <f>SUM(E67:I67)</f>
        <v>0</v>
      </c>
    </row>
    <row r="68" spans="2:11" ht="43.5" customHeight="1">
      <c r="B68" s="71"/>
      <c r="C68" s="73"/>
      <c r="D68" s="29" t="s">
        <v>41</v>
      </c>
      <c r="E68" s="41"/>
      <c r="F68" s="29"/>
      <c r="G68" s="29"/>
      <c r="H68" s="29"/>
      <c r="I68" s="29"/>
      <c r="J68" s="29">
        <f t="shared" ref="J68" si="29">SUM(E68:I68)</f>
        <v>0</v>
      </c>
    </row>
  </sheetData>
  <mergeCells count="65">
    <mergeCell ref="B7:B8"/>
    <mergeCell ref="C7:C8"/>
    <mergeCell ref="B5:B6"/>
    <mergeCell ref="C5:C6"/>
    <mergeCell ref="J3:J4"/>
    <mergeCell ref="B3:B4"/>
    <mergeCell ref="E3:I3"/>
    <mergeCell ref="D3:D4"/>
    <mergeCell ref="C3:C4"/>
    <mergeCell ref="B9:B10"/>
    <mergeCell ref="C9:C10"/>
    <mergeCell ref="B11:B12"/>
    <mergeCell ref="C11:C12"/>
    <mergeCell ref="C13:C16"/>
    <mergeCell ref="B13:B16"/>
    <mergeCell ref="B21:B22"/>
    <mergeCell ref="C21:C22"/>
    <mergeCell ref="B23:B24"/>
    <mergeCell ref="C23:C24"/>
    <mergeCell ref="B17:B20"/>
    <mergeCell ref="C17:C20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7:B68"/>
    <mergeCell ref="C67:C68"/>
    <mergeCell ref="B61:B62"/>
    <mergeCell ref="C61:C62"/>
    <mergeCell ref="B63:B64"/>
    <mergeCell ref="C63:C64"/>
    <mergeCell ref="B65:B66"/>
    <mergeCell ref="C65:C66"/>
  </mergeCells>
  <phoneticPr fontId="1"/>
  <pageMargins left="0.23622047244094491" right="0.23622047244094491" top="0.15748031496062992" bottom="0.15748031496062992" header="0.15748031496062992" footer="0.15748031496062992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F2-1(920)</vt:lpstr>
      <vt:lpstr>F2-2(614D)</vt:lpstr>
      <vt:lpstr>F2-3(614D)</vt:lpstr>
      <vt:lpstr>コンベア止める時間</vt:lpstr>
      <vt:lpstr>'F2-1(920)'!Print_Area</vt:lpstr>
      <vt:lpstr>'F2-2(614D)'!Print_Area</vt:lpstr>
      <vt:lpstr>'F2-3(614D)'!Print_Area</vt:lpstr>
      <vt:lpstr>コンベア止める時間!Print_Area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2024-05-30T03:21:44Z</cp:lastPrinted>
  <dcterms:created xsi:type="dcterms:W3CDTF">2022-04-15T23:01:17Z</dcterms:created>
  <dcterms:modified xsi:type="dcterms:W3CDTF">2024-11-25T08:15:31Z</dcterms:modified>
</cp:coreProperties>
</file>