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3" i="1"/>
  <c r="O98" i="1" l="1"/>
  <c r="O97" i="1"/>
  <c r="O96" i="1"/>
  <c r="N98" i="1"/>
  <c r="N97" i="1"/>
  <c r="N96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P6" i="1" s="1"/>
  <c r="O5" i="1"/>
  <c r="O4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F3" i="1"/>
  <c r="AE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D3" i="1"/>
  <c r="AC3" i="1"/>
  <c r="O3" i="1"/>
  <c r="N3" i="1"/>
  <c r="P4" i="1"/>
  <c r="P5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96" i="1"/>
  <c r="P97" i="1"/>
  <c r="P98" i="1"/>
  <c r="P3" i="1"/>
  <c r="J5" i="1"/>
  <c r="L5" i="1" s="1"/>
  <c r="K5" i="1"/>
  <c r="M5" i="1" s="1"/>
  <c r="J6" i="1"/>
  <c r="L6" i="1" s="1"/>
  <c r="K6" i="1"/>
  <c r="M6" i="1"/>
  <c r="J7" i="1"/>
  <c r="L7" i="1" s="1"/>
  <c r="K7" i="1"/>
  <c r="M7" i="1" s="1"/>
  <c r="J8" i="1"/>
  <c r="L8" i="1" s="1"/>
  <c r="K8" i="1"/>
  <c r="M8" i="1"/>
  <c r="J9" i="1"/>
  <c r="L9" i="1" s="1"/>
  <c r="K9" i="1"/>
  <c r="M9" i="1" s="1"/>
  <c r="J10" i="1"/>
  <c r="L10" i="1" s="1"/>
  <c r="K10" i="1"/>
  <c r="M10" i="1"/>
  <c r="J11" i="1"/>
  <c r="L11" i="1" s="1"/>
  <c r="K11" i="1"/>
  <c r="M11" i="1" s="1"/>
  <c r="J12" i="1"/>
  <c r="L12" i="1" s="1"/>
  <c r="K12" i="1"/>
  <c r="M12" i="1"/>
  <c r="J13" i="1"/>
  <c r="L13" i="1" s="1"/>
  <c r="K13" i="1"/>
  <c r="M13" i="1" s="1"/>
  <c r="J14" i="1"/>
  <c r="L14" i="1" s="1"/>
  <c r="K14" i="1"/>
  <c r="M14" i="1"/>
  <c r="J15" i="1"/>
  <c r="L15" i="1" s="1"/>
  <c r="K15" i="1"/>
  <c r="M15" i="1" s="1"/>
  <c r="J16" i="1"/>
  <c r="L16" i="1" s="1"/>
  <c r="K16" i="1"/>
  <c r="M16" i="1"/>
  <c r="J17" i="1"/>
  <c r="L17" i="1" s="1"/>
  <c r="K17" i="1"/>
  <c r="M17" i="1" s="1"/>
  <c r="J18" i="1"/>
  <c r="L18" i="1" s="1"/>
  <c r="K18" i="1"/>
  <c r="M18" i="1"/>
  <c r="J19" i="1"/>
  <c r="L19" i="1" s="1"/>
  <c r="K19" i="1"/>
  <c r="M19" i="1" s="1"/>
  <c r="J20" i="1"/>
  <c r="L20" i="1" s="1"/>
  <c r="K20" i="1"/>
  <c r="M20" i="1"/>
  <c r="J21" i="1"/>
  <c r="L21" i="1" s="1"/>
  <c r="K21" i="1"/>
  <c r="M21" i="1" s="1"/>
  <c r="J22" i="1"/>
  <c r="L22" i="1" s="1"/>
  <c r="K22" i="1"/>
  <c r="M22" i="1"/>
  <c r="J23" i="1"/>
  <c r="L23" i="1" s="1"/>
  <c r="K23" i="1"/>
  <c r="M23" i="1" s="1"/>
  <c r="J24" i="1"/>
  <c r="L24" i="1" s="1"/>
  <c r="K24" i="1"/>
  <c r="M24" i="1"/>
  <c r="J25" i="1"/>
  <c r="L25" i="1" s="1"/>
  <c r="K25" i="1"/>
  <c r="M25" i="1" s="1"/>
  <c r="J26" i="1"/>
  <c r="L26" i="1" s="1"/>
  <c r="K26" i="1"/>
  <c r="M26" i="1"/>
  <c r="J27" i="1"/>
  <c r="L27" i="1" s="1"/>
  <c r="K27" i="1"/>
  <c r="M27" i="1" s="1"/>
  <c r="J28" i="1"/>
  <c r="L28" i="1" s="1"/>
  <c r="K28" i="1"/>
  <c r="M28" i="1"/>
  <c r="J29" i="1"/>
  <c r="L29" i="1" s="1"/>
  <c r="K29" i="1"/>
  <c r="M29" i="1" s="1"/>
  <c r="J30" i="1"/>
  <c r="L30" i="1" s="1"/>
  <c r="K30" i="1"/>
  <c r="M30" i="1"/>
  <c r="J31" i="1"/>
  <c r="L31" i="1" s="1"/>
  <c r="K31" i="1"/>
  <c r="M31" i="1" s="1"/>
  <c r="J32" i="1"/>
  <c r="L32" i="1" s="1"/>
  <c r="K32" i="1"/>
  <c r="M32" i="1"/>
  <c r="J33" i="1"/>
  <c r="L33" i="1" s="1"/>
  <c r="K33" i="1"/>
  <c r="M33" i="1" s="1"/>
  <c r="J34" i="1"/>
  <c r="L34" i="1" s="1"/>
  <c r="K34" i="1"/>
  <c r="M34" i="1"/>
  <c r="J35" i="1"/>
  <c r="L35" i="1" s="1"/>
  <c r="K35" i="1"/>
  <c r="M35" i="1" s="1"/>
  <c r="J36" i="1"/>
  <c r="L36" i="1" s="1"/>
  <c r="K36" i="1"/>
  <c r="M36" i="1"/>
  <c r="J37" i="1"/>
  <c r="L37" i="1" s="1"/>
  <c r="K37" i="1"/>
  <c r="M37" i="1" s="1"/>
  <c r="J38" i="1"/>
  <c r="L38" i="1" s="1"/>
  <c r="K38" i="1"/>
  <c r="M38" i="1"/>
  <c r="J39" i="1"/>
  <c r="L39" i="1" s="1"/>
  <c r="K39" i="1"/>
  <c r="M39" i="1" s="1"/>
  <c r="J40" i="1"/>
  <c r="L40" i="1" s="1"/>
  <c r="K40" i="1"/>
  <c r="M40" i="1"/>
  <c r="J41" i="1"/>
  <c r="L41" i="1" s="1"/>
  <c r="K41" i="1"/>
  <c r="M41" i="1" s="1"/>
  <c r="J42" i="1"/>
  <c r="L42" i="1" s="1"/>
  <c r="K42" i="1"/>
  <c r="M42" i="1"/>
  <c r="J43" i="1"/>
  <c r="L43" i="1" s="1"/>
  <c r="K43" i="1"/>
  <c r="M43" i="1" s="1"/>
  <c r="J44" i="1"/>
  <c r="L44" i="1" s="1"/>
  <c r="K44" i="1"/>
  <c r="M44" i="1"/>
  <c r="J45" i="1"/>
  <c r="L45" i="1" s="1"/>
  <c r="K45" i="1"/>
  <c r="M45" i="1" s="1"/>
  <c r="J46" i="1"/>
  <c r="L46" i="1" s="1"/>
  <c r="K46" i="1"/>
  <c r="M46" i="1"/>
  <c r="J47" i="1"/>
  <c r="L47" i="1" s="1"/>
  <c r="K47" i="1"/>
  <c r="M47" i="1" s="1"/>
  <c r="J48" i="1"/>
  <c r="L48" i="1" s="1"/>
  <c r="K48" i="1"/>
  <c r="M48" i="1"/>
  <c r="J49" i="1"/>
  <c r="L49" i="1" s="1"/>
  <c r="K49" i="1"/>
  <c r="M49" i="1" s="1"/>
  <c r="J50" i="1"/>
  <c r="L50" i="1" s="1"/>
  <c r="K50" i="1"/>
  <c r="M50" i="1"/>
  <c r="J51" i="1"/>
  <c r="L51" i="1" s="1"/>
  <c r="K51" i="1"/>
  <c r="M51" i="1" s="1"/>
  <c r="J52" i="1"/>
  <c r="L52" i="1" s="1"/>
  <c r="K52" i="1"/>
  <c r="M52" i="1"/>
  <c r="J53" i="1"/>
  <c r="L53" i="1" s="1"/>
  <c r="K53" i="1"/>
  <c r="M53" i="1" s="1"/>
  <c r="J54" i="1"/>
  <c r="L54" i="1" s="1"/>
  <c r="K54" i="1"/>
  <c r="M54" i="1"/>
  <c r="J55" i="1"/>
  <c r="L55" i="1" s="1"/>
  <c r="K55" i="1"/>
  <c r="M55" i="1" s="1"/>
  <c r="J56" i="1"/>
  <c r="L56" i="1" s="1"/>
  <c r="K56" i="1"/>
  <c r="M56" i="1"/>
  <c r="J57" i="1"/>
  <c r="L57" i="1" s="1"/>
  <c r="K57" i="1"/>
  <c r="M57" i="1" s="1"/>
  <c r="J58" i="1"/>
  <c r="L58" i="1" s="1"/>
  <c r="K58" i="1"/>
  <c r="M58" i="1"/>
  <c r="J59" i="1"/>
  <c r="L59" i="1" s="1"/>
  <c r="K59" i="1"/>
  <c r="M59" i="1" s="1"/>
  <c r="J60" i="1"/>
  <c r="L60" i="1" s="1"/>
  <c r="K60" i="1"/>
  <c r="M60" i="1"/>
  <c r="J61" i="1"/>
  <c r="L61" i="1" s="1"/>
  <c r="K61" i="1"/>
  <c r="M61" i="1" s="1"/>
  <c r="J62" i="1"/>
  <c r="L62" i="1" s="1"/>
  <c r="K62" i="1"/>
  <c r="M62" i="1"/>
  <c r="J63" i="1"/>
  <c r="L63" i="1" s="1"/>
  <c r="K63" i="1"/>
  <c r="M63" i="1" s="1"/>
  <c r="J64" i="1"/>
  <c r="L64" i="1" s="1"/>
  <c r="K64" i="1"/>
  <c r="M64" i="1"/>
  <c r="J65" i="1"/>
  <c r="L65" i="1" s="1"/>
  <c r="K65" i="1"/>
  <c r="M65" i="1" s="1"/>
  <c r="J66" i="1"/>
  <c r="L66" i="1" s="1"/>
  <c r="K66" i="1"/>
  <c r="M66" i="1"/>
  <c r="J67" i="1"/>
  <c r="L67" i="1" s="1"/>
  <c r="K67" i="1"/>
  <c r="M67" i="1" s="1"/>
  <c r="J68" i="1"/>
  <c r="L68" i="1" s="1"/>
  <c r="K68" i="1"/>
  <c r="M68" i="1"/>
  <c r="J69" i="1"/>
  <c r="L69" i="1" s="1"/>
  <c r="K69" i="1"/>
  <c r="M69" i="1" s="1"/>
  <c r="J70" i="1"/>
  <c r="L70" i="1" s="1"/>
  <c r="K70" i="1"/>
  <c r="M70" i="1"/>
  <c r="J71" i="1"/>
  <c r="L71" i="1" s="1"/>
  <c r="K71" i="1"/>
  <c r="M71" i="1" s="1"/>
  <c r="J72" i="1"/>
  <c r="L72" i="1" s="1"/>
  <c r="K72" i="1"/>
  <c r="M72" i="1"/>
  <c r="J73" i="1"/>
  <c r="L73" i="1" s="1"/>
  <c r="K73" i="1"/>
  <c r="M73" i="1" s="1"/>
  <c r="J74" i="1"/>
  <c r="L74" i="1" s="1"/>
  <c r="K74" i="1"/>
  <c r="M74" i="1"/>
  <c r="J75" i="1"/>
  <c r="L75" i="1" s="1"/>
  <c r="K75" i="1"/>
  <c r="M75" i="1" s="1"/>
  <c r="J76" i="1"/>
  <c r="L76" i="1" s="1"/>
  <c r="K76" i="1"/>
  <c r="M76" i="1"/>
  <c r="J77" i="1"/>
  <c r="L77" i="1" s="1"/>
  <c r="K77" i="1"/>
  <c r="M77" i="1" s="1"/>
  <c r="J78" i="1"/>
  <c r="L78" i="1" s="1"/>
  <c r="K78" i="1"/>
  <c r="M78" i="1"/>
  <c r="J79" i="1"/>
  <c r="L79" i="1" s="1"/>
  <c r="K79" i="1"/>
  <c r="M79" i="1" s="1"/>
  <c r="J80" i="1"/>
  <c r="L80" i="1" s="1"/>
  <c r="K80" i="1"/>
  <c r="M80" i="1"/>
  <c r="J81" i="1"/>
  <c r="L81" i="1" s="1"/>
  <c r="K81" i="1"/>
  <c r="M81" i="1" s="1"/>
  <c r="J82" i="1"/>
  <c r="L82" i="1" s="1"/>
  <c r="K82" i="1"/>
  <c r="M82" i="1"/>
  <c r="J83" i="1"/>
  <c r="L83" i="1" s="1"/>
  <c r="K83" i="1"/>
  <c r="M83" i="1" s="1"/>
  <c r="J84" i="1"/>
  <c r="L84" i="1" s="1"/>
  <c r="K84" i="1"/>
  <c r="M84" i="1"/>
  <c r="J85" i="1"/>
  <c r="L85" i="1" s="1"/>
  <c r="K85" i="1"/>
  <c r="M85" i="1" s="1"/>
  <c r="J86" i="1"/>
  <c r="L86" i="1" s="1"/>
  <c r="K86" i="1"/>
  <c r="M86" i="1"/>
  <c r="J87" i="1"/>
  <c r="L87" i="1" s="1"/>
  <c r="K87" i="1"/>
  <c r="M87" i="1" s="1"/>
  <c r="J88" i="1"/>
  <c r="L88" i="1" s="1"/>
  <c r="K88" i="1"/>
  <c r="M88" i="1"/>
  <c r="J89" i="1"/>
  <c r="L89" i="1" s="1"/>
  <c r="K89" i="1"/>
  <c r="M89" i="1" s="1"/>
  <c r="J90" i="1"/>
  <c r="K90" i="1"/>
  <c r="M90" i="1" s="1"/>
  <c r="L90" i="1"/>
  <c r="J91" i="1"/>
  <c r="K91" i="1"/>
  <c r="M91" i="1" s="1"/>
  <c r="L91" i="1"/>
  <c r="J92" i="1"/>
  <c r="K92" i="1"/>
  <c r="M92" i="1" s="1"/>
  <c r="L92" i="1"/>
  <c r="J93" i="1"/>
  <c r="K93" i="1"/>
  <c r="M93" i="1" s="1"/>
  <c r="L93" i="1"/>
  <c r="J94" i="1"/>
  <c r="K94" i="1"/>
  <c r="M94" i="1" s="1"/>
  <c r="L94" i="1"/>
  <c r="J95" i="1"/>
  <c r="K95" i="1"/>
  <c r="M95" i="1" s="1"/>
  <c r="L95" i="1"/>
  <c r="J96" i="1"/>
  <c r="K96" i="1"/>
  <c r="M96" i="1" s="1"/>
  <c r="L96" i="1"/>
  <c r="J97" i="1"/>
  <c r="K97" i="1"/>
  <c r="M97" i="1" s="1"/>
  <c r="L97" i="1"/>
  <c r="J98" i="1"/>
  <c r="K98" i="1"/>
  <c r="M98" i="1" s="1"/>
  <c r="L98" i="1"/>
  <c r="J4" i="1"/>
  <c r="L4" i="1" s="1"/>
  <c r="K4" i="1"/>
  <c r="M4" i="1" s="1"/>
  <c r="L3" i="1"/>
  <c r="K3" i="1"/>
  <c r="M3" i="1" s="1"/>
  <c r="J3" i="1"/>
</calcChain>
</file>

<file path=xl/sharedStrings.xml><?xml version="1.0" encoding="utf-8"?>
<sst xmlns="http://schemas.openxmlformats.org/spreadsheetml/2006/main" count="56" uniqueCount="21">
  <si>
    <t>X</t>
  </si>
  <si>
    <t>Y</t>
  </si>
  <si>
    <t>Z</t>
  </si>
  <si>
    <t>м (RINEX)</t>
  </si>
  <si>
    <t>м (google)</t>
  </si>
  <si>
    <t>км (sp3)</t>
  </si>
  <si>
    <t>разность ПД ГД</t>
  </si>
  <si>
    <t>Xi G02</t>
  </si>
  <si>
    <t>Yi G02</t>
  </si>
  <si>
    <t>Zi G02</t>
  </si>
  <si>
    <t>Xi G05</t>
  </si>
  <si>
    <t>Yi G05</t>
  </si>
  <si>
    <t>Zi G05</t>
  </si>
  <si>
    <t>подкорнем G02</t>
  </si>
  <si>
    <t>подкорнем G05</t>
  </si>
  <si>
    <t>ГД G02</t>
  </si>
  <si>
    <t>ГД G05</t>
  </si>
  <si>
    <t>ПД G02</t>
  </si>
  <si>
    <t>ПД G05</t>
  </si>
  <si>
    <t>igr19274, irkj3500</t>
  </si>
  <si>
    <t>igs19274, irkm3500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</si>
</sst>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7" borderId="0" xfId="0" applyFill="1"/>
    <xf numFmtId="0" fontId="1" fillId="8" borderId="0" xfId="0" applyFont="1" applyFill="1"/>
    <xf numFmtId="0" fontId="0" fillId="9" borderId="0" xfId="0" applyFill="1"/>
    <xf numFmtId="0" fontId="1" fillId="10" borderId="0" xfId="0" applyFont="1" applyFill="1"/>
    <xf numFmtId="0" fontId="1" fillId="11" borderId="0" xfId="0" applyFont="1" applyFill="1"/>
    <xf numFmtId="0" fontId="1" fillId="6" borderId="0" xfId="0" applyFont="1" applyFill="1"/>
    <xf numFmtId="0" fontId="0" fillId="3" borderId="0" xfId="0" applyFill="1" applyBorder="1"/>
    <xf numFmtId="0" fontId="3" fillId="2" borderId="0" xfId="0" applyFont="1" applyFill="1" applyBorder="1"/>
    <xf numFmtId="0" fontId="2" fillId="2" borderId="0" xfId="0" applyFont="1" applyFill="1" applyBorder="1"/>
    <xf numFmtId="0" fontId="0" fillId="3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13" borderId="4" xfId="0" applyFill="1" applyBorder="1"/>
    <xf numFmtId="0" fontId="0" fillId="13" borderId="5" xfId="0" applyFill="1" applyBorder="1"/>
    <xf numFmtId="0" fontId="0" fillId="14" borderId="4" xfId="0" applyFill="1" applyBorder="1"/>
    <xf numFmtId="0" fontId="0" fillId="14" borderId="5" xfId="0" applyFill="1" applyBorder="1"/>
    <xf numFmtId="0" fontId="0" fillId="0" borderId="9" xfId="0" applyBorder="1"/>
    <xf numFmtId="0" fontId="0" fillId="12" borderId="4" xfId="0" applyFill="1" applyBorder="1"/>
    <xf numFmtId="0" fontId="0" fillId="12" borderId="5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15 декабря 2016г.</c:v>
          </c:tx>
          <c:val>
            <c:numRef>
              <c:f>Лист1!$S$3:$S$19</c:f>
              <c:numCache>
                <c:formatCode>General</c:formatCode>
                <c:ptCount val="17"/>
                <c:pt idx="0">
                  <c:v>174.67909628101552</c:v>
                </c:pt>
                <c:pt idx="1">
                  <c:v>174.67929305823054</c:v>
                </c:pt>
                <c:pt idx="2">
                  <c:v>174.67779960468397</c:v>
                </c:pt>
                <c:pt idx="3">
                  <c:v>174.67639474164389</c:v>
                </c:pt>
                <c:pt idx="4">
                  <c:v>174.67389644236391</c:v>
                </c:pt>
                <c:pt idx="5">
                  <c:v>174.67163792065548</c:v>
                </c:pt>
                <c:pt idx="6">
                  <c:v>174.66912586283433</c:v>
                </c:pt>
                <c:pt idx="7">
                  <c:v>174.66576116965371</c:v>
                </c:pt>
                <c:pt idx="8">
                  <c:v>174.66323927923077</c:v>
                </c:pt>
                <c:pt idx="9">
                  <c:v>174.65899589996479</c:v>
                </c:pt>
                <c:pt idx="10">
                  <c:v>174.65524510356772</c:v>
                </c:pt>
                <c:pt idx="11">
                  <c:v>174.65158390303623</c:v>
                </c:pt>
                <c:pt idx="12">
                  <c:v>174.64624563356119</c:v>
                </c:pt>
                <c:pt idx="13">
                  <c:v>174.64163471197753</c:v>
                </c:pt>
                <c:pt idx="14">
                  <c:v>174.63379944884946</c:v>
                </c:pt>
                <c:pt idx="15">
                  <c:v>174.62337090184519</c:v>
                </c:pt>
                <c:pt idx="16">
                  <c:v>174.6050532464069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55200"/>
        <c:axId val="95324416"/>
      </c:lineChart>
      <c:catAx>
        <c:axId val="3915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Эпоха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5324416"/>
        <c:crosses val="autoZero"/>
        <c:auto val="1"/>
        <c:lblAlgn val="ctr"/>
        <c:lblOffset val="100"/>
        <c:noMultiLvlLbl val="0"/>
      </c:catAx>
      <c:valAx>
        <c:axId val="95324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разность</a:t>
                </a:r>
                <a:r>
                  <a:rPr lang="ru-RU" baseline="0"/>
                  <a:t> ионосферных ошибок, м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155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612913</xdr:colOff>
      <xdr:row>6</xdr:row>
      <xdr:rowOff>173106</xdr:rowOff>
    </xdr:from>
    <xdr:to>
      <xdr:col>17</xdr:col>
      <xdr:colOff>331304</xdr:colOff>
      <xdr:row>20</xdr:row>
      <xdr:rowOff>133349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80"/>
  <sheetViews>
    <sheetView tabSelected="1" topLeftCell="K1" zoomScale="115" zoomScaleNormal="115" workbookViewId="0">
      <selection activeCell="S3" sqref="S3:S19"/>
    </sheetView>
  </sheetViews>
  <sheetFormatPr defaultRowHeight="15" x14ac:dyDescent="0.25"/>
  <cols>
    <col min="1" max="1" width="18.140625" customWidth="1"/>
    <col min="2" max="3" width="18.28515625" customWidth="1"/>
    <col min="4" max="4" width="18.5703125" customWidth="1"/>
    <col min="5" max="5" width="18.42578125" customWidth="1"/>
    <col min="6" max="6" width="17.85546875" customWidth="1"/>
    <col min="7" max="7" width="18.42578125" customWidth="1"/>
    <col min="8" max="8" width="18.5703125" customWidth="1"/>
    <col min="9" max="9" width="19" customWidth="1"/>
    <col min="10" max="10" width="18.140625" customWidth="1"/>
    <col min="11" max="11" width="18.28515625" customWidth="1"/>
    <col min="12" max="12" width="18" customWidth="1"/>
    <col min="13" max="13" width="18.42578125" customWidth="1"/>
    <col min="14" max="14" width="18.5703125" customWidth="1"/>
    <col min="15" max="15" width="18.140625" customWidth="1"/>
    <col min="16" max="17" width="18" customWidth="1"/>
    <col min="18" max="18" width="18.140625" customWidth="1"/>
    <col min="19" max="19" width="16.7109375" customWidth="1"/>
    <col min="20" max="20" width="17.7109375" customWidth="1"/>
    <col min="21" max="21" width="15.28515625" customWidth="1"/>
    <col min="22" max="22" width="17.7109375" customWidth="1"/>
    <col min="23" max="23" width="18.140625" customWidth="1"/>
    <col min="24" max="24" width="18.42578125" customWidth="1"/>
    <col min="25" max="25" width="18.140625" customWidth="1"/>
    <col min="26" max="26" width="17.85546875" customWidth="1"/>
    <col min="27" max="27" width="18.42578125" customWidth="1"/>
    <col min="28" max="28" width="18.140625" customWidth="1"/>
    <col min="29" max="29" width="18.28515625" customWidth="1"/>
    <col min="30" max="30" width="18.140625" customWidth="1"/>
    <col min="31" max="31" width="18.5703125" customWidth="1"/>
    <col min="32" max="33" width="18.140625" customWidth="1"/>
    <col min="34" max="34" width="18.28515625" customWidth="1"/>
    <col min="35" max="36" width="18.140625" customWidth="1"/>
    <col min="37" max="37" width="18.42578125" customWidth="1"/>
  </cols>
  <sheetData>
    <row r="1" spans="1:37" x14ac:dyDescent="0.25">
      <c r="A1" s="20" t="s">
        <v>4</v>
      </c>
      <c r="B1" s="20" t="s">
        <v>4</v>
      </c>
      <c r="C1" s="20" t="s">
        <v>4</v>
      </c>
      <c r="D1" s="22" t="s">
        <v>5</v>
      </c>
      <c r="E1" s="21" t="s">
        <v>5</v>
      </c>
      <c r="F1" s="21" t="s">
        <v>5</v>
      </c>
      <c r="G1" s="21" t="s">
        <v>5</v>
      </c>
      <c r="H1" s="21" t="s">
        <v>5</v>
      </c>
      <c r="I1" s="21" t="s">
        <v>5</v>
      </c>
      <c r="J1" s="2"/>
      <c r="K1" s="2"/>
      <c r="L1" s="21"/>
      <c r="M1" s="2"/>
      <c r="N1" s="3" t="s">
        <v>3</v>
      </c>
      <c r="O1" s="3" t="s">
        <v>3</v>
      </c>
      <c r="P1" s="14" t="s">
        <v>19</v>
      </c>
      <c r="Q1" s="23">
        <v>20804452.473000001</v>
      </c>
      <c r="R1" s="24">
        <v>23093852.217999998</v>
      </c>
      <c r="T1" s="20" t="s">
        <v>4</v>
      </c>
      <c r="U1" s="20" t="s">
        <v>4</v>
      </c>
      <c r="V1" s="20" t="s">
        <v>4</v>
      </c>
      <c r="W1" s="22" t="s">
        <v>5</v>
      </c>
      <c r="X1" s="21" t="s">
        <v>5</v>
      </c>
      <c r="Y1" s="21" t="s">
        <v>5</v>
      </c>
      <c r="Z1" s="21" t="s">
        <v>5</v>
      </c>
      <c r="AA1" s="21" t="s">
        <v>5</v>
      </c>
      <c r="AB1" s="21" t="s">
        <v>5</v>
      </c>
      <c r="AC1" s="2"/>
      <c r="AD1" s="2"/>
      <c r="AE1" s="21"/>
      <c r="AF1" s="2"/>
      <c r="AG1" s="3" t="s">
        <v>3</v>
      </c>
      <c r="AH1" s="3" t="s">
        <v>3</v>
      </c>
      <c r="AI1" s="14" t="s">
        <v>20</v>
      </c>
      <c r="AJ1" s="23">
        <v>20814.265815999999</v>
      </c>
      <c r="AK1" s="24">
        <v>23103.666636999998</v>
      </c>
    </row>
    <row r="2" spans="1:37" ht="15.75" thickBot="1" x14ac:dyDescent="0.3">
      <c r="A2" s="5" t="s">
        <v>0</v>
      </c>
      <c r="B2" s="5" t="s">
        <v>1</v>
      </c>
      <c r="C2" s="5" t="s">
        <v>2</v>
      </c>
      <c r="D2" s="4" t="s">
        <v>7</v>
      </c>
      <c r="E2" s="4" t="s">
        <v>8</v>
      </c>
      <c r="F2" s="4" t="s">
        <v>9</v>
      </c>
      <c r="G2" s="3" t="s">
        <v>10</v>
      </c>
      <c r="H2" s="3" t="s">
        <v>11</v>
      </c>
      <c r="I2" s="3" t="s">
        <v>12</v>
      </c>
      <c r="J2" s="14" t="s">
        <v>13</v>
      </c>
      <c r="K2" s="15" t="s">
        <v>14</v>
      </c>
      <c r="L2" s="16" t="s">
        <v>15</v>
      </c>
      <c r="M2" s="17" t="s">
        <v>16</v>
      </c>
      <c r="N2" s="18" t="s">
        <v>17</v>
      </c>
      <c r="O2" s="19" t="s">
        <v>18</v>
      </c>
      <c r="P2" s="5" t="s">
        <v>6</v>
      </c>
      <c r="Q2" s="9">
        <v>20798708.782000002</v>
      </c>
      <c r="R2" s="10">
        <v>23073376.159000002</v>
      </c>
      <c r="T2" s="5" t="s">
        <v>0</v>
      </c>
      <c r="U2" s="5" t="s">
        <v>1</v>
      </c>
      <c r="V2" s="5" t="s">
        <v>2</v>
      </c>
      <c r="W2" s="4" t="s">
        <v>7</v>
      </c>
      <c r="X2" s="4" t="s">
        <v>8</v>
      </c>
      <c r="Y2" s="4" t="s">
        <v>9</v>
      </c>
      <c r="Z2" s="3" t="s">
        <v>10</v>
      </c>
      <c r="AA2" s="3" t="s">
        <v>11</v>
      </c>
      <c r="AB2" s="3" t="s">
        <v>12</v>
      </c>
      <c r="AC2" s="14" t="s">
        <v>13</v>
      </c>
      <c r="AD2" s="15" t="s">
        <v>14</v>
      </c>
      <c r="AE2" s="16" t="s">
        <v>15</v>
      </c>
      <c r="AF2" s="17" t="s">
        <v>16</v>
      </c>
      <c r="AG2" s="18" t="s">
        <v>17</v>
      </c>
      <c r="AH2" s="19" t="s">
        <v>18</v>
      </c>
      <c r="AI2" s="5" t="s">
        <v>6</v>
      </c>
      <c r="AJ2" s="9">
        <v>20808.521981999998</v>
      </c>
      <c r="AK2" s="10">
        <v>23083.188855</v>
      </c>
    </row>
    <row r="3" spans="1:37" ht="15.75" thickBot="1" x14ac:dyDescent="0.3">
      <c r="A3" s="6">
        <v>-968332.38890000002</v>
      </c>
      <c r="B3" s="7">
        <v>3794425.4087</v>
      </c>
      <c r="C3" s="8">
        <v>5018167.7057999996</v>
      </c>
      <c r="D3" s="6">
        <v>2106.4239560000001</v>
      </c>
      <c r="E3" s="7">
        <v>16989.432385</v>
      </c>
      <c r="F3" s="8">
        <v>20859.890246999999</v>
      </c>
      <c r="G3" s="6">
        <v>2020.6650810000001</v>
      </c>
      <c r="H3" s="7">
        <v>26313.562486999999</v>
      </c>
      <c r="I3" s="8">
        <v>1684.629635</v>
      </c>
      <c r="J3" s="6">
        <f>(D3-A3/1000)^2+(E3-B3/1000)^2+(F3-C3/1000)^2</f>
        <v>434522508.75747263</v>
      </c>
      <c r="K3" s="7">
        <f>(G3-A3/1000)^2+(H3-B3/1000)^2+(I3-C3/1000)^2</f>
        <v>527158116.69580734</v>
      </c>
      <c r="L3" s="7">
        <f>SQRT(J3)</f>
        <v>20845.203495228168</v>
      </c>
      <c r="M3" s="8">
        <f>SQRT(K3)</f>
        <v>22959.924143947152</v>
      </c>
      <c r="N3" s="23">
        <f>20804452.473/1000</f>
        <v>20804.452473000001</v>
      </c>
      <c r="O3" s="24">
        <f>23093852.218/1000</f>
        <v>23093.852218</v>
      </c>
      <c r="P3" s="31">
        <f>N3-O3-L3+M3</f>
        <v>-174.67909628101552</v>
      </c>
      <c r="Q3" s="9">
        <v>20793022.616999999</v>
      </c>
      <c r="R3" s="10">
        <v>23052943.395</v>
      </c>
      <c r="S3">
        <f>O3-N3-M3+L3</f>
        <v>174.67909628101552</v>
      </c>
      <c r="T3" s="6">
        <v>-968332.38890000002</v>
      </c>
      <c r="U3" s="7">
        <v>3794425.4087</v>
      </c>
      <c r="V3" s="8">
        <v>5018167.7057999996</v>
      </c>
      <c r="W3" s="6">
        <v>2106.4239440000001</v>
      </c>
      <c r="X3" s="7">
        <v>16989.432379999998</v>
      </c>
      <c r="Y3" s="8">
        <v>20859.890246999999</v>
      </c>
      <c r="Z3" s="6">
        <v>2020.6650850000001</v>
      </c>
      <c r="AA3" s="7">
        <v>26313.562483999998</v>
      </c>
      <c r="AB3" s="8">
        <v>1684.629627</v>
      </c>
      <c r="AC3" s="6">
        <f>(W3-T3/1000)^2+(X3-U3/1000)^2+(Y3-V3/1000)^2</f>
        <v>434522508.55172837</v>
      </c>
      <c r="AD3" s="7">
        <f>(Z3-T3/1000)^2+(AA3-U3/1000)^2+(AB3-V3/1000)^2</f>
        <v>527158116.63794106</v>
      </c>
      <c r="AE3" s="7">
        <f>SQRT(AC3)</f>
        <v>20845.203490293119</v>
      </c>
      <c r="AF3" s="8">
        <f>SQRT(AD3)</f>
        <v>22959.924142686992</v>
      </c>
      <c r="AG3" s="23">
        <v>20814.265815999999</v>
      </c>
      <c r="AH3" s="24">
        <v>23103.666636999998</v>
      </c>
      <c r="AI3" s="31">
        <f>AG3-AE3-AH3+AF3</f>
        <v>-174.68016860612624</v>
      </c>
      <c r="AJ3" s="9">
        <v>20802.836417999999</v>
      </c>
      <c r="AK3" s="10">
        <v>23062.757807000002</v>
      </c>
    </row>
    <row r="4" spans="1:37" ht="15.75" thickBot="1" x14ac:dyDescent="0.3">
      <c r="A4" s="9">
        <v>-968332.38890000002</v>
      </c>
      <c r="B4" s="1">
        <v>3794425.4087</v>
      </c>
      <c r="C4" s="10">
        <v>5018167.7057999996</v>
      </c>
      <c r="D4" s="9">
        <v>-104.94699300000001</v>
      </c>
      <c r="E4" s="1">
        <v>16264.875829000001</v>
      </c>
      <c r="F4" s="10">
        <v>21515.577520999999</v>
      </c>
      <c r="G4" s="9">
        <v>1656.983393</v>
      </c>
      <c r="H4" s="1">
        <v>26000.511183999999</v>
      </c>
      <c r="I4" s="10">
        <v>4492.7902549999999</v>
      </c>
      <c r="J4" s="6">
        <f>(D4-A4/1000)^2+(E4-B4/1000)^2+(F4-C4/1000)^2</f>
        <v>428422098.63767117</v>
      </c>
      <c r="K4" s="7">
        <f>(G4-A4/1000)^2+(H4-B4/1000)^2+(I4-C4/1000)^2</f>
        <v>500278549.88048321</v>
      </c>
      <c r="L4" s="7">
        <f>SQRT(J4)</f>
        <v>20698.359805493554</v>
      </c>
      <c r="M4" s="8">
        <f>SQRT(K4)</f>
        <v>22366.907472435327</v>
      </c>
      <c r="N4" s="25">
        <f>20657603.149/1000</f>
        <v>20657.603148999999</v>
      </c>
      <c r="O4" s="26">
        <f>22500830.109/1000</f>
        <v>22500.830109000002</v>
      </c>
      <c r="P4" s="31">
        <f t="shared" ref="P4:P67" si="0">N4-O4-L4+M4</f>
        <v>-174.67929305823054</v>
      </c>
      <c r="Q4" s="9">
        <v>20787394.964000002</v>
      </c>
      <c r="R4" s="10">
        <v>23032557.508000001</v>
      </c>
      <c r="S4">
        <f t="shared" ref="S4:S19" si="1">O4-N4-M4+L4</f>
        <v>174.67929305823054</v>
      </c>
      <c r="T4" s="9">
        <v>-968332.38890000002</v>
      </c>
      <c r="U4" s="1">
        <v>3794425.4087</v>
      </c>
      <c r="V4" s="10">
        <v>5018167.7057999996</v>
      </c>
      <c r="W4" s="9">
        <v>-104.947006</v>
      </c>
      <c r="X4" s="1">
        <v>16264.875823</v>
      </c>
      <c r="Y4" s="10">
        <v>21515.577519999999</v>
      </c>
      <c r="Z4" s="9">
        <v>1656.9833960000001</v>
      </c>
      <c r="AA4" s="1">
        <v>26000.511180000001</v>
      </c>
      <c r="AB4" s="10">
        <v>4492.7902480000002</v>
      </c>
      <c r="AC4" s="6">
        <f t="shared" ref="AC4:AC67" si="2">(W4-T4/1000)^2+(X4-U4/1000)^2+(Y4-V4/1000)^2</f>
        <v>428422098.43258291</v>
      </c>
      <c r="AD4" s="7">
        <f t="shared" ref="AD4:AD67" si="3">(Z4-T4/1000)^2+(AA4-U4/1000)^2+(AB4-V4/1000)^2</f>
        <v>500278549.72594184</v>
      </c>
      <c r="AE4" s="7">
        <f t="shared" ref="AE4:AE67" si="4">SQRT(AC4)</f>
        <v>20698.35980053934</v>
      </c>
      <c r="AF4" s="8">
        <f t="shared" ref="AF4:AF67" si="5">SQRT(AD4)</f>
        <v>22366.907468980637</v>
      </c>
      <c r="AG4" s="25">
        <v>20667.415837</v>
      </c>
      <c r="AH4" s="26">
        <v>22510.643348000001</v>
      </c>
      <c r="AI4" s="31">
        <f t="shared" ref="AI4:AI67" si="6">AG4-AE4-AH4+AF4</f>
        <v>-174.67984255870397</v>
      </c>
      <c r="AJ4" s="9">
        <v>20797.208473999999</v>
      </c>
      <c r="AK4" s="10">
        <v>23042.371781000002</v>
      </c>
    </row>
    <row r="5" spans="1:37" ht="15.75" thickBot="1" x14ac:dyDescent="0.3">
      <c r="A5" s="9">
        <v>-968332.38890000002</v>
      </c>
      <c r="B5" s="1">
        <v>3794425.4087</v>
      </c>
      <c r="C5" s="10">
        <v>5018167.7057999996</v>
      </c>
      <c r="D5" s="9">
        <v>-2403.7699630000002</v>
      </c>
      <c r="E5" s="1">
        <v>15639.118098999999</v>
      </c>
      <c r="F5" s="10">
        <v>21817.694273000001</v>
      </c>
      <c r="G5" s="9">
        <v>1211.324204</v>
      </c>
      <c r="H5" s="1">
        <v>25398.210821000001</v>
      </c>
      <c r="I5" s="10">
        <v>7222.5419650000003</v>
      </c>
      <c r="J5" s="6">
        <f t="shared" ref="J5:J68" si="7">(D5-A5/1000)^2+(E5-B5/1000)^2+(F5-C5/1000)^2</f>
        <v>424581318.83884299</v>
      </c>
      <c r="K5" s="7">
        <f t="shared" ref="K5:K68" si="8">(G5-A5/1000)^2+(H5-B5/1000)^2+(I5-C5/1000)^2</f>
        <v>476333712.87830222</v>
      </c>
      <c r="L5" s="7">
        <f t="shared" ref="L5:L68" si="9">SQRT(J5)</f>
        <v>20605.371116260998</v>
      </c>
      <c r="M5" s="8">
        <f t="shared" ref="M5:M68" si="10">SQRT(K5)</f>
        <v>21825.070741656309</v>
      </c>
      <c r="N5" s="25">
        <f>20564608.348/1000</f>
        <v>20564.608348000002</v>
      </c>
      <c r="O5" s="26">
        <f>21958985.773/1000</f>
        <v>21958.985772999997</v>
      </c>
      <c r="P5" s="31">
        <f t="shared" si="0"/>
        <v>-174.67779960468397</v>
      </c>
      <c r="Q5" s="9">
        <v>20781824.987</v>
      </c>
      <c r="R5" s="10">
        <v>23012216.449999999</v>
      </c>
      <c r="S5">
        <f t="shared" si="1"/>
        <v>174.67779960468397</v>
      </c>
      <c r="T5" s="9">
        <v>-968332.38890000002</v>
      </c>
      <c r="U5" s="1">
        <v>3794425.4087</v>
      </c>
      <c r="V5" s="10">
        <v>5018167.7057999996</v>
      </c>
      <c r="W5" s="9">
        <v>-2403.7699750000002</v>
      </c>
      <c r="X5" s="1">
        <v>15639.118092000001</v>
      </c>
      <c r="Y5" s="10">
        <v>21817.69427</v>
      </c>
      <c r="Z5" s="9">
        <v>1211.324206</v>
      </c>
      <c r="AA5" s="1">
        <v>25398.210816999999</v>
      </c>
      <c r="AB5" s="10">
        <v>7222.5419590000001</v>
      </c>
      <c r="AC5" s="6">
        <f t="shared" si="2"/>
        <v>424581318.60667062</v>
      </c>
      <c r="AD5" s="7">
        <f t="shared" si="3"/>
        <v>476333712.68773806</v>
      </c>
      <c r="AE5" s="7">
        <f t="shared" si="4"/>
        <v>20605.371110627213</v>
      </c>
      <c r="AF5" s="8">
        <f t="shared" si="5"/>
        <v>21825.070737290593</v>
      </c>
      <c r="AG5" s="25">
        <v>20574.42107</v>
      </c>
      <c r="AH5" s="26">
        <v>21968.799309000002</v>
      </c>
      <c r="AI5" s="31">
        <f t="shared" si="6"/>
        <v>-174.67861233662188</v>
      </c>
      <c r="AJ5" s="9">
        <v>20791.638468000001</v>
      </c>
      <c r="AK5" s="10">
        <v>23022.030107999999</v>
      </c>
    </row>
    <row r="6" spans="1:37" ht="15.75" thickBot="1" x14ac:dyDescent="0.3">
      <c r="A6" s="9">
        <v>-968332.38890000002</v>
      </c>
      <c r="B6" s="1">
        <v>3794425.4087</v>
      </c>
      <c r="C6" s="10">
        <v>5018167.7057999996</v>
      </c>
      <c r="D6" s="9">
        <v>-4747.9946090000003</v>
      </c>
      <c r="E6" s="1">
        <v>15127.911473</v>
      </c>
      <c r="F6" s="10">
        <v>21760.463383999999</v>
      </c>
      <c r="G6" s="9">
        <v>652.87057900000002</v>
      </c>
      <c r="H6" s="1">
        <v>24527.161472</v>
      </c>
      <c r="I6" s="10">
        <v>9826.1831540000003</v>
      </c>
      <c r="J6" s="6">
        <f t="shared" si="7"/>
        <v>423038217.44400793</v>
      </c>
      <c r="K6" s="7">
        <f t="shared" si="8"/>
        <v>455591656.28371793</v>
      </c>
      <c r="L6" s="7">
        <f t="shared" si="9"/>
        <v>20567.892878075963</v>
      </c>
      <c r="M6" s="8">
        <f t="shared" si="10"/>
        <v>21344.593139334323</v>
      </c>
      <c r="N6" s="25">
        <f>20527124.455/1000</f>
        <v>20527.124454999997</v>
      </c>
      <c r="O6" s="26">
        <f>21478501.111/1000</f>
        <v>21478.501111000001</v>
      </c>
      <c r="P6" s="31">
        <f t="shared" si="0"/>
        <v>-174.67639474164389</v>
      </c>
      <c r="Q6" s="9">
        <v>20776313.184999999</v>
      </c>
      <c r="R6" s="10">
        <v>22991921.677999999</v>
      </c>
      <c r="S6">
        <f t="shared" si="1"/>
        <v>174.67639474164389</v>
      </c>
      <c r="T6" s="9">
        <v>-968332.38890000002</v>
      </c>
      <c r="U6" s="1">
        <v>3794425.4087</v>
      </c>
      <c r="V6" s="10">
        <v>5018167.7057999996</v>
      </c>
      <c r="W6" s="9">
        <v>-4747.9946220000002</v>
      </c>
      <c r="X6" s="1">
        <v>15127.911466</v>
      </c>
      <c r="Y6" s="10">
        <v>21760.463380000001</v>
      </c>
      <c r="Z6" s="9">
        <v>652.87057900000002</v>
      </c>
      <c r="AA6" s="1">
        <v>24527.161468999999</v>
      </c>
      <c r="AB6" s="10">
        <v>9826.1831480000001</v>
      </c>
      <c r="AC6" s="6">
        <f t="shared" si="2"/>
        <v>423038217.24967211</v>
      </c>
      <c r="AD6" s="7">
        <f t="shared" si="3"/>
        <v>455591656.10162532</v>
      </c>
      <c r="AE6" s="7">
        <f t="shared" si="4"/>
        <v>20567.89287335171</v>
      </c>
      <c r="AF6" s="8">
        <f t="shared" si="5"/>
        <v>21344.593135068782</v>
      </c>
      <c r="AG6" s="25">
        <v>20536.936481000001</v>
      </c>
      <c r="AH6" s="26">
        <v>21488.314407999998</v>
      </c>
      <c r="AI6" s="31">
        <f t="shared" si="6"/>
        <v>-174.67766528292486</v>
      </c>
      <c r="AJ6" s="9">
        <v>20786.126706999999</v>
      </c>
      <c r="AK6" s="10">
        <v>23001.735912</v>
      </c>
    </row>
    <row r="7" spans="1:37" ht="15.75" thickBot="1" x14ac:dyDescent="0.3">
      <c r="A7" s="9">
        <v>-968332.38890000002</v>
      </c>
      <c r="B7" s="1">
        <v>3794425.4087</v>
      </c>
      <c r="C7" s="10">
        <v>5018167.7057999996</v>
      </c>
      <c r="D7" s="9">
        <v>-7093.1900729999998</v>
      </c>
      <c r="E7" s="1">
        <v>14739.784739000001</v>
      </c>
      <c r="F7" s="10">
        <v>21343.751505</v>
      </c>
      <c r="G7" s="9">
        <v>-44.514231000000002</v>
      </c>
      <c r="H7" s="1">
        <v>23415.271594999998</v>
      </c>
      <c r="I7" s="10">
        <v>12258.209075000001</v>
      </c>
      <c r="J7" s="6">
        <f t="shared" si="7"/>
        <v>423839458.90456569</v>
      </c>
      <c r="K7" s="7">
        <f t="shared" si="8"/>
        <v>438249244.0830363</v>
      </c>
      <c r="L7" s="7">
        <f t="shared" si="9"/>
        <v>20587.36163048985</v>
      </c>
      <c r="M7" s="8">
        <f t="shared" si="10"/>
        <v>20934.403361047487</v>
      </c>
      <c r="N7" s="25">
        <f>20546587.481/1000</f>
        <v>20546.587480999999</v>
      </c>
      <c r="O7" s="26">
        <f>21068303.108/1000</f>
        <v>21068.303108</v>
      </c>
      <c r="P7" s="31">
        <f t="shared" si="0"/>
        <v>-174.67389644236391</v>
      </c>
      <c r="Q7" s="9">
        <v>20770859.5</v>
      </c>
      <c r="R7" s="10">
        <v>22971674.329</v>
      </c>
      <c r="S7">
        <f t="shared" si="1"/>
        <v>174.67389644236391</v>
      </c>
      <c r="T7" s="9">
        <v>-968332.38890000002</v>
      </c>
      <c r="U7" s="1">
        <v>3794425.4087</v>
      </c>
      <c r="V7" s="10">
        <v>5018167.7057999996</v>
      </c>
      <c r="W7" s="9">
        <v>-7093.1900869999999</v>
      </c>
      <c r="X7" s="1">
        <v>14739.784732</v>
      </c>
      <c r="Y7" s="10">
        <v>21343.751500999999</v>
      </c>
      <c r="Z7" s="9">
        <v>-44.514232</v>
      </c>
      <c r="AA7" s="1">
        <v>23415.271591000001</v>
      </c>
      <c r="AB7" s="10">
        <v>12258.209070000001</v>
      </c>
      <c r="AC7" s="6">
        <f t="shared" si="2"/>
        <v>423839458.7922219</v>
      </c>
      <c r="AD7" s="7">
        <f t="shared" si="3"/>
        <v>438249243.8518216</v>
      </c>
      <c r="AE7" s="7">
        <f t="shared" si="4"/>
        <v>20587.361627761384</v>
      </c>
      <c r="AF7" s="8">
        <f t="shared" si="5"/>
        <v>20934.403355525126</v>
      </c>
      <c r="AG7" s="25">
        <v>20556.399254</v>
      </c>
      <c r="AH7" s="26">
        <v>21078.115927999999</v>
      </c>
      <c r="AI7" s="31">
        <f t="shared" si="6"/>
        <v>-174.6749462362568</v>
      </c>
      <c r="AJ7" s="9">
        <v>20780.673050000001</v>
      </c>
      <c r="AK7" s="10">
        <v>22981.488690999999</v>
      </c>
    </row>
    <row r="8" spans="1:37" ht="15.75" thickBot="1" x14ac:dyDescent="0.3">
      <c r="A8" s="9">
        <v>-968332.38890000002</v>
      </c>
      <c r="B8" s="1">
        <v>3794425.4087</v>
      </c>
      <c r="C8" s="10">
        <v>5018167.7057999996</v>
      </c>
      <c r="D8" s="9">
        <v>-9393.9730760000002</v>
      </c>
      <c r="E8" s="1">
        <v>14475.730460999999</v>
      </c>
      <c r="F8" s="10">
        <v>20573.140317000001</v>
      </c>
      <c r="G8" s="9">
        <v>-901.04467099999999</v>
      </c>
      <c r="H8" s="1">
        <v>22096.786906000001</v>
      </c>
      <c r="I8" s="10">
        <v>14476.144014</v>
      </c>
      <c r="J8" s="6">
        <f t="shared" si="7"/>
        <v>427038871.54358661</v>
      </c>
      <c r="K8" s="7">
        <f t="shared" si="8"/>
        <v>424434279.8613022</v>
      </c>
      <c r="L8" s="7">
        <f t="shared" si="9"/>
        <v>20664.918861287275</v>
      </c>
      <c r="M8" s="8">
        <f t="shared" si="10"/>
        <v>20601.802830366621</v>
      </c>
      <c r="N8" s="25">
        <f>20624139.37/1000</f>
        <v>20624.139370000001</v>
      </c>
      <c r="O8" s="26">
        <f>20735694.977/1000</f>
        <v>20735.694977000003</v>
      </c>
      <c r="P8" s="31">
        <f t="shared" si="0"/>
        <v>-174.67163792065548</v>
      </c>
      <c r="Q8" s="9">
        <v>20765464.054000001</v>
      </c>
      <c r="R8" s="10">
        <v>22951474.068999998</v>
      </c>
      <c r="S8">
        <f t="shared" si="1"/>
        <v>174.67163792065548</v>
      </c>
      <c r="T8" s="9">
        <v>-968332.38890000002</v>
      </c>
      <c r="U8" s="1">
        <v>3794425.4087</v>
      </c>
      <c r="V8" s="10">
        <v>5018167.7057999996</v>
      </c>
      <c r="W8" s="9">
        <v>-9393.9730920000002</v>
      </c>
      <c r="X8" s="1">
        <v>14475.730455000001</v>
      </c>
      <c r="Y8" s="10">
        <v>20573.140310999999</v>
      </c>
      <c r="Z8" s="9">
        <v>-901.04467199999999</v>
      </c>
      <c r="AA8" s="1">
        <v>22096.786903</v>
      </c>
      <c r="AB8" s="10">
        <v>14476.144009</v>
      </c>
      <c r="AC8" s="6">
        <f t="shared" si="2"/>
        <v>427038871.49837184</v>
      </c>
      <c r="AD8" s="7">
        <f t="shared" si="3"/>
        <v>424434279.65677363</v>
      </c>
      <c r="AE8" s="7">
        <f t="shared" si="4"/>
        <v>20664.918860193276</v>
      </c>
      <c r="AF8" s="8">
        <f t="shared" si="5"/>
        <v>20601.80282540277</v>
      </c>
      <c r="AG8" s="25">
        <v>20633.950128</v>
      </c>
      <c r="AH8" s="26">
        <v>20745.507985</v>
      </c>
      <c r="AI8" s="31">
        <f t="shared" si="6"/>
        <v>-174.67389179050588</v>
      </c>
      <c r="AJ8" s="9">
        <v>20775.277621000001</v>
      </c>
      <c r="AK8" s="10">
        <v>22961.286637000001</v>
      </c>
    </row>
    <row r="9" spans="1:37" ht="15.75" thickBot="1" x14ac:dyDescent="0.3">
      <c r="A9" s="9">
        <v>-968332.38890000002</v>
      </c>
      <c r="B9" s="1">
        <v>3794425.4087</v>
      </c>
      <c r="C9" s="10">
        <v>5018167.7057999996</v>
      </c>
      <c r="D9" s="9">
        <v>-11605.488197000001</v>
      </c>
      <c r="E9" s="1">
        <v>14329.167563999999</v>
      </c>
      <c r="F9" s="10">
        <v>19459.930694999999</v>
      </c>
      <c r="G9" s="9">
        <v>-1930.00902</v>
      </c>
      <c r="H9" s="1">
        <v>20610.979059000001</v>
      </c>
      <c r="I9" s="10">
        <v>16441.315704000001</v>
      </c>
      <c r="J9" s="6">
        <f t="shared" si="7"/>
        <v>432694394.20067739</v>
      </c>
      <c r="K9" s="7">
        <f t="shared" si="8"/>
        <v>414209608.80500287</v>
      </c>
      <c r="L9" s="7">
        <f t="shared" si="9"/>
        <v>20801.307511805055</v>
      </c>
      <c r="M9" s="8">
        <f t="shared" si="10"/>
        <v>20352.140152942218</v>
      </c>
      <c r="N9" s="25">
        <f>20760522.392/1000</f>
        <v>20760.522392000003</v>
      </c>
      <c r="O9" s="26">
        <f>20486024.159/1000</f>
        <v>20486.024159000001</v>
      </c>
      <c r="P9" s="31">
        <f t="shared" si="0"/>
        <v>-174.66912586283433</v>
      </c>
      <c r="Q9" s="9">
        <v>20760127.272999998</v>
      </c>
      <c r="R9" s="10">
        <v>22931321.772999998</v>
      </c>
      <c r="S9">
        <f t="shared" si="1"/>
        <v>174.66912586283433</v>
      </c>
      <c r="T9" s="9">
        <v>-968332.38890000002</v>
      </c>
      <c r="U9" s="1">
        <v>3794425.4087</v>
      </c>
      <c r="V9" s="10">
        <v>5018167.7057999996</v>
      </c>
      <c r="W9" s="9">
        <v>-11605.488213000001</v>
      </c>
      <c r="X9" s="1">
        <v>14329.167557000001</v>
      </c>
      <c r="Y9" s="10">
        <v>19459.930688</v>
      </c>
      <c r="Z9" s="9">
        <v>-1930.0090230000001</v>
      </c>
      <c r="AA9" s="1">
        <v>20610.979056</v>
      </c>
      <c r="AB9" s="10">
        <v>16441.315699999999</v>
      </c>
      <c r="AC9" s="6">
        <f t="shared" si="2"/>
        <v>432694394.19139534</v>
      </c>
      <c r="AD9" s="7">
        <f t="shared" si="3"/>
        <v>414209608.61848825</v>
      </c>
      <c r="AE9" s="7">
        <f t="shared" si="4"/>
        <v>20801.307511581941</v>
      </c>
      <c r="AF9" s="8">
        <f t="shared" si="5"/>
        <v>20352.140148360031</v>
      </c>
      <c r="AG9" s="25">
        <v>20770.333282</v>
      </c>
      <c r="AH9" s="26">
        <v>20495.836748000002</v>
      </c>
      <c r="AI9" s="31">
        <f t="shared" si="6"/>
        <v>-174.67082922191184</v>
      </c>
      <c r="AJ9" s="9">
        <v>20769.940413</v>
      </c>
      <c r="AK9" s="10">
        <v>22941.134905999999</v>
      </c>
    </row>
    <row r="10" spans="1:37" ht="15.75" thickBot="1" x14ac:dyDescent="0.3">
      <c r="A10" s="9">
        <v>-968332.38890000002</v>
      </c>
      <c r="B10" s="1">
        <v>3794425.4087</v>
      </c>
      <c r="C10" s="10">
        <v>5018167.7057999996</v>
      </c>
      <c r="D10" s="9">
        <v>-13684.892472</v>
      </c>
      <c r="E10" s="1">
        <v>14286.186255000001</v>
      </c>
      <c r="F10" s="10">
        <v>18021.074089000002</v>
      </c>
      <c r="G10" s="9">
        <v>-3137.045642</v>
      </c>
      <c r="H10" s="1">
        <v>19000.647574999999</v>
      </c>
      <c r="I10" s="10">
        <v>18119.55559</v>
      </c>
      <c r="J10" s="6">
        <f t="shared" si="7"/>
        <v>440863520.41330934</v>
      </c>
      <c r="K10" s="7">
        <f t="shared" si="8"/>
        <v>407578874.23730755</v>
      </c>
      <c r="L10" s="7">
        <f t="shared" si="9"/>
        <v>20996.750234579384</v>
      </c>
      <c r="M10" s="8">
        <f t="shared" si="10"/>
        <v>20188.582769409732</v>
      </c>
      <c r="N10" s="25">
        <f>20955960.231/1000</f>
        <v>20955.960230999997</v>
      </c>
      <c r="O10" s="26">
        <f>20322458.527/1000</f>
        <v>20322.458526999999</v>
      </c>
      <c r="P10" s="31">
        <f t="shared" si="0"/>
        <v>-174.66576116965371</v>
      </c>
      <c r="Q10" s="9">
        <v>20754848.300999999</v>
      </c>
      <c r="R10" s="10">
        <v>22911216.237</v>
      </c>
      <c r="S10">
        <f t="shared" si="1"/>
        <v>174.66576116965371</v>
      </c>
      <c r="T10" s="9">
        <v>-968332.38890000002</v>
      </c>
      <c r="U10" s="1">
        <v>3794425.4087</v>
      </c>
      <c r="V10" s="10">
        <v>5018167.7057999996</v>
      </c>
      <c r="W10" s="9">
        <v>-13684.892489</v>
      </c>
      <c r="X10" s="1">
        <v>14286.186249</v>
      </c>
      <c r="Y10" s="10">
        <v>18021.074079999999</v>
      </c>
      <c r="Z10" s="9">
        <v>-3137.0456469999999</v>
      </c>
      <c r="AA10" s="1">
        <v>19000.647571000001</v>
      </c>
      <c r="AB10" s="10">
        <v>18119.555585999999</v>
      </c>
      <c r="AC10" s="6">
        <f t="shared" si="2"/>
        <v>440863520.48571891</v>
      </c>
      <c r="AD10" s="7">
        <f t="shared" si="3"/>
        <v>407578874.03253388</v>
      </c>
      <c r="AE10" s="7">
        <f t="shared" si="4"/>
        <v>20996.750236303687</v>
      </c>
      <c r="AF10" s="8">
        <f t="shared" si="5"/>
        <v>20188.582764338211</v>
      </c>
      <c r="AG10" s="25">
        <v>20965.770324000001</v>
      </c>
      <c r="AH10" s="26">
        <v>20332.270858</v>
      </c>
      <c r="AI10" s="31">
        <f t="shared" si="6"/>
        <v>-174.66800596547546</v>
      </c>
      <c r="AJ10" s="9">
        <v>20764.661814999999</v>
      </c>
      <c r="AK10" s="10">
        <v>22921.030804000002</v>
      </c>
    </row>
    <row r="11" spans="1:37" ht="15.75" thickBot="1" x14ac:dyDescent="0.3">
      <c r="A11" s="9">
        <v>-968332.38890000002</v>
      </c>
      <c r="B11" s="1">
        <v>3794425.4087</v>
      </c>
      <c r="C11" s="10">
        <v>5018167.7057999996</v>
      </c>
      <c r="D11" s="9">
        <v>-15592.794438000001</v>
      </c>
      <c r="E11" s="1">
        <v>14326.073823999999</v>
      </c>
      <c r="F11" s="10">
        <v>16279.024948</v>
      </c>
      <c r="G11" s="9">
        <v>-4519.7292719999996</v>
      </c>
      <c r="H11" s="1">
        <v>17310.49626</v>
      </c>
      <c r="I11" s="10">
        <v>19481.810458</v>
      </c>
      <c r="J11" s="6">
        <f t="shared" si="7"/>
        <v>451597414.3982653</v>
      </c>
      <c r="K11" s="7">
        <f t="shared" si="8"/>
        <v>404493552.74192148</v>
      </c>
      <c r="L11" s="7">
        <f t="shared" si="9"/>
        <v>21250.821499374215</v>
      </c>
      <c r="M11" s="8">
        <f t="shared" si="10"/>
        <v>20112.025078094983</v>
      </c>
      <c r="N11" s="25">
        <f>21210026.329/1000</f>
        <v>21210.026329</v>
      </c>
      <c r="O11" s="26">
        <f>20245893.147/1000</f>
        <v>20245.893146999999</v>
      </c>
      <c r="P11" s="31">
        <f t="shared" si="0"/>
        <v>-174.66323927923077</v>
      </c>
      <c r="Q11" s="9">
        <v>20749628.386999998</v>
      </c>
      <c r="R11" s="10">
        <v>22891159.991</v>
      </c>
      <c r="S11">
        <f t="shared" si="1"/>
        <v>174.66323927923077</v>
      </c>
      <c r="T11" s="9">
        <v>-968332.38890000002</v>
      </c>
      <c r="U11" s="1">
        <v>3794425.4087</v>
      </c>
      <c r="V11" s="10">
        <v>5018167.7057999996</v>
      </c>
      <c r="W11" s="9">
        <v>-15592.794454999999</v>
      </c>
      <c r="X11" s="1">
        <v>14326.073818999999</v>
      </c>
      <c r="Y11" s="10">
        <v>16279.024937</v>
      </c>
      <c r="Z11" s="9">
        <v>-4519.7292770000004</v>
      </c>
      <c r="AA11" s="1">
        <v>17310.496256999999</v>
      </c>
      <c r="AB11" s="10">
        <v>19481.810453999999</v>
      </c>
      <c r="AC11" s="6">
        <f t="shared" si="2"/>
        <v>451597414.54244173</v>
      </c>
      <c r="AD11" s="7">
        <f t="shared" si="3"/>
        <v>404493552.58062983</v>
      </c>
      <c r="AE11" s="7">
        <f t="shared" si="4"/>
        <v>21250.82150276647</v>
      </c>
      <c r="AF11" s="8">
        <f t="shared" si="5"/>
        <v>20112.025074085152</v>
      </c>
      <c r="AG11" s="25">
        <v>21219.836593</v>
      </c>
      <c r="AH11" s="26">
        <v>20255.704934000001</v>
      </c>
      <c r="AI11" s="31">
        <f t="shared" si="6"/>
        <v>-174.66476968131974</v>
      </c>
      <c r="AJ11" s="9">
        <v>20759.44167</v>
      </c>
      <c r="AK11" s="10">
        <v>22900.97322</v>
      </c>
    </row>
    <row r="12" spans="1:37" ht="15.75" thickBot="1" x14ac:dyDescent="0.3">
      <c r="A12" s="9">
        <v>-968332.38890000002</v>
      </c>
      <c r="B12" s="1">
        <v>3794425.4087</v>
      </c>
      <c r="C12" s="10">
        <v>5018167.7057999996</v>
      </c>
      <c r="D12" s="9">
        <v>-17294.596887</v>
      </c>
      <c r="E12" s="1">
        <v>14422.110667000001</v>
      </c>
      <c r="F12" s="10">
        <v>14261.507917999999</v>
      </c>
      <c r="G12" s="9">
        <v>-6067.4841139999999</v>
      </c>
      <c r="H12" s="1">
        <v>15585.450267</v>
      </c>
      <c r="I12" s="10">
        <v>20504.653372000001</v>
      </c>
      <c r="J12" s="6">
        <f t="shared" si="7"/>
        <v>464933944.68988115</v>
      </c>
      <c r="K12" s="7">
        <f t="shared" si="8"/>
        <v>404860853.81405693</v>
      </c>
      <c r="L12" s="7">
        <f t="shared" si="9"/>
        <v>21562.326977621899</v>
      </c>
      <c r="M12" s="8">
        <f t="shared" si="10"/>
        <v>20121.154385721933</v>
      </c>
      <c r="N12" s="25">
        <f>21521527.565/1000</f>
        <v>21521.527565</v>
      </c>
      <c r="O12" s="26">
        <f>20255013.969/1000</f>
        <v>20255.013969</v>
      </c>
      <c r="P12" s="31">
        <f t="shared" si="0"/>
        <v>-174.65899589996479</v>
      </c>
      <c r="Q12" s="9">
        <v>20744466.767000001</v>
      </c>
      <c r="R12" s="10">
        <v>22871151.454</v>
      </c>
      <c r="S12">
        <f t="shared" si="1"/>
        <v>174.65899589996479</v>
      </c>
      <c r="T12" s="9">
        <v>-968332.38890000002</v>
      </c>
      <c r="U12" s="1">
        <v>3794425.4087</v>
      </c>
      <c r="V12" s="10">
        <v>5018167.7057999996</v>
      </c>
      <c r="W12" s="9">
        <v>-17294.596904000002</v>
      </c>
      <c r="X12" s="1">
        <v>14422.110662999999</v>
      </c>
      <c r="Y12" s="10">
        <v>14261.507905</v>
      </c>
      <c r="Z12" s="9">
        <v>-6067.4841219999998</v>
      </c>
      <c r="AA12" s="1">
        <v>15585.450263999999</v>
      </c>
      <c r="AB12" s="10">
        <v>20504.653367999999</v>
      </c>
      <c r="AC12" s="6">
        <f t="shared" si="2"/>
        <v>464933944.91962582</v>
      </c>
      <c r="AD12" s="7">
        <f t="shared" si="3"/>
        <v>404860853.70100522</v>
      </c>
      <c r="AE12" s="7">
        <f t="shared" si="4"/>
        <v>21562.326982949355</v>
      </c>
      <c r="AF12" s="8">
        <f t="shared" si="5"/>
        <v>20121.154382912657</v>
      </c>
      <c r="AG12" s="25">
        <v>21531.336971000001</v>
      </c>
      <c r="AH12" s="26">
        <v>20264.825779999999</v>
      </c>
      <c r="AI12" s="31">
        <f t="shared" si="6"/>
        <v>-174.66140903669657</v>
      </c>
      <c r="AJ12" s="9">
        <v>20754.279975000001</v>
      </c>
      <c r="AK12" s="10">
        <v>22880.964911999999</v>
      </c>
    </row>
    <row r="13" spans="1:37" ht="15.75" thickBot="1" x14ac:dyDescent="0.3">
      <c r="A13" s="9">
        <v>-968332.38890000002</v>
      </c>
      <c r="B13" s="1">
        <v>3794425.4087</v>
      </c>
      <c r="C13" s="10">
        <v>5018167.7057999996</v>
      </c>
      <c r="D13" s="9">
        <v>-18761.693224999999</v>
      </c>
      <c r="E13" s="1">
        <v>14542.616215</v>
      </c>
      <c r="F13" s="10">
        <v>12001.194004999999</v>
      </c>
      <c r="G13" s="9">
        <v>-7761.8267429999996</v>
      </c>
      <c r="H13" s="1">
        <v>13868.981972</v>
      </c>
      <c r="I13" s="10">
        <v>21170.684496000002</v>
      </c>
      <c r="J13" s="6">
        <f t="shared" si="7"/>
        <v>480889951.74760801</v>
      </c>
      <c r="K13" s="7">
        <f t="shared" si="8"/>
        <v>408552054.14401269</v>
      </c>
      <c r="L13" s="7">
        <f t="shared" si="9"/>
        <v>21929.203171743564</v>
      </c>
      <c r="M13" s="8">
        <f t="shared" si="10"/>
        <v>20212.670633639995</v>
      </c>
      <c r="N13" s="25">
        <f>21888399.938/1000</f>
        <v>21888.399938000002</v>
      </c>
      <c r="O13" s="26">
        <f>20346522.645/1000</f>
        <v>20346.522645000001</v>
      </c>
      <c r="P13" s="31">
        <f t="shared" si="0"/>
        <v>-174.65524510356772</v>
      </c>
      <c r="Q13" s="9">
        <v>20739363.693999998</v>
      </c>
      <c r="R13" s="10">
        <v>22851193.884</v>
      </c>
      <c r="S13">
        <f t="shared" si="1"/>
        <v>174.65524510356772</v>
      </c>
      <c r="T13" s="9">
        <v>-968332.38890000002</v>
      </c>
      <c r="U13" s="1">
        <v>3794425.4087</v>
      </c>
      <c r="V13" s="10">
        <v>5018167.7057999996</v>
      </c>
      <c r="W13" s="9">
        <v>-18761.693242000001</v>
      </c>
      <c r="X13" s="1">
        <v>14542.616212000001</v>
      </c>
      <c r="Y13" s="10">
        <v>12001.193991</v>
      </c>
      <c r="Z13" s="9">
        <v>-7761.8267509999996</v>
      </c>
      <c r="AA13" s="1">
        <v>13868.981968</v>
      </c>
      <c r="AB13" s="10">
        <v>21170.684491</v>
      </c>
      <c r="AC13" s="6">
        <f t="shared" si="2"/>
        <v>480889952.09256852</v>
      </c>
      <c r="AD13" s="7">
        <f t="shared" si="3"/>
        <v>408552054.01058686</v>
      </c>
      <c r="AE13" s="7">
        <f t="shared" si="4"/>
        <v>21929.203179608889</v>
      </c>
      <c r="AF13" s="8">
        <f t="shared" si="5"/>
        <v>20212.670630339446</v>
      </c>
      <c r="AG13" s="25">
        <v>21898.209263000001</v>
      </c>
      <c r="AH13" s="26">
        <v>20356.334073000002</v>
      </c>
      <c r="AI13" s="31">
        <f t="shared" si="6"/>
        <v>-174.65735926944399</v>
      </c>
      <c r="AJ13" s="9">
        <v>20749.176906000001</v>
      </c>
      <c r="AK13" s="10">
        <v>22861.007366000002</v>
      </c>
    </row>
    <row r="14" spans="1:37" ht="15.75" thickBot="1" x14ac:dyDescent="0.3">
      <c r="A14" s="9">
        <v>-968332.38890000002</v>
      </c>
      <c r="B14" s="1">
        <v>3794425.4087</v>
      </c>
      <c r="C14" s="10">
        <v>5018167.7057999996</v>
      </c>
      <c r="D14" s="9">
        <v>-19972.469606999999</v>
      </c>
      <c r="E14" s="1">
        <v>14652.214449999999</v>
      </c>
      <c r="F14" s="10">
        <v>9535.2810260000006</v>
      </c>
      <c r="G14" s="9">
        <v>-9576.9279559999995</v>
      </c>
      <c r="H14" s="1">
        <v>12201.512838000001</v>
      </c>
      <c r="I14" s="10">
        <v>21468.815283</v>
      </c>
      <c r="J14" s="6">
        <f t="shared" si="7"/>
        <v>499453127.01727623</v>
      </c>
      <c r="K14" s="7">
        <f t="shared" si="8"/>
        <v>415410842.39102411</v>
      </c>
      <c r="L14" s="7">
        <f t="shared" si="9"/>
        <v>22348.447977818869</v>
      </c>
      <c r="M14" s="8">
        <f t="shared" si="10"/>
        <v>20381.630022915833</v>
      </c>
      <c r="N14" s="25">
        <f>22307640.846/1000</f>
        <v>22307.640846000002</v>
      </c>
      <c r="O14" s="26">
        <f>20515474.475/1000</f>
        <v>20515.474475000003</v>
      </c>
      <c r="P14" s="31">
        <f t="shared" si="0"/>
        <v>-174.65158390303623</v>
      </c>
      <c r="Q14" s="9">
        <v>20734319.153000001</v>
      </c>
      <c r="R14" s="10">
        <v>22831285.237</v>
      </c>
      <c r="S14">
        <f t="shared" si="1"/>
        <v>174.65158390303623</v>
      </c>
      <c r="T14" s="9">
        <v>-968332.38890000002</v>
      </c>
      <c r="U14" s="1">
        <v>3794425.4087</v>
      </c>
      <c r="V14" s="10">
        <v>5018167.7057999996</v>
      </c>
      <c r="W14" s="9">
        <v>-19972.469623000001</v>
      </c>
      <c r="X14" s="1">
        <v>14652.214448999999</v>
      </c>
      <c r="Y14" s="10">
        <v>9535.2810109999991</v>
      </c>
      <c r="Z14" s="9">
        <v>-9576.9279650000008</v>
      </c>
      <c r="AA14" s="1">
        <v>12201.512833999999</v>
      </c>
      <c r="AB14" s="10">
        <v>21468.815277999998</v>
      </c>
      <c r="AC14" s="6">
        <f t="shared" si="2"/>
        <v>499453127.4681797</v>
      </c>
      <c r="AD14" s="7">
        <f t="shared" si="3"/>
        <v>415410842.31421566</v>
      </c>
      <c r="AE14" s="7">
        <f t="shared" si="4"/>
        <v>22348.447987906893</v>
      </c>
      <c r="AF14" s="8">
        <f t="shared" si="5"/>
        <v>20381.630021031579</v>
      </c>
      <c r="AG14" s="25">
        <v>22317.450927000002</v>
      </c>
      <c r="AH14" s="26">
        <v>20525.284983000001</v>
      </c>
      <c r="AI14" s="31">
        <f t="shared" si="6"/>
        <v>-174.65202287531429</v>
      </c>
      <c r="AJ14" s="9">
        <v>20744.132530999999</v>
      </c>
      <c r="AK14" s="10">
        <v>22841.098869000001</v>
      </c>
    </row>
    <row r="15" spans="1:37" ht="15.75" thickBot="1" x14ac:dyDescent="0.3">
      <c r="A15" s="9">
        <v>-968332.38890000002</v>
      </c>
      <c r="B15" s="1">
        <v>3794425.4087</v>
      </c>
      <c r="C15" s="10">
        <v>5018167.7057999996</v>
      </c>
      <c r="D15" s="9">
        <v>-20913.069258</v>
      </c>
      <c r="E15" s="1">
        <v>14713.278758</v>
      </c>
      <c r="F15" s="10">
        <v>6904.975477</v>
      </c>
      <c r="G15" s="9">
        <v>-11480.46975</v>
      </c>
      <c r="H15" s="1">
        <v>10618.95451</v>
      </c>
      <c r="I15" s="10">
        <v>21394.432386</v>
      </c>
      <c r="J15" s="6">
        <f t="shared" si="7"/>
        <v>520573930.80661744</v>
      </c>
      <c r="K15" s="7">
        <f t="shared" si="8"/>
        <v>425261274.22909111</v>
      </c>
      <c r="L15" s="7">
        <f t="shared" si="9"/>
        <v>22816.089296954844</v>
      </c>
      <c r="M15" s="8">
        <f t="shared" si="10"/>
        <v>20621.863985321284</v>
      </c>
      <c r="N15" s="25">
        <f>22775279.734/1000</f>
        <v>22775.279734</v>
      </c>
      <c r="O15" s="26">
        <f>20755700.668/1000</f>
        <v>20755.700668000001</v>
      </c>
      <c r="P15" s="31">
        <f t="shared" si="0"/>
        <v>-174.64624563356119</v>
      </c>
      <c r="Q15" s="9">
        <v>20729333.258000001</v>
      </c>
      <c r="R15" s="10">
        <v>22811426.438999999</v>
      </c>
      <c r="S15">
        <f t="shared" si="1"/>
        <v>174.64624563356119</v>
      </c>
      <c r="T15" s="9">
        <v>-968332.38890000002</v>
      </c>
      <c r="U15" s="1">
        <v>3794425.4087</v>
      </c>
      <c r="V15" s="10">
        <v>5018167.7057999996</v>
      </c>
      <c r="W15" s="9">
        <v>-20913.069273000001</v>
      </c>
      <c r="X15" s="1">
        <v>14713.278758</v>
      </c>
      <c r="Y15" s="10">
        <v>6904.975461</v>
      </c>
      <c r="Z15" s="9">
        <v>-11480.469759</v>
      </c>
      <c r="AA15" s="1">
        <v>10618.954506</v>
      </c>
      <c r="AB15" s="10">
        <v>21394.432379999998</v>
      </c>
      <c r="AC15" s="6">
        <f t="shared" si="2"/>
        <v>520573931.34458172</v>
      </c>
      <c r="AD15" s="7">
        <f t="shared" si="3"/>
        <v>425261274.16719806</v>
      </c>
      <c r="AE15" s="7">
        <f t="shared" si="4"/>
        <v>22816.089308743987</v>
      </c>
      <c r="AF15" s="8">
        <f t="shared" si="5"/>
        <v>20621.863983820622</v>
      </c>
      <c r="AG15" s="25">
        <v>22785.089386</v>
      </c>
      <c r="AH15" s="26">
        <v>20765.511253000001</v>
      </c>
      <c r="AI15" s="31">
        <f t="shared" si="6"/>
        <v>-174.64719192336634</v>
      </c>
      <c r="AJ15" s="9">
        <v>20739.14647</v>
      </c>
      <c r="AK15" s="10">
        <v>22821.240042000001</v>
      </c>
    </row>
    <row r="16" spans="1:37" ht="15.75" thickBot="1" x14ac:dyDescent="0.3">
      <c r="A16" s="9">
        <v>-968332.38890000002</v>
      </c>
      <c r="B16" s="1">
        <v>3794425.4087</v>
      </c>
      <c r="C16" s="10">
        <v>5018167.7057999996</v>
      </c>
      <c r="D16" s="9">
        <v>-21577.881753000001</v>
      </c>
      <c r="E16" s="1">
        <v>14687.506455000001</v>
      </c>
      <c r="F16" s="10">
        <v>4154.8755840000003</v>
      </c>
      <c r="G16" s="9">
        <v>-13434.761656000001</v>
      </c>
      <c r="H16" s="1">
        <v>9151.4458360000008</v>
      </c>
      <c r="I16" s="10">
        <v>20949.440529</v>
      </c>
      <c r="J16" s="6">
        <f t="shared" si="7"/>
        <v>544158012.96009707</v>
      </c>
      <c r="K16" s="7">
        <f t="shared" si="8"/>
        <v>437914980.2973479</v>
      </c>
      <c r="L16" s="7">
        <f t="shared" si="9"/>
        <v>23327.194708324812</v>
      </c>
      <c r="M16" s="8">
        <f t="shared" si="10"/>
        <v>20926.418238612834</v>
      </c>
      <c r="N16" s="25">
        <f>23286382.805/1000</f>
        <v>23286.382805000001</v>
      </c>
      <c r="O16" s="26">
        <f>21060247.97/1000</f>
        <v>21060.24797</v>
      </c>
      <c r="P16" s="31">
        <f t="shared" si="0"/>
        <v>-174.64163471197753</v>
      </c>
      <c r="Q16" s="9">
        <v>20724406.644000001</v>
      </c>
      <c r="R16" s="10">
        <v>22791617.484999999</v>
      </c>
      <c r="S16">
        <f t="shared" si="1"/>
        <v>174.64163471197753</v>
      </c>
      <c r="T16" s="9">
        <v>-968332.38890000002</v>
      </c>
      <c r="U16" s="1">
        <v>3794425.4087</v>
      </c>
      <c r="V16" s="10">
        <v>5018167.7057999996</v>
      </c>
      <c r="W16" s="9">
        <v>-21577.881765999999</v>
      </c>
      <c r="X16" s="1">
        <v>14687.506455999999</v>
      </c>
      <c r="Y16" s="10">
        <v>4154.8755680000004</v>
      </c>
      <c r="Z16" s="9">
        <v>-13434.761665</v>
      </c>
      <c r="AA16" s="1">
        <v>9151.4458319999994</v>
      </c>
      <c r="AB16" s="10">
        <v>20949.440522000001</v>
      </c>
      <c r="AC16" s="6">
        <f t="shared" si="2"/>
        <v>544158013.54535675</v>
      </c>
      <c r="AD16" s="7">
        <f t="shared" si="3"/>
        <v>437914980.2558496</v>
      </c>
      <c r="AE16" s="7">
        <f t="shared" si="4"/>
        <v>23327.194720869389</v>
      </c>
      <c r="AF16" s="8">
        <f t="shared" si="5"/>
        <v>20926.418237621307</v>
      </c>
      <c r="AG16" s="25">
        <v>23296.193275000001</v>
      </c>
      <c r="AH16" s="26">
        <v>21070.058192</v>
      </c>
      <c r="AI16" s="31">
        <f t="shared" si="6"/>
        <v>-174.64140024808148</v>
      </c>
      <c r="AJ16" s="9">
        <v>20734.219647000002</v>
      </c>
      <c r="AK16" s="10">
        <v>22801.431315000002</v>
      </c>
    </row>
    <row r="17" spans="1:37" ht="15.75" thickBot="1" x14ac:dyDescent="0.3">
      <c r="A17" s="9">
        <v>-968332.38890000002</v>
      </c>
      <c r="B17" s="1">
        <v>3794425.4087</v>
      </c>
      <c r="C17" s="10">
        <v>5018167.7057999996</v>
      </c>
      <c r="D17" s="9">
        <v>-21969.728548999999</v>
      </c>
      <c r="E17" s="1">
        <v>14537.564967</v>
      </c>
      <c r="F17" s="10">
        <v>1332.2586220000001</v>
      </c>
      <c r="G17" s="9">
        <v>-15398.070664000001</v>
      </c>
      <c r="H17" s="1">
        <v>7822.3337650000003</v>
      </c>
      <c r="I17" s="10">
        <v>20142.186264</v>
      </c>
      <c r="J17" s="6">
        <f t="shared" si="7"/>
        <v>570059614.01661277</v>
      </c>
      <c r="K17" s="7">
        <f t="shared" si="8"/>
        <v>453177329.76341534</v>
      </c>
      <c r="L17" s="7">
        <f t="shared" si="9"/>
        <v>23875.92121817738</v>
      </c>
      <c r="M17" s="8">
        <f t="shared" si="10"/>
        <v>21287.96208572853</v>
      </c>
      <c r="N17" s="25">
        <f>23835110.985/1000</f>
        <v>23835.110984999999</v>
      </c>
      <c r="O17" s="26">
        <f>21421785.652/1000</f>
        <v>21421.785651999999</v>
      </c>
      <c r="P17" s="31">
        <f t="shared" si="0"/>
        <v>-174.63379944884946</v>
      </c>
      <c r="Q17" s="9">
        <v>20719538.515000001</v>
      </c>
      <c r="R17" s="10">
        <v>22771860.704999998</v>
      </c>
      <c r="S17">
        <f t="shared" si="1"/>
        <v>174.63379944884946</v>
      </c>
      <c r="T17" s="9">
        <v>-968332.38890000002</v>
      </c>
      <c r="U17" s="1">
        <v>3794425.4087</v>
      </c>
      <c r="V17" s="10">
        <v>5018167.7057999996</v>
      </c>
      <c r="W17" s="9">
        <v>-21969.72856</v>
      </c>
      <c r="X17" s="1">
        <v>14537.564968999999</v>
      </c>
      <c r="Y17" s="10">
        <v>1332.2586060000001</v>
      </c>
      <c r="Z17" s="9">
        <v>-15398.070674000001</v>
      </c>
      <c r="AA17" s="1">
        <v>7822.3337609999999</v>
      </c>
      <c r="AB17" s="10">
        <v>20142.186256000001</v>
      </c>
      <c r="AC17" s="6">
        <f t="shared" si="2"/>
        <v>570059614.63956511</v>
      </c>
      <c r="AD17" s="7">
        <f t="shared" si="3"/>
        <v>453177329.77780259</v>
      </c>
      <c r="AE17" s="7">
        <f t="shared" si="4"/>
        <v>23875.921231222997</v>
      </c>
      <c r="AF17" s="8">
        <f t="shared" si="5"/>
        <v>21287.962086066447</v>
      </c>
      <c r="AG17" s="25">
        <v>23844.918696000001</v>
      </c>
      <c r="AH17" s="26">
        <v>21431.595163000002</v>
      </c>
      <c r="AI17" s="31">
        <f t="shared" si="6"/>
        <v>-174.63561215655136</v>
      </c>
      <c r="AJ17" s="9">
        <v>20729.351751999999</v>
      </c>
      <c r="AK17" s="10">
        <v>22781.673793000002</v>
      </c>
    </row>
    <row r="18" spans="1:37" ht="15.75" thickBot="1" x14ac:dyDescent="0.3">
      <c r="A18" s="9">
        <v>-968332.38890000002</v>
      </c>
      <c r="B18" s="1">
        <v>3794425.4087</v>
      </c>
      <c r="C18" s="10">
        <v>5018167.7057999996</v>
      </c>
      <c r="D18" s="9">
        <v>-22099.726795999999</v>
      </c>
      <c r="E18" s="1">
        <v>14228.744965</v>
      </c>
      <c r="F18" s="10">
        <v>-1513.7204409999999</v>
      </c>
      <c r="G18" s="9">
        <v>-17326.110949000002</v>
      </c>
      <c r="H18" s="1">
        <v>6647.4354499999999</v>
      </c>
      <c r="I18" s="10">
        <v>18987.266995000002</v>
      </c>
      <c r="J18" s="6">
        <f t="shared" si="7"/>
        <v>598076416.95370817</v>
      </c>
      <c r="K18" s="7">
        <f t="shared" si="8"/>
        <v>470852320.66855395</v>
      </c>
      <c r="L18" s="7">
        <f t="shared" si="9"/>
        <v>24455.600932173147</v>
      </c>
      <c r="M18" s="8">
        <f t="shared" si="10"/>
        <v>21699.131795271303</v>
      </c>
      <c r="N18" s="25">
        <f>24414794.487/1000</f>
        <v>24414.794486999999</v>
      </c>
      <c r="O18" s="26">
        <f>21832948.721/1000</f>
        <v>21832.948721000001</v>
      </c>
      <c r="P18" s="31">
        <f t="shared" si="0"/>
        <v>-174.62337090184519</v>
      </c>
      <c r="Q18" s="9">
        <v>20714729.118999999</v>
      </c>
      <c r="R18" s="10">
        <v>22752154.688999999</v>
      </c>
      <c r="S18">
        <f t="shared" si="1"/>
        <v>174.62337090184519</v>
      </c>
      <c r="T18" s="9">
        <v>-968332.38890000002</v>
      </c>
      <c r="U18" s="1">
        <v>3794425.4087</v>
      </c>
      <c r="V18" s="10">
        <v>5018167.7057999996</v>
      </c>
      <c r="W18" s="9">
        <v>-22099.726804999998</v>
      </c>
      <c r="X18" s="1">
        <v>14228.744968000001</v>
      </c>
      <c r="Y18" s="10">
        <v>-1513.720458</v>
      </c>
      <c r="Z18" s="9">
        <v>-17326.110958000001</v>
      </c>
      <c r="AA18" s="1">
        <v>6647.4354469999998</v>
      </c>
      <c r="AB18" s="10">
        <v>18987.266986999999</v>
      </c>
      <c r="AC18" s="6">
        <f t="shared" si="2"/>
        <v>598076417.61876333</v>
      </c>
      <c r="AD18" s="7">
        <f t="shared" si="3"/>
        <v>470852320.72237015</v>
      </c>
      <c r="AE18" s="7">
        <f t="shared" si="4"/>
        <v>24455.600945770344</v>
      </c>
      <c r="AF18" s="8">
        <f t="shared" si="5"/>
        <v>21699.131796511356</v>
      </c>
      <c r="AG18" s="25">
        <v>24424.603532000001</v>
      </c>
      <c r="AH18" s="26">
        <v>21842.757722999999</v>
      </c>
      <c r="AI18" s="31">
        <f t="shared" si="6"/>
        <v>-174.62334025898599</v>
      </c>
      <c r="AJ18" s="9">
        <v>20724.542303999999</v>
      </c>
      <c r="AK18" s="10">
        <v>22761.969486999998</v>
      </c>
    </row>
    <row r="19" spans="1:37" ht="15.75" thickBot="1" x14ac:dyDescent="0.3">
      <c r="A19" s="9">
        <v>-968332.38890000002</v>
      </c>
      <c r="B19" s="1">
        <v>3794425.4087</v>
      </c>
      <c r="C19" s="10">
        <v>5018167.7057999996</v>
      </c>
      <c r="D19" s="9">
        <v>-21986.826089999999</v>
      </c>
      <c r="E19" s="1">
        <v>13730.551498999999</v>
      </c>
      <c r="F19" s="10">
        <v>-4332.9074570000002</v>
      </c>
      <c r="G19" s="9">
        <v>-19173.634065999999</v>
      </c>
      <c r="H19" s="1">
        <v>5634.6070829999999</v>
      </c>
      <c r="I19" s="10">
        <v>17505.231812999999</v>
      </c>
      <c r="J19" s="6">
        <f t="shared" si="7"/>
        <v>627946285.84585571</v>
      </c>
      <c r="K19" s="7">
        <f t="shared" si="8"/>
        <v>490746047.7659722</v>
      </c>
      <c r="L19" s="7">
        <f t="shared" si="9"/>
        <v>25058.85643531755</v>
      </c>
      <c r="M19" s="8">
        <f t="shared" si="10"/>
        <v>22152.788713071142</v>
      </c>
      <c r="N19" s="25">
        <f>25018063.378/1000</f>
        <v>25018.063377999999</v>
      </c>
      <c r="O19" s="26">
        <f>22286600.709/1000</f>
        <v>22286.600708999998</v>
      </c>
      <c r="P19" s="31">
        <f t="shared" si="0"/>
        <v>-174.6050532464069</v>
      </c>
      <c r="Q19" s="9">
        <v>20709979.079999998</v>
      </c>
      <c r="R19" s="10">
        <v>22732500.370000001</v>
      </c>
      <c r="S19">
        <f t="shared" si="1"/>
        <v>174.6050532464069</v>
      </c>
      <c r="T19" s="9">
        <v>-968332.38890000002</v>
      </c>
      <c r="U19" s="1">
        <v>3794425.4087</v>
      </c>
      <c r="V19" s="10">
        <v>5018167.7057999996</v>
      </c>
      <c r="W19" s="9">
        <v>-21986.826097000001</v>
      </c>
      <c r="X19" s="1">
        <v>13730.551503000001</v>
      </c>
      <c r="Y19" s="10">
        <v>-4332.9074730000002</v>
      </c>
      <c r="Z19" s="9">
        <v>-19173.634074000001</v>
      </c>
      <c r="AA19" s="1">
        <v>5634.6070790000003</v>
      </c>
      <c r="AB19" s="10">
        <v>17505.231803999999</v>
      </c>
      <c r="AC19" s="6">
        <f t="shared" si="2"/>
        <v>627946286.51883817</v>
      </c>
      <c r="AD19" s="7">
        <f t="shared" si="3"/>
        <v>490746047.81776851</v>
      </c>
      <c r="AE19" s="7">
        <f t="shared" si="4"/>
        <v>25058.856448745584</v>
      </c>
      <c r="AF19" s="8">
        <f t="shared" si="5"/>
        <v>22152.788714240211</v>
      </c>
      <c r="AG19" s="25">
        <v>0</v>
      </c>
      <c r="AH19" s="26">
        <v>0</v>
      </c>
      <c r="AI19" s="31">
        <f t="shared" si="6"/>
        <v>-2906.0677345053737</v>
      </c>
      <c r="AJ19" s="9">
        <v>20719.792011000001</v>
      </c>
      <c r="AK19" s="10">
        <v>22742.314823000001</v>
      </c>
    </row>
    <row r="20" spans="1:37" ht="15.75" thickBot="1" x14ac:dyDescent="0.3">
      <c r="A20" s="9">
        <v>-968332.38890000002</v>
      </c>
      <c r="B20" s="1">
        <v>3794425.4087</v>
      </c>
      <c r="C20" s="10">
        <v>5018167.7057999996</v>
      </c>
      <c r="D20" s="9">
        <v>-21657.026951</v>
      </c>
      <c r="E20" s="1">
        <v>13018.162813999999</v>
      </c>
      <c r="F20" s="10">
        <v>-7075.0886360000004</v>
      </c>
      <c r="G20" s="9">
        <v>-20896.057231999999</v>
      </c>
      <c r="H20" s="1">
        <v>4783.6324219999997</v>
      </c>
      <c r="I20" s="10">
        <v>15722.182500000001</v>
      </c>
      <c r="J20" s="6">
        <f t="shared" si="7"/>
        <v>659346263.35428238</v>
      </c>
      <c r="K20" s="7">
        <f t="shared" si="8"/>
        <v>512668680.65191936</v>
      </c>
      <c r="L20" s="7">
        <f t="shared" si="9"/>
        <v>25677.73867291048</v>
      </c>
      <c r="M20" s="8">
        <f t="shared" si="10"/>
        <v>22642.188071207238</v>
      </c>
      <c r="N20" s="25">
        <v>0</v>
      </c>
      <c r="O20" s="26">
        <v>0</v>
      </c>
      <c r="P20" s="31"/>
      <c r="Q20" s="9">
        <v>20705288.068</v>
      </c>
      <c r="R20" s="10">
        <v>22712898.030000001</v>
      </c>
      <c r="T20" s="9">
        <v>-968332.38890000002</v>
      </c>
      <c r="U20" s="1">
        <v>3794425.4087</v>
      </c>
      <c r="V20" s="10">
        <v>5018167.7057999996</v>
      </c>
      <c r="W20" s="9">
        <v>-21657.026956000002</v>
      </c>
      <c r="X20" s="1">
        <v>13018.162818999999</v>
      </c>
      <c r="Y20" s="10">
        <v>-7075.088651</v>
      </c>
      <c r="Z20" s="9">
        <v>-20896.057239000002</v>
      </c>
      <c r="AA20" s="1">
        <v>4783.6324180000001</v>
      </c>
      <c r="AB20" s="10">
        <v>15722.182491</v>
      </c>
      <c r="AC20" s="6">
        <f t="shared" si="2"/>
        <v>659346264.0162046</v>
      </c>
      <c r="AD20" s="7">
        <f t="shared" si="3"/>
        <v>512668680.73032165</v>
      </c>
      <c r="AE20" s="7">
        <f t="shared" si="4"/>
        <v>25677.738685799508</v>
      </c>
      <c r="AF20" s="8">
        <f t="shared" si="5"/>
        <v>22642.18807293857</v>
      </c>
      <c r="AG20" s="25">
        <v>0</v>
      </c>
      <c r="AH20" s="26">
        <v>0</v>
      </c>
      <c r="AI20" s="31">
        <f t="shared" si="6"/>
        <v>-3035.5506128609377</v>
      </c>
      <c r="AJ20" s="9">
        <v>20715.101156000001</v>
      </c>
      <c r="AK20" s="10">
        <v>22722.711520000001</v>
      </c>
    </row>
    <row r="21" spans="1:37" ht="15.75" thickBot="1" x14ac:dyDescent="0.3">
      <c r="A21" s="9">
        <v>-968332.38890000002</v>
      </c>
      <c r="B21" s="1">
        <v>3794425.4087</v>
      </c>
      <c r="C21" s="10">
        <v>5018167.7057999996</v>
      </c>
      <c r="D21" s="9">
        <v>-21142.304816</v>
      </c>
      <c r="E21" s="1">
        <v>12073.688778</v>
      </c>
      <c r="F21" s="10">
        <v>-9690.9704899999997</v>
      </c>
      <c r="G21" s="9">
        <v>-22451.066800000001</v>
      </c>
      <c r="H21" s="1">
        <v>4086.4312930000001</v>
      </c>
      <c r="I21" s="10">
        <v>13669.284559</v>
      </c>
      <c r="J21" s="6">
        <f t="shared" si="7"/>
        <v>691894111.89076638</v>
      </c>
      <c r="K21" s="7">
        <f t="shared" si="8"/>
        <v>536434968.02204704</v>
      </c>
      <c r="L21" s="7">
        <f t="shared" si="9"/>
        <v>26303.880167966974</v>
      </c>
      <c r="M21" s="8">
        <f t="shared" si="10"/>
        <v>23161.065779062221</v>
      </c>
      <c r="N21" s="25">
        <v>0</v>
      </c>
      <c r="O21" s="26">
        <v>0</v>
      </c>
      <c r="P21" s="31"/>
      <c r="Q21" s="9">
        <v>20700655.945</v>
      </c>
      <c r="R21" s="10">
        <v>22693348.609999999</v>
      </c>
      <c r="T21" s="9">
        <v>-968332.38890000002</v>
      </c>
      <c r="U21" s="1">
        <v>3794425.4087</v>
      </c>
      <c r="V21" s="10">
        <v>5018167.7057999996</v>
      </c>
      <c r="W21" s="9">
        <v>-21142.304820000001</v>
      </c>
      <c r="X21" s="1">
        <v>12073.688783</v>
      </c>
      <c r="Y21" s="10">
        <v>-9690.9705040000008</v>
      </c>
      <c r="Z21" s="9">
        <v>-22451.066806999999</v>
      </c>
      <c r="AA21" s="1">
        <v>4086.43129</v>
      </c>
      <c r="AB21" s="10">
        <v>13669.284549</v>
      </c>
      <c r="AC21" s="6">
        <f t="shared" si="2"/>
        <v>691894112.54680669</v>
      </c>
      <c r="AD21" s="7">
        <f t="shared" si="3"/>
        <v>536434968.14803094</v>
      </c>
      <c r="AE21" s="7">
        <f t="shared" si="4"/>
        <v>26303.880180437387</v>
      </c>
      <c r="AF21" s="8">
        <f t="shared" si="5"/>
        <v>23161.065781781956</v>
      </c>
      <c r="AG21" s="25">
        <v>0</v>
      </c>
      <c r="AH21" s="26">
        <v>0</v>
      </c>
      <c r="AI21" s="31">
        <f t="shared" si="6"/>
        <v>-3142.8143986554314</v>
      </c>
      <c r="AJ21" s="9">
        <v>20710.469012000001</v>
      </c>
      <c r="AK21" s="10">
        <v>22703.161386</v>
      </c>
    </row>
    <row r="22" spans="1:37" ht="15.75" thickBot="1" x14ac:dyDescent="0.3">
      <c r="A22" s="9">
        <v>-968332.38890000002</v>
      </c>
      <c r="B22" s="1">
        <v>3794425.4087</v>
      </c>
      <c r="C22" s="10">
        <v>5018167.7057999996</v>
      </c>
      <c r="D22" s="9">
        <v>-20479.278317</v>
      </c>
      <c r="E22" s="1">
        <v>10887.166794000001</v>
      </c>
      <c r="F22" s="10">
        <v>-12133.17556</v>
      </c>
      <c r="G22" s="9">
        <v>-23800.136005</v>
      </c>
      <c r="H22" s="1">
        <v>3527.5759250000001</v>
      </c>
      <c r="I22" s="10">
        <v>11382.199199000001</v>
      </c>
      <c r="J22" s="6">
        <f t="shared" si="7"/>
        <v>725152567.18929243</v>
      </c>
      <c r="K22" s="7">
        <f t="shared" si="8"/>
        <v>561863361.85754955</v>
      </c>
      <c r="L22" s="7">
        <f t="shared" si="9"/>
        <v>26928.656988221534</v>
      </c>
      <c r="M22" s="8">
        <f t="shared" si="10"/>
        <v>23703.657140988806</v>
      </c>
      <c r="N22" s="25">
        <v>0</v>
      </c>
      <c r="O22" s="26">
        <v>0</v>
      </c>
      <c r="P22" s="31"/>
      <c r="Q22" s="9">
        <v>20696083.296</v>
      </c>
      <c r="R22" s="10">
        <v>22673851.975000001</v>
      </c>
      <c r="T22" s="9">
        <v>-968332.38890000002</v>
      </c>
      <c r="U22" s="1">
        <v>3794425.4087</v>
      </c>
      <c r="V22" s="10">
        <v>5018167.7057999996</v>
      </c>
      <c r="W22" s="9">
        <v>-20479.278319000001</v>
      </c>
      <c r="X22" s="1">
        <v>10887.166799000001</v>
      </c>
      <c r="Y22" s="10">
        <v>-12133.175573</v>
      </c>
      <c r="Z22" s="9">
        <v>-23800.136010999999</v>
      </c>
      <c r="AA22" s="1">
        <v>3527.575922</v>
      </c>
      <c r="AB22" s="10">
        <v>11382.199189000001</v>
      </c>
      <c r="AC22" s="6">
        <f t="shared" si="2"/>
        <v>725152567.78419852</v>
      </c>
      <c r="AD22" s="7">
        <f t="shared" si="3"/>
        <v>561863362.00585163</v>
      </c>
      <c r="AE22" s="7">
        <f t="shared" si="4"/>
        <v>26928.656999267499</v>
      </c>
      <c r="AF22" s="8">
        <f t="shared" si="5"/>
        <v>23703.657144117056</v>
      </c>
      <c r="AG22" s="25">
        <v>0</v>
      </c>
      <c r="AH22" s="26">
        <v>0</v>
      </c>
      <c r="AI22" s="31">
        <f t="shared" si="6"/>
        <v>-3224.9998551504432</v>
      </c>
      <c r="AJ22" s="9">
        <v>20705.896094</v>
      </c>
      <c r="AK22" s="10">
        <v>22683.665416</v>
      </c>
    </row>
    <row r="23" spans="1:37" ht="15.75" thickBot="1" x14ac:dyDescent="0.3">
      <c r="A23" s="9">
        <v>-968332.38890000002</v>
      </c>
      <c r="B23" s="1">
        <v>3794425.4087</v>
      </c>
      <c r="C23" s="10">
        <v>5018167.7057999996</v>
      </c>
      <c r="D23" s="9">
        <v>-19707.674599999998</v>
      </c>
      <c r="E23" s="1">
        <v>9457.2429979999997</v>
      </c>
      <c r="F23" s="10">
        <v>-14357.226243999999</v>
      </c>
      <c r="G23" s="9">
        <v>-24909.900260999999</v>
      </c>
      <c r="H23" s="1">
        <v>3085.091469</v>
      </c>
      <c r="I23" s="10">
        <v>8900.4480530000001</v>
      </c>
      <c r="J23" s="6">
        <f t="shared" si="7"/>
        <v>758636340.26434612</v>
      </c>
      <c r="K23" s="7">
        <f t="shared" si="8"/>
        <v>588773927.50663662</v>
      </c>
      <c r="L23" s="7">
        <f t="shared" si="9"/>
        <v>27543.353831085024</v>
      </c>
      <c r="M23" s="8">
        <f t="shared" si="10"/>
        <v>24264.664174610713</v>
      </c>
      <c r="N23" s="25">
        <v>0</v>
      </c>
      <c r="O23" s="26">
        <v>0</v>
      </c>
      <c r="P23" s="31"/>
      <c r="Q23" s="9">
        <v>20691569.776000001</v>
      </c>
      <c r="R23" s="10">
        <v>22654408.243999999</v>
      </c>
      <c r="T23" s="9">
        <v>-968332.38890000002</v>
      </c>
      <c r="U23" s="1">
        <v>3794425.4087</v>
      </c>
      <c r="V23" s="10">
        <v>5018167.7057999996</v>
      </c>
      <c r="W23" s="9">
        <v>-19707.674599999998</v>
      </c>
      <c r="X23" s="1">
        <v>9457.2430029999996</v>
      </c>
      <c r="Y23" s="10">
        <v>-14357.226256</v>
      </c>
      <c r="Z23" s="9">
        <v>-24909.900266000001</v>
      </c>
      <c r="AA23" s="1">
        <v>3085.0914670000002</v>
      </c>
      <c r="AB23" s="10">
        <v>8900.4480440000007</v>
      </c>
      <c r="AC23" s="6">
        <f t="shared" si="2"/>
        <v>758636340.7859838</v>
      </c>
      <c r="AD23" s="7">
        <f t="shared" si="3"/>
        <v>588773927.6790086</v>
      </c>
      <c r="AE23" s="7">
        <f t="shared" si="4"/>
        <v>27543.353840554417</v>
      </c>
      <c r="AF23" s="8">
        <f t="shared" si="5"/>
        <v>24264.664178162628</v>
      </c>
      <c r="AG23" s="25">
        <v>0</v>
      </c>
      <c r="AH23" s="26">
        <v>0</v>
      </c>
      <c r="AI23" s="31">
        <f t="shared" si="6"/>
        <v>-3278.6896623917892</v>
      </c>
      <c r="AJ23" s="9">
        <v>20701.382599</v>
      </c>
      <c r="AK23" s="10">
        <v>22664.222478</v>
      </c>
    </row>
    <row r="24" spans="1:37" ht="15.75" thickBot="1" x14ac:dyDescent="0.3">
      <c r="A24" s="9">
        <v>-968332.38890000002</v>
      </c>
      <c r="B24" s="1">
        <v>3794425.4087</v>
      </c>
      <c r="C24" s="10">
        <v>5018167.7057999996</v>
      </c>
      <c r="D24" s="9">
        <v>-18868.656486</v>
      </c>
      <c r="E24" s="1">
        <v>7791.4999360000002</v>
      </c>
      <c r="F24" s="10">
        <v>-16322.487225999999</v>
      </c>
      <c r="G24" s="9">
        <v>-25753.339585999998</v>
      </c>
      <c r="H24" s="1">
        <v>2731.5066750000001</v>
      </c>
      <c r="I24" s="10">
        <v>6266.7228359999999</v>
      </c>
      <c r="J24" s="6">
        <f t="shared" si="7"/>
        <v>791821760.47616911</v>
      </c>
      <c r="K24" s="7">
        <f t="shared" si="8"/>
        <v>616985267.90789795</v>
      </c>
      <c r="L24" s="7">
        <f t="shared" si="9"/>
        <v>28139.327647905327</v>
      </c>
      <c r="M24" s="8">
        <f t="shared" si="10"/>
        <v>24839.188149130357</v>
      </c>
      <c r="N24" s="25">
        <v>0</v>
      </c>
      <c r="O24" s="26">
        <v>0</v>
      </c>
      <c r="P24" s="31"/>
      <c r="Q24" s="9">
        <v>20687115.623</v>
      </c>
      <c r="R24" s="10">
        <v>22635019.120999999</v>
      </c>
      <c r="T24" s="9">
        <v>-968332.38890000002</v>
      </c>
      <c r="U24" s="1">
        <v>3794425.4087</v>
      </c>
      <c r="V24" s="10">
        <v>5018167.7057999996</v>
      </c>
      <c r="W24" s="9">
        <v>-18868.656483999999</v>
      </c>
      <c r="X24" s="1">
        <v>7791.499941</v>
      </c>
      <c r="Y24" s="10">
        <v>-16322.487236999999</v>
      </c>
      <c r="Z24" s="9">
        <v>-25753.33959</v>
      </c>
      <c r="AA24" s="1">
        <v>2731.506672</v>
      </c>
      <c r="AB24" s="10">
        <v>6266.7228269999996</v>
      </c>
      <c r="AC24" s="6">
        <f t="shared" si="2"/>
        <v>791821760.91403294</v>
      </c>
      <c r="AD24" s="7">
        <f t="shared" si="3"/>
        <v>616985268.09008157</v>
      </c>
      <c r="AE24" s="7">
        <f t="shared" si="4"/>
        <v>28139.327655685607</v>
      </c>
      <c r="AF24" s="8">
        <f t="shared" si="5"/>
        <v>24839.188152797618</v>
      </c>
      <c r="AG24" s="25">
        <v>0</v>
      </c>
      <c r="AH24" s="26">
        <v>0</v>
      </c>
      <c r="AI24" s="31">
        <f t="shared" si="6"/>
        <v>-3300.1395028879888</v>
      </c>
      <c r="AJ24" s="9">
        <v>20696.928452</v>
      </c>
      <c r="AK24" s="10">
        <v>22644.8325</v>
      </c>
    </row>
    <row r="25" spans="1:37" ht="15.75" thickBot="1" x14ac:dyDescent="0.3">
      <c r="A25" s="9">
        <v>-968332.38890000002</v>
      </c>
      <c r="B25" s="1">
        <v>3794425.4087</v>
      </c>
      <c r="C25" s="10">
        <v>5018167.7057999996</v>
      </c>
      <c r="D25" s="9">
        <v>-18003.085170999999</v>
      </c>
      <c r="E25" s="1">
        <v>5906.408324</v>
      </c>
      <c r="F25" s="10">
        <v>-17993.036731</v>
      </c>
      <c r="G25" s="9">
        <v>-26310.725655999999</v>
      </c>
      <c r="H25" s="1">
        <v>2435.1118889999998</v>
      </c>
      <c r="I25" s="10">
        <v>3526.1523659999998</v>
      </c>
      <c r="J25" s="6">
        <f t="shared" si="7"/>
        <v>824158803.81398678</v>
      </c>
      <c r="K25" s="7">
        <f t="shared" si="8"/>
        <v>646310739.52339315</v>
      </c>
      <c r="L25" s="7">
        <f t="shared" si="9"/>
        <v>28708.166152054833</v>
      </c>
      <c r="M25" s="8">
        <f t="shared" si="10"/>
        <v>25422.642260854656</v>
      </c>
      <c r="N25" s="25">
        <v>0</v>
      </c>
      <c r="O25" s="26">
        <v>0</v>
      </c>
      <c r="P25" s="31"/>
      <c r="Q25" s="9">
        <v>20682720.896000002</v>
      </c>
      <c r="R25" s="10">
        <v>22615682.888999999</v>
      </c>
      <c r="T25" s="9">
        <v>-968332.38890000002</v>
      </c>
      <c r="U25" s="1">
        <v>3794425.4087</v>
      </c>
      <c r="V25" s="10">
        <v>5018167.7057999996</v>
      </c>
      <c r="W25" s="9">
        <v>-18003.085167000001</v>
      </c>
      <c r="X25" s="1">
        <v>5906.4083280000004</v>
      </c>
      <c r="Y25" s="10">
        <v>-17993.036742</v>
      </c>
      <c r="Z25" s="9">
        <v>-26310.725659</v>
      </c>
      <c r="AA25" s="1">
        <v>2435.1118860000001</v>
      </c>
      <c r="AB25" s="10">
        <v>3526.1523569999999</v>
      </c>
      <c r="AC25" s="6">
        <f t="shared" si="2"/>
        <v>824158804.2008512</v>
      </c>
      <c r="AD25" s="7">
        <f t="shared" si="3"/>
        <v>646310739.71045983</v>
      </c>
      <c r="AE25" s="7">
        <f t="shared" si="4"/>
        <v>28708.166158792716</v>
      </c>
      <c r="AF25" s="8">
        <f t="shared" si="5"/>
        <v>25422.642264533792</v>
      </c>
      <c r="AG25" s="25">
        <v>0</v>
      </c>
      <c r="AH25" s="26">
        <v>0</v>
      </c>
      <c r="AI25" s="31">
        <f t="shared" si="6"/>
        <v>-3285.523894258924</v>
      </c>
      <c r="AJ25" s="9">
        <v>20692.533708999999</v>
      </c>
      <c r="AK25" s="10">
        <v>22625.496958</v>
      </c>
    </row>
    <row r="26" spans="1:37" ht="15.75" thickBot="1" x14ac:dyDescent="0.3">
      <c r="A26" s="9">
        <v>-968332.38890000002</v>
      </c>
      <c r="B26" s="1">
        <v>3794425.4087</v>
      </c>
      <c r="C26" s="10">
        <v>5018167.7057999996</v>
      </c>
      <c r="D26" s="9">
        <v>-17149.797337</v>
      </c>
      <c r="E26" s="1">
        <v>3826.8989200000001</v>
      </c>
      <c r="F26" s="10">
        <v>-19338.438193000002</v>
      </c>
      <c r="G26" s="9">
        <v>-26570.300286000002</v>
      </c>
      <c r="H26" s="1">
        <v>2161.3745410000001</v>
      </c>
      <c r="I26" s="10">
        <v>725.53938800000003</v>
      </c>
      <c r="J26" s="6">
        <f t="shared" si="7"/>
        <v>855085113.30498409</v>
      </c>
      <c r="K26" s="7">
        <f t="shared" si="8"/>
        <v>676554273.21541333</v>
      </c>
      <c r="L26" s="7">
        <f t="shared" si="9"/>
        <v>29241.838405014554</v>
      </c>
      <c r="M26" s="8">
        <f t="shared" si="10"/>
        <v>26010.656916260559</v>
      </c>
      <c r="N26" s="25">
        <v>0</v>
      </c>
      <c r="O26" s="26">
        <v>0</v>
      </c>
      <c r="P26" s="31"/>
      <c r="Q26" s="9">
        <v>20678385.414000001</v>
      </c>
      <c r="R26" s="10">
        <v>22596402.302999999</v>
      </c>
      <c r="T26" s="9">
        <v>-968332.38890000002</v>
      </c>
      <c r="U26" s="1">
        <v>3794425.4087</v>
      </c>
      <c r="V26" s="10">
        <v>5018167.7057999996</v>
      </c>
      <c r="W26" s="9">
        <v>-17149.797331999998</v>
      </c>
      <c r="X26" s="1">
        <v>3826.8989240000001</v>
      </c>
      <c r="Y26" s="10">
        <v>-19338.438202000001</v>
      </c>
      <c r="Z26" s="9">
        <v>-26570.300287999999</v>
      </c>
      <c r="AA26" s="1">
        <v>2161.374538</v>
      </c>
      <c r="AB26" s="10">
        <v>725.53937900000005</v>
      </c>
      <c r="AC26" s="6">
        <f t="shared" si="2"/>
        <v>855085113.58184803</v>
      </c>
      <c r="AD26" s="7">
        <f t="shared" si="3"/>
        <v>676554273.40488672</v>
      </c>
      <c r="AE26" s="7">
        <f t="shared" si="4"/>
        <v>29241.83840974859</v>
      </c>
      <c r="AF26" s="8">
        <f t="shared" si="5"/>
        <v>26010.656919902787</v>
      </c>
      <c r="AG26" s="25">
        <v>0</v>
      </c>
      <c r="AH26" s="26">
        <v>0</v>
      </c>
      <c r="AI26" s="31">
        <f t="shared" si="6"/>
        <v>-3231.1814898458033</v>
      </c>
      <c r="AJ26" s="9">
        <v>20688.198509000002</v>
      </c>
      <c r="AK26" s="10">
        <v>22606.21588</v>
      </c>
    </row>
    <row r="27" spans="1:37" ht="15.75" thickBot="1" x14ac:dyDescent="0.3">
      <c r="A27" s="9">
        <v>-968332.38890000002</v>
      </c>
      <c r="B27" s="1">
        <v>3794425.4087</v>
      </c>
      <c r="C27" s="10">
        <v>5018167.7057999996</v>
      </c>
      <c r="D27" s="9">
        <v>-16343.976191</v>
      </c>
      <c r="E27" s="1">
        <v>1585.5697379999999</v>
      </c>
      <c r="F27" s="10">
        <v>-20334.387038000001</v>
      </c>
      <c r="G27" s="9">
        <v>-26528.66244</v>
      </c>
      <c r="H27" s="1">
        <v>1874.457187</v>
      </c>
      <c r="I27" s="10">
        <v>-2087.4206330000002</v>
      </c>
      <c r="J27" s="6">
        <f t="shared" si="7"/>
        <v>884041497.74041545</v>
      </c>
      <c r="K27" s="7">
        <f t="shared" si="8"/>
        <v>707506135.93399417</v>
      </c>
      <c r="L27" s="7">
        <f t="shared" si="9"/>
        <v>29732.835346472013</v>
      </c>
      <c r="M27" s="8">
        <f t="shared" si="10"/>
        <v>26598.987498286362</v>
      </c>
      <c r="N27" s="25">
        <v>0</v>
      </c>
      <c r="O27" s="26">
        <v>0</v>
      </c>
      <c r="P27" s="31"/>
      <c r="Q27" s="9">
        <v>20674109.813000001</v>
      </c>
      <c r="R27" s="10">
        <v>22577176.331</v>
      </c>
      <c r="T27" s="9">
        <v>-968332.38890000002</v>
      </c>
      <c r="U27" s="1">
        <v>3794425.4087</v>
      </c>
      <c r="V27" s="10">
        <v>5018167.7057999996</v>
      </c>
      <c r="W27" s="9">
        <v>-16343.976185</v>
      </c>
      <c r="X27" s="1">
        <v>1585.569741</v>
      </c>
      <c r="Y27" s="10">
        <v>-20334.387047</v>
      </c>
      <c r="Z27" s="9">
        <v>-26528.662441</v>
      </c>
      <c r="AA27" s="1">
        <v>1874.457185</v>
      </c>
      <c r="AB27" s="10">
        <v>-2087.4206399999998</v>
      </c>
      <c r="AC27" s="6">
        <f t="shared" si="2"/>
        <v>884041497.99900067</v>
      </c>
      <c r="AD27" s="7">
        <f t="shared" si="3"/>
        <v>707506136.092273</v>
      </c>
      <c r="AE27" s="7">
        <f t="shared" si="4"/>
        <v>29732.835350820493</v>
      </c>
      <c r="AF27" s="8">
        <f t="shared" si="5"/>
        <v>26598.987501261639</v>
      </c>
      <c r="AG27" s="25">
        <v>0</v>
      </c>
      <c r="AH27" s="26">
        <v>0</v>
      </c>
      <c r="AI27" s="31">
        <f t="shared" si="6"/>
        <v>-3133.8478495588533</v>
      </c>
      <c r="AJ27" s="9">
        <v>20683.922622999999</v>
      </c>
      <c r="AK27" s="10">
        <v>22586.989948999999</v>
      </c>
    </row>
    <row r="28" spans="1:37" ht="15.75" thickBot="1" x14ac:dyDescent="0.3">
      <c r="A28" s="9">
        <v>-968332.38890000002</v>
      </c>
      <c r="B28" s="1">
        <v>3794425.4087</v>
      </c>
      <c r="C28" s="10">
        <v>5018167.7057999996</v>
      </c>
      <c r="D28" s="9">
        <v>-15615.692021000001</v>
      </c>
      <c r="E28" s="1">
        <v>-778.43742799999995</v>
      </c>
      <c r="F28" s="10">
        <v>-20963.211852</v>
      </c>
      <c r="G28" s="9">
        <v>-26190.851673000001</v>
      </c>
      <c r="H28" s="1">
        <v>1538.7801919999999</v>
      </c>
      <c r="I28" s="10">
        <v>-4864.9268819999998</v>
      </c>
      <c r="J28" s="6">
        <f t="shared" si="7"/>
        <v>910488302.4418124</v>
      </c>
      <c r="K28" s="7">
        <f t="shared" si="8"/>
        <v>738938973.01181972</v>
      </c>
      <c r="L28" s="7">
        <f t="shared" si="9"/>
        <v>30174.298706710855</v>
      </c>
      <c r="M28" s="8">
        <f t="shared" si="10"/>
        <v>27183.431957937537</v>
      </c>
      <c r="N28" s="25">
        <v>0</v>
      </c>
      <c r="O28" s="26">
        <v>0</v>
      </c>
      <c r="P28" s="31"/>
      <c r="Q28" s="9">
        <v>20669893.416999999</v>
      </c>
      <c r="R28" s="10">
        <v>22558006.083000001</v>
      </c>
      <c r="T28" s="9">
        <v>-968332.38890000002</v>
      </c>
      <c r="U28" s="1">
        <v>3794425.4087</v>
      </c>
      <c r="V28" s="10">
        <v>5018167.7057999996</v>
      </c>
      <c r="W28" s="9">
        <v>-15615.692016000001</v>
      </c>
      <c r="X28" s="1">
        <v>-778.43742599999996</v>
      </c>
      <c r="Y28" s="10">
        <v>-20963.211859999999</v>
      </c>
      <c r="Z28" s="9">
        <v>-26190.851674000001</v>
      </c>
      <c r="AA28" s="1">
        <v>1538.7801899999999</v>
      </c>
      <c r="AB28" s="10">
        <v>-4864.9268890000003</v>
      </c>
      <c r="AC28" s="6">
        <f t="shared" si="2"/>
        <v>910488302.69274926</v>
      </c>
      <c r="AD28" s="7">
        <f t="shared" si="3"/>
        <v>738938973.20965075</v>
      </c>
      <c r="AE28" s="7">
        <f t="shared" si="4"/>
        <v>30174.298710868978</v>
      </c>
      <c r="AF28" s="8">
        <f t="shared" si="5"/>
        <v>27183.431961576352</v>
      </c>
      <c r="AG28" s="25">
        <v>0</v>
      </c>
      <c r="AH28" s="26">
        <v>0</v>
      </c>
      <c r="AI28" s="31">
        <f t="shared" si="6"/>
        <v>-2990.8667492926252</v>
      </c>
      <c r="AJ28" s="9">
        <v>20679.706177</v>
      </c>
      <c r="AK28" s="10">
        <v>22567.819459999999</v>
      </c>
    </row>
    <row r="29" spans="1:37" ht="15.75" thickBot="1" x14ac:dyDescent="0.3">
      <c r="A29" s="9">
        <v>-968332.38890000002</v>
      </c>
      <c r="B29" s="1">
        <v>3794425.4087</v>
      </c>
      <c r="C29" s="10">
        <v>5018167.7057999996</v>
      </c>
      <c r="D29" s="9">
        <v>-14988.679443000001</v>
      </c>
      <c r="E29" s="1">
        <v>-3220.8402689999998</v>
      </c>
      <c r="F29" s="10">
        <v>-21214.215005999999</v>
      </c>
      <c r="G29" s="9">
        <v>-25570.127</v>
      </c>
      <c r="H29" s="1">
        <v>1120.570199</v>
      </c>
      <c r="I29" s="10">
        <v>-7559.8553709999996</v>
      </c>
      <c r="J29" s="6">
        <f t="shared" si="7"/>
        <v>933921986.7844696</v>
      </c>
      <c r="K29" s="7">
        <f t="shared" si="8"/>
        <v>770604464.28970218</v>
      </c>
      <c r="L29" s="7">
        <f t="shared" si="9"/>
        <v>30560.137218024229</v>
      </c>
      <c r="M29" s="8">
        <f t="shared" si="10"/>
        <v>27759.76340478611</v>
      </c>
      <c r="N29" s="25">
        <v>0</v>
      </c>
      <c r="O29" s="26">
        <v>0</v>
      </c>
      <c r="P29" s="31"/>
      <c r="Q29" s="9">
        <v>20665736.980999999</v>
      </c>
      <c r="R29" s="10">
        <v>22538891.116</v>
      </c>
      <c r="T29" s="9">
        <v>-968332.38890000002</v>
      </c>
      <c r="U29" s="1">
        <v>3794425.4087</v>
      </c>
      <c r="V29" s="10">
        <v>5018167.7057999996</v>
      </c>
      <c r="W29" s="9">
        <v>-14988.679437999999</v>
      </c>
      <c r="X29" s="1">
        <v>-3220.840267</v>
      </c>
      <c r="Y29" s="10">
        <v>-21214.215014000001</v>
      </c>
      <c r="Z29" s="9">
        <v>-25570.126999</v>
      </c>
      <c r="AA29" s="1">
        <v>1120.5701979999999</v>
      </c>
      <c r="AB29" s="10">
        <v>-7559.8553780000002</v>
      </c>
      <c r="AC29" s="6">
        <f t="shared" si="2"/>
        <v>933921987.03592324</v>
      </c>
      <c r="AD29" s="7">
        <f t="shared" si="3"/>
        <v>770604464.42193866</v>
      </c>
      <c r="AE29" s="7">
        <f t="shared" si="4"/>
        <v>30560.137222138306</v>
      </c>
      <c r="AF29" s="8">
        <f t="shared" si="5"/>
        <v>27759.763407167913</v>
      </c>
      <c r="AG29" s="25">
        <v>0</v>
      </c>
      <c r="AH29" s="26">
        <v>0</v>
      </c>
      <c r="AI29" s="31">
        <f t="shared" si="6"/>
        <v>-2800.3738149703931</v>
      </c>
      <c r="AJ29" s="9">
        <v>20675.549571</v>
      </c>
      <c r="AK29" s="10">
        <v>22548.704688000002</v>
      </c>
    </row>
    <row r="30" spans="1:37" ht="15.75" thickBot="1" x14ac:dyDescent="0.3">
      <c r="A30" s="9">
        <v>-968332.38890000002</v>
      </c>
      <c r="B30" s="1">
        <v>3794425.4087</v>
      </c>
      <c r="C30" s="10">
        <v>5018167.7057999996</v>
      </c>
      <c r="D30" s="9">
        <v>-14479.40619</v>
      </c>
      <c r="E30" s="1">
        <v>-5693.8342400000001</v>
      </c>
      <c r="F30" s="10">
        <v>-21083.844412999999</v>
      </c>
      <c r="G30" s="9">
        <v>-24687.451026999999</v>
      </c>
      <c r="H30" s="1">
        <v>589.33664399999998</v>
      </c>
      <c r="I30" s="10">
        <v>-10126.525035999999</v>
      </c>
      <c r="J30" s="6">
        <f t="shared" si="7"/>
        <v>953891223.06990147</v>
      </c>
      <c r="K30" s="7">
        <f t="shared" si="8"/>
        <v>802230901.20139849</v>
      </c>
      <c r="L30" s="7">
        <f t="shared" si="9"/>
        <v>30885.129481190481</v>
      </c>
      <c r="M30" s="8">
        <f t="shared" si="10"/>
        <v>28323.68092606253</v>
      </c>
      <c r="N30" s="25">
        <v>0</v>
      </c>
      <c r="O30" s="26">
        <v>0</v>
      </c>
      <c r="P30" s="31"/>
      <c r="Q30" s="9">
        <v>20661640.081</v>
      </c>
      <c r="R30" s="10">
        <v>22519832.506999999</v>
      </c>
      <c r="T30" s="9">
        <v>-968332.38890000002</v>
      </c>
      <c r="U30" s="1">
        <v>3794425.4087</v>
      </c>
      <c r="V30" s="10">
        <v>5018167.7057999996</v>
      </c>
      <c r="W30" s="9">
        <v>-14479.406182999999</v>
      </c>
      <c r="X30" s="1">
        <v>-5693.8342380000004</v>
      </c>
      <c r="Y30" s="10">
        <v>-21083.844421000002</v>
      </c>
      <c r="Z30" s="9">
        <v>-24687.451025999999</v>
      </c>
      <c r="AA30" s="1">
        <v>589.33664399999998</v>
      </c>
      <c r="AB30" s="10">
        <v>-10126.525041999999</v>
      </c>
      <c r="AC30" s="6">
        <f t="shared" si="2"/>
        <v>953891223.26042569</v>
      </c>
      <c r="AD30" s="7">
        <f t="shared" si="3"/>
        <v>802230901.33569658</v>
      </c>
      <c r="AE30" s="7">
        <f t="shared" si="4"/>
        <v>30885.129484274883</v>
      </c>
      <c r="AF30" s="8">
        <f t="shared" si="5"/>
        <v>28323.680928433307</v>
      </c>
      <c r="AG30" s="25">
        <v>0</v>
      </c>
      <c r="AH30" s="26">
        <v>0</v>
      </c>
      <c r="AI30" s="31">
        <f t="shared" si="6"/>
        <v>-2561.4485558415763</v>
      </c>
      <c r="AJ30" s="9">
        <v>20671.453064000001</v>
      </c>
      <c r="AK30" s="10">
        <v>22529.645057999998</v>
      </c>
    </row>
    <row r="31" spans="1:37" ht="15.75" thickBot="1" x14ac:dyDescent="0.3">
      <c r="A31" s="9">
        <v>-968332.38890000002</v>
      </c>
      <c r="B31" s="1">
        <v>3794425.4087</v>
      </c>
      <c r="C31" s="10">
        <v>5018167.7057999996</v>
      </c>
      <c r="D31" s="9">
        <v>-14096.472968</v>
      </c>
      <c r="E31" s="1">
        <v>-8147.8510880000003</v>
      </c>
      <c r="F31" s="10">
        <v>-20575.694968</v>
      </c>
      <c r="G31" s="9">
        <v>-23570.699597999999</v>
      </c>
      <c r="H31" s="1">
        <v>-80.778405000000006</v>
      </c>
      <c r="I31" s="10">
        <v>-12521.437470000001</v>
      </c>
      <c r="J31" s="6">
        <f t="shared" si="7"/>
        <v>970011849.55357814</v>
      </c>
      <c r="K31" s="7">
        <f t="shared" si="8"/>
        <v>833521957.77566409</v>
      </c>
      <c r="L31" s="7">
        <f t="shared" si="9"/>
        <v>31145.013237331881</v>
      </c>
      <c r="M31" s="8">
        <f t="shared" si="10"/>
        <v>28870.780345804025</v>
      </c>
      <c r="N31" s="25">
        <v>0</v>
      </c>
      <c r="O31" s="26">
        <v>0</v>
      </c>
      <c r="P31" s="31"/>
      <c r="Q31" s="25">
        <v>20657603.149</v>
      </c>
      <c r="R31" s="26">
        <v>22500830.109000001</v>
      </c>
      <c r="T31" s="9">
        <v>-968332.38890000002</v>
      </c>
      <c r="U31" s="1">
        <v>3794425.4087</v>
      </c>
      <c r="V31" s="10">
        <v>5018167.7057999996</v>
      </c>
      <c r="W31" s="9">
        <v>-14096.472963</v>
      </c>
      <c r="X31" s="1">
        <v>-8147.8510859999997</v>
      </c>
      <c r="Y31" s="10">
        <v>-20575.694976999999</v>
      </c>
      <c r="Z31" s="9">
        <v>-23570.699596999999</v>
      </c>
      <c r="AA31" s="1">
        <v>-80.778405000000006</v>
      </c>
      <c r="AB31" s="10">
        <v>-12521.437475000001</v>
      </c>
      <c r="AC31" s="6">
        <f t="shared" si="2"/>
        <v>970011849.83521712</v>
      </c>
      <c r="AD31" s="7">
        <f t="shared" si="3"/>
        <v>833521957.90585542</v>
      </c>
      <c r="AE31" s="7">
        <f t="shared" si="4"/>
        <v>31145.013241853296</v>
      </c>
      <c r="AF31" s="8">
        <f t="shared" si="5"/>
        <v>28870.78034805875</v>
      </c>
      <c r="AG31" s="25">
        <v>0</v>
      </c>
      <c r="AH31" s="26">
        <v>0</v>
      </c>
      <c r="AI31" s="31">
        <f t="shared" si="6"/>
        <v>-2274.2328937945458</v>
      </c>
      <c r="AJ31" s="25">
        <v>20667.415837</v>
      </c>
      <c r="AK31" s="26">
        <v>22510.643348000001</v>
      </c>
    </row>
    <row r="32" spans="1:37" ht="15.75" thickBot="1" x14ac:dyDescent="0.3">
      <c r="A32" s="9">
        <v>-968332.38890000002</v>
      </c>
      <c r="B32" s="1">
        <v>3794425.4087</v>
      </c>
      <c r="C32" s="10">
        <v>5018167.7057999996</v>
      </c>
      <c r="D32" s="9">
        <v>-13840.3667</v>
      </c>
      <c r="E32" s="1">
        <v>-10533.377358</v>
      </c>
      <c r="F32" s="10">
        <v>-19700.344925000001</v>
      </c>
      <c r="G32" s="9">
        <v>-22253.626721000001</v>
      </c>
      <c r="H32" s="1">
        <v>-909.82692899999995</v>
      </c>
      <c r="I32" s="10">
        <v>-14703.980551000001</v>
      </c>
      <c r="J32" s="6">
        <f t="shared" si="7"/>
        <v>981980066.10661089</v>
      </c>
      <c r="K32" s="7">
        <f t="shared" si="8"/>
        <v>864156876.72408366</v>
      </c>
      <c r="L32" s="7">
        <f t="shared" si="9"/>
        <v>31336.561172320919</v>
      </c>
      <c r="M32" s="8">
        <f t="shared" si="10"/>
        <v>29396.545319545352</v>
      </c>
      <c r="N32" s="25">
        <v>0</v>
      </c>
      <c r="O32" s="26">
        <v>0</v>
      </c>
      <c r="P32" s="31"/>
      <c r="Q32" s="9">
        <v>20653625.988000002</v>
      </c>
      <c r="R32" s="10">
        <v>22481884.381000001</v>
      </c>
      <c r="T32" s="9">
        <v>-968332.38890000002</v>
      </c>
      <c r="U32" s="1">
        <v>3794425.4087</v>
      </c>
      <c r="V32" s="10">
        <v>5018167.7057999996</v>
      </c>
      <c r="W32" s="9">
        <v>-13840.366695000001</v>
      </c>
      <c r="X32" s="1">
        <v>-10533.377355000001</v>
      </c>
      <c r="Y32" s="10">
        <v>-19700.344934000001</v>
      </c>
      <c r="Z32" s="9">
        <v>-22253.62672</v>
      </c>
      <c r="AA32" s="1">
        <v>-909.82692799999995</v>
      </c>
      <c r="AB32" s="10">
        <v>-14703.980556</v>
      </c>
      <c r="AC32" s="6">
        <f t="shared" si="2"/>
        <v>981980066.33685708</v>
      </c>
      <c r="AD32" s="7">
        <f t="shared" si="3"/>
        <v>864156876.86932611</v>
      </c>
      <c r="AE32" s="7">
        <f t="shared" si="4"/>
        <v>31336.561175994681</v>
      </c>
      <c r="AF32" s="8">
        <f t="shared" si="5"/>
        <v>29396.545322015751</v>
      </c>
      <c r="AG32" s="25">
        <v>0</v>
      </c>
      <c r="AH32" s="26">
        <v>0</v>
      </c>
      <c r="AI32" s="31">
        <f t="shared" si="6"/>
        <v>-1940.01585397893</v>
      </c>
      <c r="AJ32" s="9">
        <v>20663.438731999999</v>
      </c>
      <c r="AK32" s="10">
        <v>22491.698368000001</v>
      </c>
    </row>
    <row r="33" spans="1:37" ht="15.75" thickBot="1" x14ac:dyDescent="0.3">
      <c r="A33" s="9">
        <v>-968332.38890000002</v>
      </c>
      <c r="B33" s="1">
        <v>3794425.4087</v>
      </c>
      <c r="C33" s="10">
        <v>5018167.7057999996</v>
      </c>
      <c r="D33" s="9">
        <v>-13703.571501</v>
      </c>
      <c r="E33" s="1">
        <v>-12802.751813999999</v>
      </c>
      <c r="F33" s="10">
        <v>-18475.038466999998</v>
      </c>
      <c r="G33" s="9">
        <v>-20774.623058000001</v>
      </c>
      <c r="H33" s="1">
        <v>-1911.1015600000001</v>
      </c>
      <c r="I33" s="10">
        <v>-16637.086781999998</v>
      </c>
      <c r="J33" s="6">
        <f t="shared" si="7"/>
        <v>989583343.28176117</v>
      </c>
      <c r="K33" s="7">
        <f t="shared" si="8"/>
        <v>893792234.99082279</v>
      </c>
      <c r="L33" s="7">
        <f t="shared" si="9"/>
        <v>31457.643638418966</v>
      </c>
      <c r="M33" s="8">
        <f t="shared" si="10"/>
        <v>29896.358222880972</v>
      </c>
      <c r="N33" s="25">
        <v>0</v>
      </c>
      <c r="O33" s="26">
        <v>0</v>
      </c>
      <c r="P33" s="31"/>
      <c r="Q33" s="9">
        <v>20649708.614999998</v>
      </c>
      <c r="R33" s="10">
        <v>22462995.984000001</v>
      </c>
      <c r="T33" s="9">
        <v>-968332.38890000002</v>
      </c>
      <c r="U33" s="1">
        <v>3794425.4087</v>
      </c>
      <c r="V33" s="10">
        <v>5018167.7057999996</v>
      </c>
      <c r="W33" s="9">
        <v>-13703.571496</v>
      </c>
      <c r="X33" s="1">
        <v>-12802.751811</v>
      </c>
      <c r="Y33" s="10">
        <v>-18475.038476999998</v>
      </c>
      <c r="Z33" s="9">
        <v>-20774.623057000001</v>
      </c>
      <c r="AA33" s="1">
        <v>-1911.101559</v>
      </c>
      <c r="AB33" s="10">
        <v>-16637.086786</v>
      </c>
      <c r="AC33" s="6">
        <f t="shared" si="2"/>
        <v>989583343.52468979</v>
      </c>
      <c r="AD33" s="7">
        <f t="shared" si="3"/>
        <v>893792235.11304116</v>
      </c>
      <c r="AE33" s="7">
        <f t="shared" si="4"/>
        <v>31457.643642280167</v>
      </c>
      <c r="AF33" s="8">
        <f t="shared" si="5"/>
        <v>29896.358224925007</v>
      </c>
      <c r="AG33" s="25">
        <v>0</v>
      </c>
      <c r="AH33" s="26">
        <v>0</v>
      </c>
      <c r="AI33" s="31">
        <f t="shared" si="6"/>
        <v>-1561.2854173551605</v>
      </c>
      <c r="AJ33" s="9">
        <v>20659.521503</v>
      </c>
      <c r="AK33" s="10">
        <v>22472.810293999999</v>
      </c>
    </row>
    <row r="34" spans="1:37" ht="15.75" thickBot="1" x14ac:dyDescent="0.3">
      <c r="A34" s="9">
        <v>-968332.38890000002</v>
      </c>
      <c r="B34" s="1">
        <v>3794425.4087</v>
      </c>
      <c r="C34" s="10">
        <v>5018167.7057999996</v>
      </c>
      <c r="D34" s="9">
        <v>-13671.024449</v>
      </c>
      <c r="E34" s="1">
        <v>-14911.864366</v>
      </c>
      <c r="F34" s="10">
        <v>-16923.230764</v>
      </c>
      <c r="G34" s="9">
        <v>-19175.313391</v>
      </c>
      <c r="H34" s="1">
        <v>-3090.437684</v>
      </c>
      <c r="I34" s="10">
        <v>-18287.837689</v>
      </c>
      <c r="J34" s="6">
        <f t="shared" si="7"/>
        <v>992708629.519315</v>
      </c>
      <c r="K34" s="7">
        <f t="shared" si="8"/>
        <v>922065384.47849965</v>
      </c>
      <c r="L34" s="7">
        <f t="shared" si="9"/>
        <v>31507.278992628275</v>
      </c>
      <c r="M34" s="8">
        <f t="shared" si="10"/>
        <v>30365.529543851193</v>
      </c>
      <c r="N34" s="25">
        <v>0</v>
      </c>
      <c r="O34" s="26">
        <v>0</v>
      </c>
      <c r="P34" s="31"/>
      <c r="Q34" s="9">
        <v>20645851.346000001</v>
      </c>
      <c r="R34" s="10">
        <v>22444164.811999999</v>
      </c>
      <c r="T34" s="9">
        <v>-968332.38890000002</v>
      </c>
      <c r="U34" s="1">
        <v>3794425.4087</v>
      </c>
      <c r="V34" s="10">
        <v>5018167.7057999996</v>
      </c>
      <c r="W34" s="9">
        <v>-13671.024444000001</v>
      </c>
      <c r="X34" s="1">
        <v>-14911.864363000001</v>
      </c>
      <c r="Y34" s="10">
        <v>-16923.230775</v>
      </c>
      <c r="Z34" s="9">
        <v>-19175.313388999999</v>
      </c>
      <c r="AA34" s="1">
        <v>-3090.4376820000002</v>
      </c>
      <c r="AB34" s="10">
        <v>-18287.837693000001</v>
      </c>
      <c r="AC34" s="6">
        <f t="shared" si="2"/>
        <v>992708629.76276124</v>
      </c>
      <c r="AD34" s="7">
        <f t="shared" si="3"/>
        <v>922065384.56458032</v>
      </c>
      <c r="AE34" s="7">
        <f t="shared" si="4"/>
        <v>31507.278996491608</v>
      </c>
      <c r="AF34" s="8">
        <f t="shared" si="5"/>
        <v>30365.5295452686</v>
      </c>
      <c r="AG34" s="25">
        <v>0</v>
      </c>
      <c r="AH34" s="26">
        <v>0</v>
      </c>
      <c r="AI34" s="31">
        <f t="shared" si="6"/>
        <v>-1141.7494512230078</v>
      </c>
      <c r="AJ34" s="9">
        <v>20655.664272999999</v>
      </c>
      <c r="AK34" s="10">
        <v>22453.979765</v>
      </c>
    </row>
    <row r="35" spans="1:37" ht="15.75" thickBot="1" x14ac:dyDescent="0.3">
      <c r="A35" s="9">
        <v>-968332.38890000002</v>
      </c>
      <c r="B35" s="1">
        <v>3794425.4087</v>
      </c>
      <c r="C35" s="10">
        <v>5018167.7057999996</v>
      </c>
      <c r="D35" s="9">
        <v>-13720.887339000001</v>
      </c>
      <c r="E35" s="1">
        <v>-16821.686614999999</v>
      </c>
      <c r="F35" s="10">
        <v>-15074.015523</v>
      </c>
      <c r="G35" s="9">
        <v>-17499.044098999999</v>
      </c>
      <c r="H35" s="1">
        <v>-4445.7975630000001</v>
      </c>
      <c r="I35" s="10">
        <v>-19628.006147</v>
      </c>
      <c r="J35" s="6">
        <f t="shared" si="7"/>
        <v>991347559.62873971</v>
      </c>
      <c r="K35" s="7">
        <f t="shared" si="8"/>
        <v>948599589.848212</v>
      </c>
      <c r="L35" s="7">
        <f t="shared" si="9"/>
        <v>31485.672291198414</v>
      </c>
      <c r="M35" s="8">
        <f t="shared" si="10"/>
        <v>30799.34398405609</v>
      </c>
      <c r="N35" s="25">
        <v>0</v>
      </c>
      <c r="O35" s="26">
        <v>0</v>
      </c>
      <c r="P35" s="31"/>
      <c r="Q35" s="9">
        <v>20642054.215</v>
      </c>
      <c r="R35" s="10">
        <v>22425393.313999999</v>
      </c>
      <c r="T35" s="9">
        <v>-968332.38890000002</v>
      </c>
      <c r="U35" s="1">
        <v>3794425.4087</v>
      </c>
      <c r="V35" s="10">
        <v>5018167.7057999996</v>
      </c>
      <c r="W35" s="9">
        <v>-13720.887334999999</v>
      </c>
      <c r="X35" s="1">
        <v>-16821.686611000001</v>
      </c>
      <c r="Y35" s="10">
        <v>-15074.015535</v>
      </c>
      <c r="Z35" s="9">
        <v>-17499.044097000002</v>
      </c>
      <c r="AA35" s="1">
        <v>-4445.79756</v>
      </c>
      <c r="AB35" s="10">
        <v>-19628.006151000001</v>
      </c>
      <c r="AC35" s="6">
        <f t="shared" si="2"/>
        <v>991347559.84400284</v>
      </c>
      <c r="AD35" s="7">
        <f t="shared" si="3"/>
        <v>948599589.92981744</v>
      </c>
      <c r="AE35" s="7">
        <f t="shared" si="4"/>
        <v>31485.672294616845</v>
      </c>
      <c r="AF35" s="8">
        <f t="shared" si="5"/>
        <v>30799.343985380881</v>
      </c>
      <c r="AG35" s="25">
        <v>0</v>
      </c>
      <c r="AH35" s="26">
        <v>0</v>
      </c>
      <c r="AI35" s="31">
        <f t="shared" si="6"/>
        <v>-686.32830923596339</v>
      </c>
      <c r="AJ35" s="9">
        <v>20651.866833</v>
      </c>
      <c r="AK35" s="10">
        <v>22435.207224999998</v>
      </c>
    </row>
    <row r="36" spans="1:37" ht="15.75" thickBot="1" x14ac:dyDescent="0.3">
      <c r="A36" s="9">
        <v>-968332.38890000002</v>
      </c>
      <c r="B36" s="1">
        <v>3794425.4087</v>
      </c>
      <c r="C36" s="10">
        <v>5018167.7057999996</v>
      </c>
      <c r="D36" s="9">
        <v>-13825.592352</v>
      </c>
      <c r="E36" s="1">
        <v>-18499.574895999998</v>
      </c>
      <c r="F36" s="10">
        <v>-12961.457393999999</v>
      </c>
      <c r="G36" s="9">
        <v>-15789.315661000001</v>
      </c>
      <c r="H36" s="1">
        <v>-5967.1531590000004</v>
      </c>
      <c r="I36" s="10">
        <v>-20634.528997000001</v>
      </c>
      <c r="J36" s="6">
        <f t="shared" si="7"/>
        <v>985598502.07405591</v>
      </c>
      <c r="K36" s="7">
        <f t="shared" si="8"/>
        <v>973010809.41109407</v>
      </c>
      <c r="L36" s="7">
        <f t="shared" si="9"/>
        <v>31394.243135868968</v>
      </c>
      <c r="M36" s="8">
        <f t="shared" si="10"/>
        <v>31193.121187388319</v>
      </c>
      <c r="N36" s="25">
        <v>0</v>
      </c>
      <c r="O36" s="26">
        <v>0</v>
      </c>
      <c r="P36" s="31"/>
      <c r="Q36" s="9">
        <v>20638317.081999999</v>
      </c>
      <c r="R36" s="10">
        <v>22406680.469000001</v>
      </c>
      <c r="T36" s="9">
        <v>-968332.38890000002</v>
      </c>
      <c r="U36" s="1">
        <v>3794425.4087</v>
      </c>
      <c r="V36" s="10">
        <v>5018167.7057999996</v>
      </c>
      <c r="W36" s="9">
        <v>-13825.592348</v>
      </c>
      <c r="X36" s="1">
        <v>-18499.574892000001</v>
      </c>
      <c r="Y36" s="10">
        <v>-12961.457407</v>
      </c>
      <c r="Z36" s="9">
        <v>-15789.31566</v>
      </c>
      <c r="AA36" s="1">
        <v>-5967.1531560000003</v>
      </c>
      <c r="AB36" s="10">
        <v>-20634.529000999999</v>
      </c>
      <c r="AC36" s="6">
        <f t="shared" si="2"/>
        <v>985598502.26031637</v>
      </c>
      <c r="AD36" s="7">
        <f t="shared" si="3"/>
        <v>973010809.52810407</v>
      </c>
      <c r="AE36" s="7">
        <f t="shared" si="4"/>
        <v>31394.243138835445</v>
      </c>
      <c r="AF36" s="8">
        <f t="shared" si="5"/>
        <v>31193.121189263893</v>
      </c>
      <c r="AG36" s="25">
        <v>0</v>
      </c>
      <c r="AH36" s="26">
        <v>0</v>
      </c>
      <c r="AI36" s="31">
        <f t="shared" si="6"/>
        <v>-201.12194957155225</v>
      </c>
      <c r="AJ36" s="9">
        <v>20648.129719</v>
      </c>
      <c r="AK36" s="10">
        <v>22416.493596</v>
      </c>
    </row>
    <row r="37" spans="1:37" ht="15.75" thickBot="1" x14ac:dyDescent="0.3">
      <c r="A37" s="9">
        <v>-968332.38890000002</v>
      </c>
      <c r="B37" s="1">
        <v>3794425.4087</v>
      </c>
      <c r="C37" s="10">
        <v>5018167.7057999996</v>
      </c>
      <c r="D37" s="9">
        <v>-13953.109177</v>
      </c>
      <c r="E37" s="1">
        <v>-19920.299579999999</v>
      </c>
      <c r="F37" s="10">
        <v>-10623.852564000001</v>
      </c>
      <c r="G37" s="9">
        <v>-14088.217307000001</v>
      </c>
      <c r="H37" s="1">
        <v>-7636.6738070000001</v>
      </c>
      <c r="I37" s="10">
        <v>-21289.902834</v>
      </c>
      <c r="J37" s="6">
        <f t="shared" si="7"/>
        <v>975665407.64728689</v>
      </c>
      <c r="K37" s="7">
        <f t="shared" si="8"/>
        <v>994915985.07045758</v>
      </c>
      <c r="L37" s="7">
        <f t="shared" si="9"/>
        <v>31235.643224484538</v>
      </c>
      <c r="M37" s="8">
        <f t="shared" si="10"/>
        <v>31542.288836900494</v>
      </c>
      <c r="N37" s="25">
        <v>0</v>
      </c>
      <c r="O37" s="26">
        <v>0</v>
      </c>
      <c r="P37" s="31"/>
      <c r="Q37" s="9">
        <v>20634640.278999999</v>
      </c>
      <c r="R37" s="10">
        <v>22388026.491</v>
      </c>
      <c r="T37" s="9">
        <v>-968332.38890000002</v>
      </c>
      <c r="U37" s="1">
        <v>3794425.4087</v>
      </c>
      <c r="V37" s="10">
        <v>5018167.7057999996</v>
      </c>
      <c r="W37" s="9">
        <v>-13953.109173999999</v>
      </c>
      <c r="X37" s="1">
        <v>-19920.299576000001</v>
      </c>
      <c r="Y37" s="10">
        <v>-10623.852577</v>
      </c>
      <c r="Z37" s="9">
        <v>-14088.217306</v>
      </c>
      <c r="AA37" s="1">
        <v>-7636.6738029999997</v>
      </c>
      <c r="AB37" s="10">
        <v>-21289.902838000002</v>
      </c>
      <c r="AC37" s="6">
        <f t="shared" si="2"/>
        <v>975665407.78635299</v>
      </c>
      <c r="AD37" s="7">
        <f t="shared" si="3"/>
        <v>994915985.16323376</v>
      </c>
      <c r="AE37" s="7">
        <f t="shared" si="4"/>
        <v>31235.643226710621</v>
      </c>
      <c r="AF37" s="8">
        <f t="shared" si="5"/>
        <v>31542.288838371158</v>
      </c>
      <c r="AG37" s="25">
        <v>0</v>
      </c>
      <c r="AH37" s="26">
        <v>0</v>
      </c>
      <c r="AI37" s="31">
        <f t="shared" si="6"/>
        <v>306.64561166053682</v>
      </c>
      <c r="AJ37" s="9">
        <v>20644.452856</v>
      </c>
      <c r="AK37" s="10">
        <v>22397.840158999999</v>
      </c>
    </row>
    <row r="38" spans="1:37" ht="15.75" thickBot="1" x14ac:dyDescent="0.3">
      <c r="A38" s="9">
        <v>-968332.38890000002</v>
      </c>
      <c r="B38" s="1">
        <v>3794425.4087</v>
      </c>
      <c r="C38" s="10">
        <v>5018167.7057999996</v>
      </c>
      <c r="D38" s="9">
        <v>-14068.374186999999</v>
      </c>
      <c r="E38" s="1">
        <v>-21066.768549</v>
      </c>
      <c r="F38" s="10">
        <v>-8102.9405820000002</v>
      </c>
      <c r="G38" s="9">
        <v>-12434.921233999999</v>
      </c>
      <c r="H38" s="1">
        <v>-9429.2140899999995</v>
      </c>
      <c r="I38" s="10">
        <v>-21582.496399</v>
      </c>
      <c r="J38" s="6">
        <f t="shared" si="7"/>
        <v>961853542.81452</v>
      </c>
      <c r="K38" s="7">
        <f t="shared" si="8"/>
        <v>1013942632.1505456</v>
      </c>
      <c r="L38" s="7">
        <f t="shared" si="9"/>
        <v>31013.763764085776</v>
      </c>
      <c r="M38" s="8">
        <f t="shared" si="10"/>
        <v>31842.465861653138</v>
      </c>
      <c r="N38" s="25">
        <v>0</v>
      </c>
      <c r="O38" s="26">
        <v>0</v>
      </c>
      <c r="P38" s="31"/>
      <c r="Q38" s="9">
        <v>20631023.442000002</v>
      </c>
      <c r="R38" s="10">
        <v>22369430.533</v>
      </c>
      <c r="T38" s="9">
        <v>-968332.38890000002</v>
      </c>
      <c r="U38" s="1">
        <v>3794425.4087</v>
      </c>
      <c r="V38" s="10">
        <v>5018167.7057999996</v>
      </c>
      <c r="W38" s="9">
        <v>-14068.374185000001</v>
      </c>
      <c r="X38" s="1">
        <v>-21066.768544999999</v>
      </c>
      <c r="Y38" s="10">
        <v>-8102.9405960000004</v>
      </c>
      <c r="Z38" s="9">
        <v>-12434.921232999999</v>
      </c>
      <c r="AA38" s="1">
        <v>-9429.2140870000003</v>
      </c>
      <c r="AB38" s="10">
        <v>-21582.496403000001</v>
      </c>
      <c r="AC38" s="6">
        <f t="shared" si="2"/>
        <v>961853542.93062127</v>
      </c>
      <c r="AD38" s="7">
        <f t="shared" si="3"/>
        <v>1013942632.261076</v>
      </c>
      <c r="AE38" s="7">
        <f t="shared" si="4"/>
        <v>31013.763765957548</v>
      </c>
      <c r="AF38" s="8">
        <f t="shared" si="5"/>
        <v>31842.465863388719</v>
      </c>
      <c r="AG38" s="25">
        <v>0</v>
      </c>
      <c r="AH38" s="26">
        <v>0</v>
      </c>
      <c r="AI38" s="31">
        <f t="shared" si="6"/>
        <v>828.70209743117084</v>
      </c>
      <c r="AJ38" s="9">
        <v>20640.836377</v>
      </c>
      <c r="AK38" s="10">
        <v>22379.244042999999</v>
      </c>
    </row>
    <row r="39" spans="1:37" ht="15.75" thickBot="1" x14ac:dyDescent="0.3">
      <c r="A39" s="9">
        <v>-968332.38890000002</v>
      </c>
      <c r="B39" s="1">
        <v>3794425.4087</v>
      </c>
      <c r="C39" s="10">
        <v>5018167.7057999996</v>
      </c>
      <c r="D39" s="9">
        <v>-14134.818509999999</v>
      </c>
      <c r="E39" s="1">
        <v>-21930.427253000002</v>
      </c>
      <c r="F39" s="10">
        <v>-5443.0891490000004</v>
      </c>
      <c r="G39" s="9">
        <v>-10864.292122999999</v>
      </c>
      <c r="H39" s="1">
        <v>-11313.086476</v>
      </c>
      <c r="I39" s="10">
        <v>-21506.773627999999</v>
      </c>
      <c r="J39" s="6">
        <f t="shared" si="7"/>
        <v>944562296.22539258</v>
      </c>
      <c r="K39" s="7">
        <f t="shared" si="8"/>
        <v>1029739447.1668119</v>
      </c>
      <c r="L39" s="7">
        <f t="shared" si="9"/>
        <v>30733.732220890332</v>
      </c>
      <c r="M39" s="8">
        <f t="shared" si="10"/>
        <v>32089.553552002122</v>
      </c>
      <c r="N39" s="25">
        <v>0</v>
      </c>
      <c r="O39" s="26">
        <v>0</v>
      </c>
      <c r="P39" s="31"/>
      <c r="Q39" s="9">
        <v>20627467.217</v>
      </c>
      <c r="R39" s="10">
        <v>22350894.971000001</v>
      </c>
      <c r="T39" s="9">
        <v>-968332.38890000002</v>
      </c>
      <c r="U39" s="1">
        <v>3794425.4087</v>
      </c>
      <c r="V39" s="10">
        <v>5018167.7057999996</v>
      </c>
      <c r="W39" s="9">
        <v>-14134.818508</v>
      </c>
      <c r="X39" s="1">
        <v>-21930.427249</v>
      </c>
      <c r="Y39" s="10">
        <v>-5443.089164</v>
      </c>
      <c r="Z39" s="9">
        <v>-10864.292122999999</v>
      </c>
      <c r="AA39" s="1">
        <v>-11313.086472000001</v>
      </c>
      <c r="AB39" s="10">
        <v>-21506.773632</v>
      </c>
      <c r="AC39" s="6">
        <f t="shared" si="2"/>
        <v>944562296.28076541</v>
      </c>
      <c r="AD39" s="7">
        <f t="shared" si="3"/>
        <v>1029739447.2581513</v>
      </c>
      <c r="AE39" s="7">
        <f t="shared" si="4"/>
        <v>30733.732221791179</v>
      </c>
      <c r="AF39" s="8">
        <f t="shared" si="5"/>
        <v>32089.553553425314</v>
      </c>
      <c r="AG39" s="25">
        <v>0</v>
      </c>
      <c r="AH39" s="26">
        <v>0</v>
      </c>
      <c r="AI39" s="31">
        <f t="shared" si="6"/>
        <v>1355.8213316341353</v>
      </c>
      <c r="AJ39" s="9">
        <v>20637.27968</v>
      </c>
      <c r="AK39" s="10">
        <v>22360.708879999998</v>
      </c>
    </row>
    <row r="40" spans="1:37" ht="15.75" thickBot="1" x14ac:dyDescent="0.3">
      <c r="A40" s="9">
        <v>-968332.38890000002</v>
      </c>
      <c r="B40" s="1">
        <v>3794425.4087</v>
      </c>
      <c r="C40" s="10">
        <v>5018167.7057999996</v>
      </c>
      <c r="D40" s="9">
        <v>-14115.931312999999</v>
      </c>
      <c r="E40" s="1">
        <v>-22511.331732999999</v>
      </c>
      <c r="F40" s="10">
        <v>-2690.471411</v>
      </c>
      <c r="G40" s="9">
        <v>-9405.6641080000009</v>
      </c>
      <c r="H40" s="1">
        <v>-13251.092785000001</v>
      </c>
      <c r="I40" s="10">
        <v>-21063.422145</v>
      </c>
      <c r="J40" s="6">
        <f t="shared" si="7"/>
        <v>924275333.30015516</v>
      </c>
      <c r="K40" s="7">
        <f t="shared" si="8"/>
        <v>1041987586.1752423</v>
      </c>
      <c r="L40" s="7">
        <f t="shared" si="9"/>
        <v>30401.896870099325</v>
      </c>
      <c r="M40" s="8">
        <f t="shared" si="10"/>
        <v>32279.832499181935</v>
      </c>
      <c r="N40" s="25">
        <v>0</v>
      </c>
      <c r="O40" s="26">
        <v>0</v>
      </c>
      <c r="P40" s="31"/>
      <c r="Q40" s="9">
        <v>20623971.151999999</v>
      </c>
      <c r="R40" s="10">
        <v>22332419.348999999</v>
      </c>
      <c r="T40" s="9">
        <v>-968332.38890000002</v>
      </c>
      <c r="U40" s="1">
        <v>3794425.4087</v>
      </c>
      <c r="V40" s="10">
        <v>5018167.7057999996</v>
      </c>
      <c r="W40" s="9">
        <v>-14115.931312000001</v>
      </c>
      <c r="X40" s="1">
        <v>-22511.331730000002</v>
      </c>
      <c r="Y40" s="10">
        <v>-2690.4714260000001</v>
      </c>
      <c r="Z40" s="9">
        <v>-9405.6641080000009</v>
      </c>
      <c r="AA40" s="1">
        <v>-13251.092780000001</v>
      </c>
      <c r="AB40" s="10">
        <v>-21063.422149000002</v>
      </c>
      <c r="AC40" s="6">
        <f t="shared" si="2"/>
        <v>924275333.34728467</v>
      </c>
      <c r="AD40" s="7">
        <f t="shared" si="3"/>
        <v>1041987586.2134398</v>
      </c>
      <c r="AE40" s="7">
        <f t="shared" si="4"/>
        <v>30401.896870874432</v>
      </c>
      <c r="AF40" s="8">
        <f t="shared" si="5"/>
        <v>32279.832499773598</v>
      </c>
      <c r="AG40" s="25">
        <v>0</v>
      </c>
      <c r="AH40" s="26">
        <v>0</v>
      </c>
      <c r="AI40" s="31">
        <f t="shared" si="6"/>
        <v>1877.9356288991657</v>
      </c>
      <c r="AJ40" s="9">
        <v>20633.783780999998</v>
      </c>
      <c r="AK40" s="10">
        <v>22342.232865999998</v>
      </c>
    </row>
    <row r="41" spans="1:37" ht="15.75" thickBot="1" x14ac:dyDescent="0.3">
      <c r="A41" s="9">
        <v>-968332.38890000002</v>
      </c>
      <c r="B41" s="1">
        <v>3794425.4087</v>
      </c>
      <c r="C41" s="10">
        <v>5018167.7057999996</v>
      </c>
      <c r="D41" s="9">
        <v>-13976.796778</v>
      </c>
      <c r="E41" s="1">
        <v>-22817.903911000001</v>
      </c>
      <c r="F41" s="10">
        <v>107.747328</v>
      </c>
      <c r="G41" s="9">
        <v>-8081.8318710000003</v>
      </c>
      <c r="H41" s="1">
        <v>-15201.778797000001</v>
      </c>
      <c r="I41" s="10">
        <v>-20259.382889</v>
      </c>
      <c r="J41" s="6">
        <f t="shared" si="7"/>
        <v>901548445.86936057</v>
      </c>
      <c r="K41" s="7">
        <f t="shared" si="8"/>
        <v>1050412213.1791651</v>
      </c>
      <c r="L41" s="7">
        <f t="shared" si="9"/>
        <v>30025.796340303124</v>
      </c>
      <c r="M41" s="8">
        <f t="shared" si="10"/>
        <v>32410.063455339998</v>
      </c>
      <c r="N41" s="25">
        <v>0</v>
      </c>
      <c r="O41" s="26">
        <v>0</v>
      </c>
      <c r="P41" s="31"/>
      <c r="Q41" s="9">
        <v>20620535.438000001</v>
      </c>
      <c r="R41" s="10">
        <v>22314004.088</v>
      </c>
      <c r="T41" s="9">
        <v>-968332.38890000002</v>
      </c>
      <c r="U41" s="1">
        <v>3794425.4087</v>
      </c>
      <c r="V41" s="10">
        <v>5018167.7057999996</v>
      </c>
      <c r="W41" s="9">
        <v>-13976.796778</v>
      </c>
      <c r="X41" s="1">
        <v>-22817.903908</v>
      </c>
      <c r="Y41" s="10">
        <v>107.74731300000001</v>
      </c>
      <c r="Z41" s="9">
        <v>-8081.8318719999997</v>
      </c>
      <c r="AA41" s="1">
        <v>-15201.778791999999</v>
      </c>
      <c r="AB41" s="10">
        <v>-20259.382893000002</v>
      </c>
      <c r="AC41" s="6">
        <f t="shared" si="2"/>
        <v>901548445.85699928</v>
      </c>
      <c r="AD41" s="7">
        <f t="shared" si="3"/>
        <v>1050412213.2056504</v>
      </c>
      <c r="AE41" s="7">
        <f t="shared" si="4"/>
        <v>30025.79634009728</v>
      </c>
      <c r="AF41" s="8">
        <f t="shared" si="5"/>
        <v>32410.063455748594</v>
      </c>
      <c r="AG41" s="25">
        <v>0</v>
      </c>
      <c r="AH41" s="26">
        <v>0</v>
      </c>
      <c r="AI41" s="31">
        <f t="shared" si="6"/>
        <v>2384.2671156513134</v>
      </c>
      <c r="AJ41" s="9">
        <v>20630.348264</v>
      </c>
      <c r="AK41" s="10">
        <v>22323.817564000001</v>
      </c>
    </row>
    <row r="42" spans="1:37" ht="15.75" thickBot="1" x14ac:dyDescent="0.3">
      <c r="A42" s="9">
        <v>-968332.38890000002</v>
      </c>
      <c r="B42" s="1">
        <v>3794425.4087</v>
      </c>
      <c r="C42" s="10">
        <v>5018167.7057999996</v>
      </c>
      <c r="D42" s="9">
        <v>-13685.547671</v>
      </c>
      <c r="E42" s="1">
        <v>-22866.389729999999</v>
      </c>
      <c r="F42" s="10">
        <v>2904.199533</v>
      </c>
      <c r="G42" s="9">
        <v>-6908.2953109999999</v>
      </c>
      <c r="H42" s="1">
        <v>-17120.867488</v>
      </c>
      <c r="I42" s="10">
        <v>-19107.777631000001</v>
      </c>
      <c r="J42" s="6">
        <f t="shared" si="7"/>
        <v>876995489.82682419</v>
      </c>
      <c r="K42" s="7">
        <f t="shared" si="8"/>
        <v>1054793874.864934</v>
      </c>
      <c r="L42" s="7">
        <f t="shared" si="9"/>
        <v>29614.109640960407</v>
      </c>
      <c r="M42" s="8">
        <f t="shared" si="10"/>
        <v>32477.590348807189</v>
      </c>
      <c r="N42" s="25">
        <v>0</v>
      </c>
      <c r="O42" s="26">
        <v>0</v>
      </c>
      <c r="P42" s="31"/>
      <c r="Q42" s="9">
        <v>20617160.133000001</v>
      </c>
      <c r="R42" s="10">
        <v>22295650.114</v>
      </c>
      <c r="T42" s="9">
        <v>-968332.38890000002</v>
      </c>
      <c r="U42" s="1">
        <v>3794425.4087</v>
      </c>
      <c r="V42" s="10">
        <v>5018167.7057999996</v>
      </c>
      <c r="W42" s="9">
        <v>-13685.547672000001</v>
      </c>
      <c r="X42" s="1">
        <v>-22866.389727999998</v>
      </c>
      <c r="Y42" s="10">
        <v>2904.1995179999999</v>
      </c>
      <c r="Z42" s="9">
        <v>-6908.2953109999999</v>
      </c>
      <c r="AA42" s="1">
        <v>-17120.867483999999</v>
      </c>
      <c r="AB42" s="10">
        <v>-19107.777634999999</v>
      </c>
      <c r="AC42" s="6">
        <f t="shared" si="2"/>
        <v>876995489.80903447</v>
      </c>
      <c r="AD42" s="7">
        <f t="shared" si="3"/>
        <v>1054793874.890619</v>
      </c>
      <c r="AE42" s="7">
        <f t="shared" si="4"/>
        <v>29614.109640660048</v>
      </c>
      <c r="AF42" s="8">
        <f t="shared" si="5"/>
        <v>32477.590349202619</v>
      </c>
      <c r="AG42" s="25">
        <v>0</v>
      </c>
      <c r="AH42" s="26">
        <v>0</v>
      </c>
      <c r="AI42" s="31">
        <f t="shared" si="6"/>
        <v>2863.4807085425709</v>
      </c>
      <c r="AJ42" s="9">
        <v>20626.973000000002</v>
      </c>
      <c r="AK42" s="10">
        <v>22305.463957</v>
      </c>
    </row>
    <row r="43" spans="1:37" ht="15.75" thickBot="1" x14ac:dyDescent="0.3">
      <c r="A43" s="9">
        <v>-968332.38890000002</v>
      </c>
      <c r="B43" s="1">
        <v>3794425.4087</v>
      </c>
      <c r="C43" s="10">
        <v>5018167.7057999996</v>
      </c>
      <c r="D43" s="9">
        <v>-13214.684639999999</v>
      </c>
      <c r="E43" s="1">
        <v>-22680.050286000002</v>
      </c>
      <c r="F43" s="10">
        <v>5652.0710730000001</v>
      </c>
      <c r="G43" s="9">
        <v>-5892.7883659999998</v>
      </c>
      <c r="H43" s="1">
        <v>-18962.818979</v>
      </c>
      <c r="I43" s="10">
        <v>-17627.732454000001</v>
      </c>
      <c r="J43" s="6">
        <f t="shared" si="7"/>
        <v>851272840.24623072</v>
      </c>
      <c r="K43" s="7">
        <f t="shared" si="8"/>
        <v>1054979232.8395288</v>
      </c>
      <c r="L43" s="7">
        <f t="shared" si="9"/>
        <v>29176.580338453488</v>
      </c>
      <c r="M43" s="8">
        <f t="shared" si="10"/>
        <v>32480.443852255605</v>
      </c>
      <c r="N43" s="25">
        <v>0</v>
      </c>
      <c r="O43" s="26">
        <v>0</v>
      </c>
      <c r="P43" s="31"/>
      <c r="Q43" s="9">
        <v>20613845.785</v>
      </c>
      <c r="R43" s="10">
        <v>22277356.828000002</v>
      </c>
      <c r="T43" s="9">
        <v>-968332.38890000002</v>
      </c>
      <c r="U43" s="1">
        <v>3794425.4087</v>
      </c>
      <c r="V43" s="10">
        <v>5018167.7057999996</v>
      </c>
      <c r="W43" s="9">
        <v>-13214.684643000001</v>
      </c>
      <c r="X43" s="1">
        <v>-22680.050284000001</v>
      </c>
      <c r="Y43" s="10">
        <v>5652.0710580000004</v>
      </c>
      <c r="Z43" s="9">
        <v>-5892.7883670000001</v>
      </c>
      <c r="AA43" s="1">
        <v>-18962.818974999998</v>
      </c>
      <c r="AB43" s="10">
        <v>-17627.732457999999</v>
      </c>
      <c r="AC43" s="6">
        <f t="shared" si="2"/>
        <v>851272840.1947937</v>
      </c>
      <c r="AD43" s="7">
        <f t="shared" si="3"/>
        <v>1054979232.8484867</v>
      </c>
      <c r="AE43" s="7">
        <f t="shared" si="4"/>
        <v>29176.58033757201</v>
      </c>
      <c r="AF43" s="8">
        <f t="shared" si="5"/>
        <v>32480.443852393499</v>
      </c>
      <c r="AG43" s="25">
        <v>0</v>
      </c>
      <c r="AH43" s="26">
        <v>0</v>
      </c>
      <c r="AI43" s="31">
        <f t="shared" si="6"/>
        <v>3303.8635148214889</v>
      </c>
      <c r="AJ43" s="9">
        <v>20623.658041999999</v>
      </c>
      <c r="AK43" s="10">
        <v>22287.170844</v>
      </c>
    </row>
    <row r="44" spans="1:37" ht="15.75" thickBot="1" x14ac:dyDescent="0.3">
      <c r="A44" s="9">
        <v>-968332.38890000002</v>
      </c>
      <c r="B44" s="1">
        <v>3794425.4087</v>
      </c>
      <c r="C44" s="10">
        <v>5018167.7057999996</v>
      </c>
      <c r="D44" s="9">
        <v>-12542.217787</v>
      </c>
      <c r="E44" s="1">
        <v>-22288.123594000001</v>
      </c>
      <c r="F44" s="10">
        <v>8305.8144310000007</v>
      </c>
      <c r="G44" s="9">
        <v>-5035.1123719999996</v>
      </c>
      <c r="H44" s="1">
        <v>-20682.459519</v>
      </c>
      <c r="I44" s="10">
        <v>-15844.096822</v>
      </c>
      <c r="J44" s="6">
        <f t="shared" si="7"/>
        <v>825062806.67631745</v>
      </c>
      <c r="K44" s="7">
        <f t="shared" si="8"/>
        <v>1050890676.4227123</v>
      </c>
      <c r="L44" s="7">
        <f t="shared" si="9"/>
        <v>28723.906535781611</v>
      </c>
      <c r="M44" s="8">
        <f t="shared" si="10"/>
        <v>32417.444014337594</v>
      </c>
      <c r="N44" s="25">
        <v>0</v>
      </c>
      <c r="O44" s="26">
        <v>0</v>
      </c>
      <c r="P44" s="31"/>
      <c r="Q44" s="9">
        <v>20610592.079</v>
      </c>
      <c r="R44" s="10">
        <v>22259125.627</v>
      </c>
      <c r="T44" s="9">
        <v>-968332.38890000002</v>
      </c>
      <c r="U44" s="1">
        <v>3794425.4087</v>
      </c>
      <c r="V44" s="10">
        <v>5018167.7057999996</v>
      </c>
      <c r="W44" s="9">
        <v>-12542.217791999999</v>
      </c>
      <c r="X44" s="1">
        <v>-22288.123593</v>
      </c>
      <c r="Y44" s="10">
        <v>8305.8144169999996</v>
      </c>
      <c r="Z44" s="9">
        <v>-5035.1123749999997</v>
      </c>
      <c r="AA44" s="1">
        <v>-20682.459513999998</v>
      </c>
      <c r="AB44" s="10">
        <v>-15844.096826999999</v>
      </c>
      <c r="AC44" s="6">
        <f t="shared" si="2"/>
        <v>825062806.64783716</v>
      </c>
      <c r="AD44" s="7">
        <f t="shared" si="3"/>
        <v>1050890676.4109669</v>
      </c>
      <c r="AE44" s="7">
        <f t="shared" si="4"/>
        <v>28723.906535285849</v>
      </c>
      <c r="AF44" s="8">
        <f t="shared" si="5"/>
        <v>32417.444014156434</v>
      </c>
      <c r="AG44" s="25">
        <v>0</v>
      </c>
      <c r="AH44" s="26">
        <v>0</v>
      </c>
      <c r="AI44" s="31">
        <f t="shared" si="6"/>
        <v>3693.5374788705849</v>
      </c>
      <c r="AJ44" s="9">
        <v>20620.404549999999</v>
      </c>
      <c r="AK44" s="10">
        <v>22268.938914999999</v>
      </c>
    </row>
    <row r="45" spans="1:37" ht="15.75" thickBot="1" x14ac:dyDescent="0.3">
      <c r="A45" s="9">
        <v>-968332.38890000002</v>
      </c>
      <c r="B45" s="1">
        <v>3794425.4087</v>
      </c>
      <c r="C45" s="10">
        <v>5018167.7057999996</v>
      </c>
      <c r="D45" s="9">
        <v>-11652.595299000001</v>
      </c>
      <c r="E45" s="1">
        <v>-21724.600295</v>
      </c>
      <c r="F45" s="10">
        <v>10821.813931999999</v>
      </c>
      <c r="G45" s="9">
        <v>-4327.2830050000002</v>
      </c>
      <c r="H45" s="1">
        <v>-22236.61807</v>
      </c>
      <c r="I45" s="10">
        <v>-13787.059638000001</v>
      </c>
      <c r="J45" s="6">
        <f t="shared" si="7"/>
        <v>799056456.31712544</v>
      </c>
      <c r="K45" s="7">
        <f t="shared" si="8"/>
        <v>1042534349.2833717</v>
      </c>
      <c r="L45" s="7">
        <f t="shared" si="9"/>
        <v>28267.586673027563</v>
      </c>
      <c r="M45" s="8">
        <f t="shared" si="10"/>
        <v>32288.300501627084</v>
      </c>
      <c r="N45" s="25">
        <v>0</v>
      </c>
      <c r="O45" s="26">
        <v>0</v>
      </c>
      <c r="P45" s="31"/>
      <c r="Q45" s="9">
        <v>20607398.721999999</v>
      </c>
      <c r="R45" s="10">
        <v>22240955.719000001</v>
      </c>
      <c r="T45" s="9">
        <v>-968332.38890000002</v>
      </c>
      <c r="U45" s="1">
        <v>3794425.4087</v>
      </c>
      <c r="V45" s="10">
        <v>5018167.7057999996</v>
      </c>
      <c r="W45" s="9">
        <v>-11652.595304</v>
      </c>
      <c r="X45" s="1">
        <v>-21724.600294</v>
      </c>
      <c r="Y45" s="10">
        <v>10821.813918</v>
      </c>
      <c r="Z45" s="9">
        <v>-4327.283007</v>
      </c>
      <c r="AA45" s="1">
        <v>-22236.618065999999</v>
      </c>
      <c r="AB45" s="10">
        <v>-13787.059642</v>
      </c>
      <c r="AC45" s="6">
        <f t="shared" si="2"/>
        <v>799056456.21042788</v>
      </c>
      <c r="AD45" s="7">
        <f t="shared" si="3"/>
        <v>1042534349.2390009</v>
      </c>
      <c r="AE45" s="7">
        <f t="shared" si="4"/>
        <v>28267.586671140285</v>
      </c>
      <c r="AF45" s="8">
        <f t="shared" si="5"/>
        <v>32288.300500939979</v>
      </c>
      <c r="AG45" s="25">
        <v>0</v>
      </c>
      <c r="AH45" s="26">
        <v>0</v>
      </c>
      <c r="AI45" s="31">
        <f t="shared" si="6"/>
        <v>4020.7138297996935</v>
      </c>
      <c r="AJ45" s="9">
        <v>20617.211309999999</v>
      </c>
      <c r="AK45" s="10">
        <v>22250.769914</v>
      </c>
    </row>
    <row r="46" spans="1:37" ht="15.75" thickBot="1" x14ac:dyDescent="0.3">
      <c r="A46" s="9">
        <v>-968332.38890000002</v>
      </c>
      <c r="B46" s="1">
        <v>3794425.4087</v>
      </c>
      <c r="C46" s="10">
        <v>5018167.7057999996</v>
      </c>
      <c r="D46" s="9">
        <v>-10537.392494</v>
      </c>
      <c r="E46" s="1">
        <v>-21026.860399000001</v>
      </c>
      <c r="F46" s="10">
        <v>13158.999539</v>
      </c>
      <c r="G46" s="9">
        <v>-3753.9878629999998</v>
      </c>
      <c r="H46" s="1">
        <v>-23585.707545000001</v>
      </c>
      <c r="I46" s="10">
        <v>-11491.665727</v>
      </c>
      <c r="J46" s="6">
        <f t="shared" si="7"/>
        <v>773936283.37898839</v>
      </c>
      <c r="K46" s="7">
        <f t="shared" si="8"/>
        <v>1030006156.9614727</v>
      </c>
      <c r="L46" s="7">
        <f t="shared" si="9"/>
        <v>27819.710339595349</v>
      </c>
      <c r="M46" s="8">
        <f t="shared" si="10"/>
        <v>32093.708993531312</v>
      </c>
      <c r="N46" s="25">
        <v>0</v>
      </c>
      <c r="O46" s="26">
        <v>0</v>
      </c>
      <c r="P46" s="31"/>
      <c r="Q46" s="9">
        <v>20604265.846000001</v>
      </c>
      <c r="R46" s="10">
        <v>22222849.136999998</v>
      </c>
      <c r="T46" s="9">
        <v>-968332.38890000002</v>
      </c>
      <c r="U46" s="1">
        <v>3794425.4087</v>
      </c>
      <c r="V46" s="10">
        <v>5018167.7057999996</v>
      </c>
      <c r="W46" s="9">
        <v>-10537.3925</v>
      </c>
      <c r="X46" s="1">
        <v>-21026.860398000001</v>
      </c>
      <c r="Y46" s="10">
        <v>13158.999526</v>
      </c>
      <c r="Z46" s="9">
        <v>-3753.9878669999998</v>
      </c>
      <c r="AA46" s="1">
        <v>-23585.707541</v>
      </c>
      <c r="AB46" s="10">
        <v>-11491.665731999999</v>
      </c>
      <c r="AC46" s="6">
        <f t="shared" si="2"/>
        <v>773936283.23251283</v>
      </c>
      <c r="AD46" s="7">
        <f t="shared" si="3"/>
        <v>1030006156.9298152</v>
      </c>
      <c r="AE46" s="7">
        <f t="shared" si="4"/>
        <v>27819.710336962762</v>
      </c>
      <c r="AF46" s="8">
        <f t="shared" si="5"/>
        <v>32093.708993038108</v>
      </c>
      <c r="AG46" s="25">
        <v>0</v>
      </c>
      <c r="AH46" s="26">
        <v>0</v>
      </c>
      <c r="AI46" s="31">
        <f t="shared" si="6"/>
        <v>4273.9986560753459</v>
      </c>
      <c r="AJ46" s="9">
        <v>20614.078656000002</v>
      </c>
      <c r="AK46" s="10">
        <v>22232.662893000001</v>
      </c>
    </row>
    <row r="47" spans="1:37" ht="15.75" thickBot="1" x14ac:dyDescent="0.3">
      <c r="A47" s="9">
        <v>-968332.38890000002</v>
      </c>
      <c r="B47" s="1">
        <v>3794425.4087</v>
      </c>
      <c r="C47" s="10">
        <v>5018167.7057999996</v>
      </c>
      <c r="D47" s="9">
        <v>-9195.7433380000002</v>
      </c>
      <c r="E47" s="1">
        <v>-20234.220344000001</v>
      </c>
      <c r="F47" s="10">
        <v>15279.40747</v>
      </c>
      <c r="G47" s="9">
        <v>-3293.3394990000002</v>
      </c>
      <c r="H47" s="1">
        <v>-24695.188614999999</v>
      </c>
      <c r="I47" s="10">
        <v>-8997.2384039999997</v>
      </c>
      <c r="J47" s="6">
        <f t="shared" si="7"/>
        <v>750359149.1325177</v>
      </c>
      <c r="K47" s="7">
        <f t="shared" si="8"/>
        <v>1013495373.7040384</v>
      </c>
      <c r="L47" s="7">
        <f t="shared" si="9"/>
        <v>27392.684226495909</v>
      </c>
      <c r="M47" s="8">
        <f t="shared" si="10"/>
        <v>31835.442100024909</v>
      </c>
      <c r="N47" s="25">
        <v>0</v>
      </c>
      <c r="O47" s="26">
        <v>0</v>
      </c>
      <c r="P47" s="31"/>
      <c r="Q47" s="9">
        <v>20601194.153000001</v>
      </c>
      <c r="R47" s="10">
        <v>22204805.050000001</v>
      </c>
      <c r="T47" s="9">
        <v>-968332.38890000002</v>
      </c>
      <c r="U47" s="1">
        <v>3794425.4087</v>
      </c>
      <c r="V47" s="10">
        <v>5018167.7057999996</v>
      </c>
      <c r="W47" s="9">
        <v>-9195.7433450000008</v>
      </c>
      <c r="X47" s="1">
        <v>-20234.220344000001</v>
      </c>
      <c r="Y47" s="10">
        <v>15279.407459</v>
      </c>
      <c r="Z47" s="9">
        <v>-3293.339504</v>
      </c>
      <c r="AA47" s="1">
        <v>-24695.188611000001</v>
      </c>
      <c r="AB47" s="10">
        <v>-8997.2384089999996</v>
      </c>
      <c r="AC47" s="6">
        <f t="shared" si="2"/>
        <v>750359149.02195418</v>
      </c>
      <c r="AD47" s="7">
        <f t="shared" si="3"/>
        <v>1013495373.6395258</v>
      </c>
      <c r="AE47" s="7">
        <f t="shared" si="4"/>
        <v>27392.684224477787</v>
      </c>
      <c r="AF47" s="8">
        <f t="shared" si="5"/>
        <v>31835.442099011689</v>
      </c>
      <c r="AG47" s="25">
        <v>0</v>
      </c>
      <c r="AH47" s="26">
        <v>0</v>
      </c>
      <c r="AI47" s="31">
        <f t="shared" si="6"/>
        <v>4442.7578745339015</v>
      </c>
      <c r="AJ47" s="9">
        <v>20611.006758</v>
      </c>
      <c r="AK47" s="10">
        <v>22214.618738000001</v>
      </c>
    </row>
    <row r="48" spans="1:37" ht="15.75" thickBot="1" x14ac:dyDescent="0.3">
      <c r="A48" s="9">
        <v>-968332.38890000002</v>
      </c>
      <c r="B48" s="1">
        <v>3794425.4087</v>
      </c>
      <c r="C48" s="10">
        <v>5018167.7057999996</v>
      </c>
      <c r="D48" s="9">
        <v>-7634.504919</v>
      </c>
      <c r="E48" s="1">
        <v>-19386.440344999999</v>
      </c>
      <c r="F48" s="10">
        <v>17148.68705</v>
      </c>
      <c r="G48" s="9">
        <v>-2917.8966030000001</v>
      </c>
      <c r="H48" s="1">
        <v>-25536.857483</v>
      </c>
      <c r="I48" s="10">
        <v>-6346.71605</v>
      </c>
      <c r="J48" s="6">
        <f t="shared" si="7"/>
        <v>728939892.85213172</v>
      </c>
      <c r="K48" s="7">
        <f t="shared" si="8"/>
        <v>993285539.48067927</v>
      </c>
      <c r="L48" s="7">
        <f t="shared" si="9"/>
        <v>26998.886881724062</v>
      </c>
      <c r="M48" s="8">
        <f t="shared" si="10"/>
        <v>31516.432848288514</v>
      </c>
      <c r="N48" s="25">
        <v>0</v>
      </c>
      <c r="O48" s="26">
        <v>0</v>
      </c>
      <c r="P48" s="31"/>
      <c r="Q48" s="9">
        <v>20598183.658</v>
      </c>
      <c r="R48" s="10">
        <v>22186824.158</v>
      </c>
      <c r="T48" s="9">
        <v>-968332.38890000002</v>
      </c>
      <c r="U48" s="1">
        <v>3794425.4087</v>
      </c>
      <c r="V48" s="10">
        <v>5018167.7057999996</v>
      </c>
      <c r="W48" s="9">
        <v>-7634.504927</v>
      </c>
      <c r="X48" s="1">
        <v>-19386.440343999999</v>
      </c>
      <c r="Y48" s="10">
        <v>17148.687040000001</v>
      </c>
      <c r="Z48" s="9">
        <v>-2917.896608</v>
      </c>
      <c r="AA48" s="1">
        <v>-25536.857478999998</v>
      </c>
      <c r="AB48" s="10">
        <v>-6346.7160549999999</v>
      </c>
      <c r="AC48" s="6">
        <f t="shared" si="2"/>
        <v>728939892.6698184</v>
      </c>
      <c r="AD48" s="7">
        <f t="shared" si="3"/>
        <v>993285539.3791734</v>
      </c>
      <c r="AE48" s="7">
        <f t="shared" si="4"/>
        <v>26998.886878347752</v>
      </c>
      <c r="AF48" s="8">
        <f t="shared" si="5"/>
        <v>31516.432846678152</v>
      </c>
      <c r="AG48" s="25">
        <v>0</v>
      </c>
      <c r="AH48" s="26">
        <v>0</v>
      </c>
      <c r="AI48" s="31">
        <f t="shared" si="6"/>
        <v>4517.5459683303998</v>
      </c>
      <c r="AJ48" s="9">
        <v>20607.996286000001</v>
      </c>
      <c r="AK48" s="10">
        <v>22196.637014</v>
      </c>
    </row>
    <row r="49" spans="1:37" ht="15.75" thickBot="1" x14ac:dyDescent="0.3">
      <c r="A49" s="9">
        <v>-968332.38890000002</v>
      </c>
      <c r="B49" s="1">
        <v>3794425.4087</v>
      </c>
      <c r="C49" s="10">
        <v>5018167.7057999996</v>
      </c>
      <c r="D49" s="9">
        <v>-5868.1535450000001</v>
      </c>
      <c r="E49" s="1">
        <v>-18522.241430999999</v>
      </c>
      <c r="F49" s="10">
        <v>18736.553958</v>
      </c>
      <c r="G49" s="9">
        <v>-2595.9147910000002</v>
      </c>
      <c r="H49" s="1">
        <v>-26089.904934999999</v>
      </c>
      <c r="I49" s="10">
        <v>-3585.9130559999999</v>
      </c>
      <c r="J49" s="6">
        <f t="shared" si="7"/>
        <v>710235987.56048071</v>
      </c>
      <c r="K49" s="7">
        <f t="shared" si="8"/>
        <v>969752430.32259107</v>
      </c>
      <c r="L49" s="7">
        <f t="shared" si="9"/>
        <v>26650.253048713828</v>
      </c>
      <c r="M49" s="8">
        <f t="shared" si="10"/>
        <v>31140.848259522267</v>
      </c>
      <c r="N49" s="25">
        <v>0</v>
      </c>
      <c r="O49" s="26">
        <v>0</v>
      </c>
      <c r="P49" s="31"/>
      <c r="Q49" s="9">
        <v>20595233.738000002</v>
      </c>
      <c r="R49" s="10">
        <v>22168906.642999999</v>
      </c>
      <c r="T49" s="9">
        <v>-968332.38890000002</v>
      </c>
      <c r="U49" s="1">
        <v>3794425.4087</v>
      </c>
      <c r="V49" s="10">
        <v>5018167.7057999996</v>
      </c>
      <c r="W49" s="9">
        <v>-5868.1535540000004</v>
      </c>
      <c r="X49" s="1">
        <v>-18522.241430999999</v>
      </c>
      <c r="Y49" s="10">
        <v>18736.553950000001</v>
      </c>
      <c r="Z49" s="9">
        <v>-2595.914796</v>
      </c>
      <c r="AA49" s="1">
        <v>-26089.904932000001</v>
      </c>
      <c r="AB49" s="10">
        <v>-3585.9130610000002</v>
      </c>
      <c r="AC49" s="6">
        <f t="shared" si="2"/>
        <v>710235987.42918336</v>
      </c>
      <c r="AD49" s="7">
        <f t="shared" si="3"/>
        <v>969752430.24560177</v>
      </c>
      <c r="AE49" s="7">
        <f t="shared" si="4"/>
        <v>26650.253046250487</v>
      </c>
      <c r="AF49" s="8">
        <f t="shared" si="5"/>
        <v>31140.848258286122</v>
      </c>
      <c r="AG49" s="25">
        <v>0</v>
      </c>
      <c r="AH49" s="26">
        <v>0</v>
      </c>
      <c r="AI49" s="31">
        <f t="shared" si="6"/>
        <v>4490.5952120356342</v>
      </c>
      <c r="AJ49" s="9">
        <v>20605.046421999999</v>
      </c>
      <c r="AK49" s="10">
        <v>22178.719841999999</v>
      </c>
    </row>
    <row r="50" spans="1:37" ht="15.75" thickBot="1" x14ac:dyDescent="0.3">
      <c r="A50" s="9">
        <v>-968332.38890000002</v>
      </c>
      <c r="B50" s="1">
        <v>3794425.4087</v>
      </c>
      <c r="C50" s="10">
        <v>5018167.7057999996</v>
      </c>
      <c r="D50" s="9">
        <v>-3918.4188250000002</v>
      </c>
      <c r="E50" s="1">
        <v>-17677.879993999999</v>
      </c>
      <c r="F50" s="10">
        <v>20017.190277999998</v>
      </c>
      <c r="G50" s="9">
        <v>-2292.7784139999999</v>
      </c>
      <c r="H50" s="1">
        <v>-26341.702336999999</v>
      </c>
      <c r="I50" s="10">
        <v>-762.71772599999997</v>
      </c>
      <c r="J50" s="6">
        <f t="shared" si="7"/>
        <v>694733587.40864587</v>
      </c>
      <c r="K50" s="7">
        <f t="shared" si="8"/>
        <v>943358989.15415001</v>
      </c>
      <c r="L50" s="7">
        <f t="shared" si="9"/>
        <v>26357.799365816674</v>
      </c>
      <c r="M50" s="8">
        <f t="shared" si="10"/>
        <v>30714.149657025344</v>
      </c>
      <c r="N50" s="25">
        <v>0</v>
      </c>
      <c r="O50" s="26">
        <v>0</v>
      </c>
      <c r="P50" s="31"/>
      <c r="Q50" s="9">
        <v>20592344.565000001</v>
      </c>
      <c r="R50" s="10">
        <v>22151052.598000001</v>
      </c>
      <c r="T50" s="9">
        <v>-968332.38890000002</v>
      </c>
      <c r="U50" s="1">
        <v>3794425.4087</v>
      </c>
      <c r="V50" s="10">
        <v>5018167.7057999996</v>
      </c>
      <c r="W50" s="9">
        <v>-3918.4188340000001</v>
      </c>
      <c r="X50" s="1">
        <v>-17677.879992999999</v>
      </c>
      <c r="Y50" s="10">
        <v>20017.190269999999</v>
      </c>
      <c r="Z50" s="9">
        <v>-2292.7784200000001</v>
      </c>
      <c r="AA50" s="1">
        <v>-26341.702333000001</v>
      </c>
      <c r="AB50" s="10">
        <v>-762.71773099999996</v>
      </c>
      <c r="AC50" s="6">
        <f t="shared" si="2"/>
        <v>694733587.17881846</v>
      </c>
      <c r="AD50" s="7">
        <f t="shared" si="3"/>
        <v>943358988.98676336</v>
      </c>
      <c r="AE50" s="7">
        <f t="shared" si="4"/>
        <v>26357.799361456913</v>
      </c>
      <c r="AF50" s="8">
        <f t="shared" si="5"/>
        <v>30714.149654300432</v>
      </c>
      <c r="AG50" s="25">
        <v>0</v>
      </c>
      <c r="AH50" s="26">
        <v>0</v>
      </c>
      <c r="AI50" s="31">
        <f t="shared" si="6"/>
        <v>4356.3502928435191</v>
      </c>
      <c r="AJ50" s="9">
        <v>20602.157026000001</v>
      </c>
      <c r="AK50" s="10">
        <v>22160.866492000001</v>
      </c>
    </row>
    <row r="51" spans="1:37" ht="15.75" thickBot="1" x14ac:dyDescent="0.3">
      <c r="A51" s="9">
        <v>-968332.38890000002</v>
      </c>
      <c r="B51" s="1">
        <v>3794425.4087</v>
      </c>
      <c r="C51" s="10">
        <v>5018167.7057999996</v>
      </c>
      <c r="D51" s="9">
        <v>-1813.6692889999999</v>
      </c>
      <c r="E51" s="1">
        <v>-16885.825019</v>
      </c>
      <c r="F51" s="10">
        <v>20969.591635000001</v>
      </c>
      <c r="G51" s="9">
        <v>-1972.556583</v>
      </c>
      <c r="H51" s="1">
        <v>-26288.280696999998</v>
      </c>
      <c r="I51" s="10">
        <v>2073.7581479999999</v>
      </c>
      <c r="J51" s="6">
        <f t="shared" si="7"/>
        <v>682835277.59611106</v>
      </c>
      <c r="K51" s="7">
        <f t="shared" si="8"/>
        <v>914647220.51799977</v>
      </c>
      <c r="L51" s="7">
        <f t="shared" si="9"/>
        <v>26131.117036898959</v>
      </c>
      <c r="M51" s="8">
        <f t="shared" si="10"/>
        <v>30243.135097373746</v>
      </c>
      <c r="N51" s="25">
        <v>0</v>
      </c>
      <c r="O51" s="26">
        <v>0</v>
      </c>
      <c r="P51" s="31"/>
      <c r="Q51" s="9">
        <v>20589516.598999999</v>
      </c>
      <c r="R51" s="10">
        <v>22133262.704999998</v>
      </c>
      <c r="T51" s="9">
        <v>-968332.38890000002</v>
      </c>
      <c r="U51" s="1">
        <v>3794425.4087</v>
      </c>
      <c r="V51" s="10">
        <v>5018167.7057999996</v>
      </c>
      <c r="W51" s="9">
        <v>-1813.6692989999999</v>
      </c>
      <c r="X51" s="1">
        <v>-16885.825016999999</v>
      </c>
      <c r="Y51" s="10">
        <v>20969.591628999999</v>
      </c>
      <c r="Z51" s="9">
        <v>-1972.556589</v>
      </c>
      <c r="AA51" s="1">
        <v>-26288.280694000001</v>
      </c>
      <c r="AB51" s="10">
        <v>2073.758143</v>
      </c>
      <c r="AC51" s="6">
        <f t="shared" si="2"/>
        <v>682835277.3388797</v>
      </c>
      <c r="AD51" s="7">
        <f t="shared" si="3"/>
        <v>914647220.3789984</v>
      </c>
      <c r="AE51" s="7">
        <f t="shared" si="4"/>
        <v>26131.117031977024</v>
      </c>
      <c r="AF51" s="8">
        <f t="shared" si="5"/>
        <v>30243.135095075682</v>
      </c>
      <c r="AG51" s="25">
        <v>0</v>
      </c>
      <c r="AH51" s="26">
        <v>0</v>
      </c>
      <c r="AI51" s="31">
        <f t="shared" si="6"/>
        <v>4112.0180630986579</v>
      </c>
      <c r="AJ51" s="9">
        <v>20599.328927999999</v>
      </c>
      <c r="AK51" s="10">
        <v>22143.077262999999</v>
      </c>
    </row>
    <row r="52" spans="1:37" ht="15.75" thickBot="1" x14ac:dyDescent="0.3">
      <c r="A52" s="9">
        <v>-968332.38890000002</v>
      </c>
      <c r="B52" s="1">
        <v>3794425.4087</v>
      </c>
      <c r="C52" s="10">
        <v>5018167.7057999996</v>
      </c>
      <c r="D52" s="9">
        <v>411.93018599999999</v>
      </c>
      <c r="E52" s="1">
        <v>-16173.57984</v>
      </c>
      <c r="F52" s="10">
        <v>21577.861245</v>
      </c>
      <c r="G52" s="9">
        <v>-1599.6206540000001</v>
      </c>
      <c r="H52" s="1">
        <v>-25934.481152</v>
      </c>
      <c r="I52" s="10">
        <v>4874.0615429999998</v>
      </c>
      <c r="J52" s="6">
        <f t="shared" si="7"/>
        <v>674849808.50000262</v>
      </c>
      <c r="K52" s="7">
        <f t="shared" si="8"/>
        <v>884227176.75464141</v>
      </c>
      <c r="L52" s="7">
        <f t="shared" si="9"/>
        <v>25977.871515965326</v>
      </c>
      <c r="M52" s="8">
        <f t="shared" si="10"/>
        <v>29735.957639777491</v>
      </c>
      <c r="N52" s="25">
        <v>0</v>
      </c>
      <c r="O52" s="26">
        <v>0</v>
      </c>
      <c r="P52" s="31"/>
      <c r="Q52" s="9">
        <v>20586749.592</v>
      </c>
      <c r="R52" s="10">
        <v>22115538.491999999</v>
      </c>
      <c r="T52" s="9">
        <v>-968332.38890000002</v>
      </c>
      <c r="U52" s="1">
        <v>3794425.4087</v>
      </c>
      <c r="V52" s="10">
        <v>5018167.7057999996</v>
      </c>
      <c r="W52" s="9">
        <v>411.93017700000001</v>
      </c>
      <c r="X52" s="1">
        <v>-16173.579839</v>
      </c>
      <c r="Y52" s="10">
        <v>21577.861239999998</v>
      </c>
      <c r="Z52" s="9">
        <v>-1599.62066</v>
      </c>
      <c r="AA52" s="1">
        <v>-25934.481148999999</v>
      </c>
      <c r="AB52" s="10">
        <v>4874.0615379999999</v>
      </c>
      <c r="AC52" s="6">
        <f t="shared" si="2"/>
        <v>674849808.26962495</v>
      </c>
      <c r="AD52" s="7">
        <f t="shared" si="3"/>
        <v>884227176.58528447</v>
      </c>
      <c r="AE52" s="7">
        <f t="shared" si="4"/>
        <v>25977.871511531212</v>
      </c>
      <c r="AF52" s="8">
        <f t="shared" si="5"/>
        <v>29735.957636929812</v>
      </c>
      <c r="AG52" s="25">
        <v>0</v>
      </c>
      <c r="AH52" s="26">
        <v>0</v>
      </c>
      <c r="AI52" s="31">
        <f t="shared" si="6"/>
        <v>3758.0861253986004</v>
      </c>
      <c r="AJ52" s="9">
        <v>20596.562639</v>
      </c>
      <c r="AK52" s="10">
        <v>22125.351951000001</v>
      </c>
    </row>
    <row r="53" spans="1:37" ht="15.75" thickBot="1" x14ac:dyDescent="0.3">
      <c r="A53" s="9">
        <v>-968332.38890000002</v>
      </c>
      <c r="B53" s="1">
        <v>3794425.4087</v>
      </c>
      <c r="C53" s="10">
        <v>5018167.7057999996</v>
      </c>
      <c r="D53" s="9">
        <v>2719.462755</v>
      </c>
      <c r="E53" s="1">
        <v>-15562.686071</v>
      </c>
      <c r="F53" s="10">
        <v>21831.449915000001</v>
      </c>
      <c r="G53" s="9">
        <v>-1140.257069</v>
      </c>
      <c r="H53" s="1">
        <v>-25293.768596000002</v>
      </c>
      <c r="I53" s="10">
        <v>7589.2944299999999</v>
      </c>
      <c r="J53" s="6">
        <f t="shared" si="7"/>
        <v>670984056.50710726</v>
      </c>
      <c r="K53" s="7">
        <f t="shared" si="8"/>
        <v>852763281.1825881</v>
      </c>
      <c r="L53" s="7">
        <f t="shared" si="9"/>
        <v>25903.359946290893</v>
      </c>
      <c r="M53" s="8">
        <f t="shared" si="10"/>
        <v>29202.110902854063</v>
      </c>
      <c r="N53" s="25">
        <v>0</v>
      </c>
      <c r="O53" s="26">
        <v>0</v>
      </c>
      <c r="P53" s="31"/>
      <c r="Q53" s="9">
        <v>20584044.348999999</v>
      </c>
      <c r="R53" s="10">
        <v>22097878.811999999</v>
      </c>
      <c r="T53" s="9">
        <v>-968332.38890000002</v>
      </c>
      <c r="U53" s="1">
        <v>3794425.4087</v>
      </c>
      <c r="V53" s="10">
        <v>5018167.7057999996</v>
      </c>
      <c r="W53" s="9">
        <v>2719.4627460000002</v>
      </c>
      <c r="X53" s="1">
        <v>-15562.68607</v>
      </c>
      <c r="Y53" s="10">
        <v>21831.449911</v>
      </c>
      <c r="Z53" s="9">
        <v>-1140.2570740000001</v>
      </c>
      <c r="AA53" s="1">
        <v>-25293.768593000001</v>
      </c>
      <c r="AB53" s="10">
        <v>7589.2944260000004</v>
      </c>
      <c r="AC53" s="6">
        <f t="shared" si="2"/>
        <v>670984056.26750636</v>
      </c>
      <c r="AD53" s="7">
        <f t="shared" si="3"/>
        <v>852763280.98920918</v>
      </c>
      <c r="AE53" s="7">
        <f t="shared" si="4"/>
        <v>25903.359941665993</v>
      </c>
      <c r="AF53" s="8">
        <f t="shared" si="5"/>
        <v>29202.110899543019</v>
      </c>
      <c r="AG53" s="25">
        <v>0</v>
      </c>
      <c r="AH53" s="26">
        <v>0</v>
      </c>
      <c r="AI53" s="31">
        <f t="shared" si="6"/>
        <v>3298.7509578770259</v>
      </c>
      <c r="AJ53" s="9">
        <v>20593.856995999999</v>
      </c>
      <c r="AK53" s="10">
        <v>22107.692150999999</v>
      </c>
    </row>
    <row r="54" spans="1:37" ht="15.75" thickBot="1" x14ac:dyDescent="0.3">
      <c r="A54" s="9">
        <v>-968332.38890000002</v>
      </c>
      <c r="B54" s="1">
        <v>3794425.4087</v>
      </c>
      <c r="C54" s="10">
        <v>5018167.7057999996</v>
      </c>
      <c r="D54" s="9">
        <v>5066.4737029999997</v>
      </c>
      <c r="E54" s="1">
        <v>-15067.942478000001</v>
      </c>
      <c r="F54" s="10">
        <v>21725.340155000002</v>
      </c>
      <c r="G54" s="9">
        <v>-564.20899099999997</v>
      </c>
      <c r="H54" s="1">
        <v>-24387.71428</v>
      </c>
      <c r="I54" s="10">
        <v>10172.00524</v>
      </c>
      <c r="J54" s="6">
        <f t="shared" si="7"/>
        <v>671337418.1073525</v>
      </c>
      <c r="K54" s="7">
        <f t="shared" si="8"/>
        <v>820958354.48305869</v>
      </c>
      <c r="L54" s="7">
        <f t="shared" si="9"/>
        <v>25910.179816191019</v>
      </c>
      <c r="M54" s="8">
        <f t="shared" si="10"/>
        <v>28652.370835291425</v>
      </c>
      <c r="N54" s="25">
        <v>0</v>
      </c>
      <c r="O54" s="26">
        <v>0</v>
      </c>
      <c r="P54" s="31"/>
      <c r="Q54" s="9">
        <v>20581400.039999999</v>
      </c>
      <c r="R54" s="10">
        <v>22080284.556000002</v>
      </c>
      <c r="T54" s="9">
        <v>-968332.38890000002</v>
      </c>
      <c r="U54" s="1">
        <v>3794425.4087</v>
      </c>
      <c r="V54" s="10">
        <v>5018167.7057999996</v>
      </c>
      <c r="W54" s="9">
        <v>5066.473696</v>
      </c>
      <c r="X54" s="1">
        <v>-15067.942477000001</v>
      </c>
      <c r="Y54" s="10">
        <v>21725.340151</v>
      </c>
      <c r="Z54" s="9">
        <v>-564.20899499999996</v>
      </c>
      <c r="AA54" s="1">
        <v>-24387.714277999999</v>
      </c>
      <c r="AB54" s="10">
        <v>10172.005236999999</v>
      </c>
      <c r="AC54" s="6">
        <f t="shared" si="2"/>
        <v>671337417.85148299</v>
      </c>
      <c r="AD54" s="7">
        <f t="shared" si="3"/>
        <v>820958354.33617413</v>
      </c>
      <c r="AE54" s="7">
        <f t="shared" si="4"/>
        <v>25910.179811253394</v>
      </c>
      <c r="AF54" s="8">
        <f t="shared" si="5"/>
        <v>28652.370832728207</v>
      </c>
      <c r="AG54" s="25">
        <v>0</v>
      </c>
      <c r="AH54" s="26">
        <v>0</v>
      </c>
      <c r="AI54" s="31">
        <f t="shared" si="6"/>
        <v>2742.1910214748132</v>
      </c>
      <c r="AJ54" s="9">
        <v>20591.212364999999</v>
      </c>
      <c r="AK54" s="10">
        <v>22090.098840999999</v>
      </c>
    </row>
    <row r="55" spans="1:37" ht="15.75" thickBot="1" x14ac:dyDescent="0.3">
      <c r="A55" s="9">
        <v>-968332.38890000002</v>
      </c>
      <c r="B55" s="1">
        <v>3794425.4087</v>
      </c>
      <c r="C55" s="10">
        <v>5018167.7057999996</v>
      </c>
      <c r="D55" s="9">
        <v>7408.3172210000002</v>
      </c>
      <c r="E55" s="1">
        <v>-14696.865994</v>
      </c>
      <c r="F55" s="10">
        <v>21260.171437000001</v>
      </c>
      <c r="G55" s="9">
        <v>153.917361</v>
      </c>
      <c r="H55" s="1">
        <v>-23245.167118000001</v>
      </c>
      <c r="I55" s="10">
        <v>12577.056578</v>
      </c>
      <c r="J55" s="6">
        <f t="shared" si="7"/>
        <v>675898801.63091958</v>
      </c>
      <c r="K55" s="7">
        <f t="shared" si="8"/>
        <v>789535809.49339008</v>
      </c>
      <c r="L55" s="7">
        <f t="shared" si="9"/>
        <v>25998.053804677758</v>
      </c>
      <c r="M55" s="8">
        <f t="shared" si="10"/>
        <v>28098.679853213569</v>
      </c>
      <c r="N55" s="25">
        <v>0</v>
      </c>
      <c r="O55" s="26">
        <v>0</v>
      </c>
      <c r="P55" s="31"/>
      <c r="Q55" s="9">
        <v>20578816.995000001</v>
      </c>
      <c r="R55" s="10">
        <v>22062756.375999998</v>
      </c>
      <c r="T55" s="9">
        <v>-968332.38890000002</v>
      </c>
      <c r="U55" s="1">
        <v>3794425.4087</v>
      </c>
      <c r="V55" s="10">
        <v>5018167.7057999996</v>
      </c>
      <c r="W55" s="9">
        <v>7408.317215</v>
      </c>
      <c r="X55" s="1">
        <v>-14696.865992999999</v>
      </c>
      <c r="Y55" s="10">
        <v>21260.171434</v>
      </c>
      <c r="Z55" s="9">
        <v>153.91735700000001</v>
      </c>
      <c r="AA55" s="1">
        <v>-23245.167116000001</v>
      </c>
      <c r="AB55" s="10">
        <v>12577.056574</v>
      </c>
      <c r="AC55" s="6">
        <f t="shared" si="2"/>
        <v>675898801.3959651</v>
      </c>
      <c r="AD55" s="7">
        <f t="shared" si="3"/>
        <v>789535809.31578267</v>
      </c>
      <c r="AE55" s="7">
        <f t="shared" si="4"/>
        <v>25998.053800159065</v>
      </c>
      <c r="AF55" s="8">
        <f t="shared" si="5"/>
        <v>28098.679850053144</v>
      </c>
      <c r="AG55" s="25">
        <v>0</v>
      </c>
      <c r="AH55" s="26">
        <v>0</v>
      </c>
      <c r="AI55" s="31">
        <f t="shared" si="6"/>
        <v>2100.6260498940792</v>
      </c>
      <c r="AJ55" s="9">
        <v>20588.629155999999</v>
      </c>
      <c r="AK55" s="10">
        <v>22072.569629000001</v>
      </c>
    </row>
    <row r="56" spans="1:37" ht="15.75" thickBot="1" x14ac:dyDescent="0.3">
      <c r="A56" s="9">
        <v>-968332.38890000002</v>
      </c>
      <c r="B56" s="1">
        <v>3794425.4087</v>
      </c>
      <c r="C56" s="10">
        <v>5018167.7057999996</v>
      </c>
      <c r="D56" s="9">
        <v>9699.5942589999995</v>
      </c>
      <c r="E56" s="1">
        <v>-14449.415714000001</v>
      </c>
      <c r="F56" s="10">
        <v>20442.302630999999</v>
      </c>
      <c r="G56" s="9">
        <v>1033.4403689999999</v>
      </c>
      <c r="H56" s="1">
        <v>-21901.146720000001</v>
      </c>
      <c r="I56" s="10">
        <v>14762.450521000001</v>
      </c>
      <c r="J56" s="6">
        <f t="shared" si="7"/>
        <v>684546336.06606889</v>
      </c>
      <c r="K56" s="7">
        <f t="shared" si="8"/>
        <v>759220568.77809703</v>
      </c>
      <c r="L56" s="7">
        <f t="shared" si="9"/>
        <v>26163.836417201299</v>
      </c>
      <c r="M56" s="8">
        <f t="shared" si="10"/>
        <v>27553.957406842615</v>
      </c>
      <c r="N56" s="25">
        <v>0</v>
      </c>
      <c r="O56" s="26">
        <v>0</v>
      </c>
      <c r="P56" s="31"/>
      <c r="Q56" s="9">
        <v>20576294.954999998</v>
      </c>
      <c r="R56" s="10">
        <v>22045293.445999999</v>
      </c>
      <c r="T56" s="9">
        <v>-968332.38890000002</v>
      </c>
      <c r="U56" s="1">
        <v>3794425.4087</v>
      </c>
      <c r="V56" s="10">
        <v>5018167.7057999996</v>
      </c>
      <c r="W56" s="9">
        <v>9699.5942539999996</v>
      </c>
      <c r="X56" s="1">
        <v>-14449.415714000001</v>
      </c>
      <c r="Y56" s="10">
        <v>20442.302628000001</v>
      </c>
      <c r="Z56" s="9">
        <v>1033.440366</v>
      </c>
      <c r="AA56" s="1">
        <v>-21901.146719</v>
      </c>
      <c r="AB56" s="10">
        <v>14762.450518</v>
      </c>
      <c r="AC56" s="6">
        <f t="shared" si="2"/>
        <v>684546335.86684489</v>
      </c>
      <c r="AD56" s="7">
        <f t="shared" si="3"/>
        <v>759220568.65622938</v>
      </c>
      <c r="AE56" s="7">
        <f t="shared" si="4"/>
        <v>26163.836413394059</v>
      </c>
      <c r="AF56" s="8">
        <f t="shared" si="5"/>
        <v>27553.957404631179</v>
      </c>
      <c r="AG56" s="25">
        <v>0</v>
      </c>
      <c r="AH56" s="26">
        <v>0</v>
      </c>
      <c r="AI56" s="31">
        <f t="shared" si="6"/>
        <v>1390.1209912371196</v>
      </c>
      <c r="AJ56" s="9">
        <v>20586.107966</v>
      </c>
      <c r="AK56" s="10">
        <v>22055.106976999999</v>
      </c>
    </row>
    <row r="57" spans="1:37" ht="15.75" thickBot="1" x14ac:dyDescent="0.3">
      <c r="A57" s="9">
        <v>-968332.38890000002</v>
      </c>
      <c r="B57" s="1">
        <v>3794425.4087</v>
      </c>
      <c r="C57" s="10">
        <v>5018167.7057999996</v>
      </c>
      <c r="D57" s="9">
        <v>11895.636205999999</v>
      </c>
      <c r="E57" s="1">
        <v>-14317.993619999999</v>
      </c>
      <c r="F57" s="10">
        <v>19283.806615000001</v>
      </c>
      <c r="G57" s="9">
        <v>2086.6353300000001</v>
      </c>
      <c r="H57" s="1">
        <v>-20395.503004999999</v>
      </c>
      <c r="I57" s="10">
        <v>16690.093815</v>
      </c>
      <c r="J57" s="6">
        <f t="shared" si="7"/>
        <v>697049864.56946826</v>
      </c>
      <c r="K57" s="7">
        <f t="shared" si="8"/>
        <v>730719323.52207637</v>
      </c>
      <c r="L57" s="7">
        <f t="shared" si="9"/>
        <v>26401.701925623438</v>
      </c>
      <c r="M57" s="8">
        <f t="shared" si="10"/>
        <v>27031.82057357729</v>
      </c>
      <c r="N57" s="25">
        <v>0</v>
      </c>
      <c r="O57" s="26">
        <v>0</v>
      </c>
      <c r="P57" s="31"/>
      <c r="Q57" s="9">
        <v>20573834.392000001</v>
      </c>
      <c r="R57" s="10">
        <v>22027897.563999999</v>
      </c>
      <c r="T57" s="9">
        <v>-968332.38890000002</v>
      </c>
      <c r="U57" s="1">
        <v>3794425.4087</v>
      </c>
      <c r="V57" s="10">
        <v>5018167.7057999996</v>
      </c>
      <c r="W57" s="9">
        <v>11895.636202</v>
      </c>
      <c r="X57" s="1">
        <v>-14317.993621</v>
      </c>
      <c r="Y57" s="10">
        <v>19283.806612</v>
      </c>
      <c r="Z57" s="9">
        <v>2086.6353279999998</v>
      </c>
      <c r="AA57" s="1">
        <v>-20395.503004999999</v>
      </c>
      <c r="AB57" s="10">
        <v>16690.093812999999</v>
      </c>
      <c r="AC57" s="6">
        <f t="shared" si="2"/>
        <v>697049864.41718757</v>
      </c>
      <c r="AD57" s="7">
        <f t="shared" si="3"/>
        <v>730719323.46316874</v>
      </c>
      <c r="AE57" s="7">
        <f t="shared" si="4"/>
        <v>26401.701922739518</v>
      </c>
      <c r="AF57" s="8">
        <f t="shared" si="5"/>
        <v>27031.82057248769</v>
      </c>
      <c r="AG57" s="25">
        <v>0</v>
      </c>
      <c r="AH57" s="26">
        <v>0</v>
      </c>
      <c r="AI57" s="31">
        <f t="shared" si="6"/>
        <v>630.11864974817217</v>
      </c>
      <c r="AJ57" s="9">
        <v>20583.647119000001</v>
      </c>
      <c r="AK57" s="10">
        <v>22037.711168000002</v>
      </c>
    </row>
    <row r="58" spans="1:37" ht="15.75" thickBot="1" x14ac:dyDescent="0.3">
      <c r="A58" s="9">
        <v>-968332.38890000002</v>
      </c>
      <c r="B58" s="1">
        <v>3794425.4087</v>
      </c>
      <c r="C58" s="10">
        <v>5018167.7057999996</v>
      </c>
      <c r="D58" s="9">
        <v>13953.986215000001</v>
      </c>
      <c r="E58" s="1">
        <v>-14287.727961000001</v>
      </c>
      <c r="F58" s="10">
        <v>17802.391326000001</v>
      </c>
      <c r="G58" s="9">
        <v>3318.051727</v>
      </c>
      <c r="H58" s="1">
        <v>-18771.397063</v>
      </c>
      <c r="I58" s="10">
        <v>18326.486767999999</v>
      </c>
      <c r="J58" s="6">
        <f t="shared" si="7"/>
        <v>713076236.57293284</v>
      </c>
      <c r="K58" s="7">
        <f t="shared" si="8"/>
        <v>704700788.87463641</v>
      </c>
      <c r="L58" s="7">
        <f t="shared" si="9"/>
        <v>26703.487348526836</v>
      </c>
      <c r="M58" s="8">
        <f t="shared" si="10"/>
        <v>26546.20102528112</v>
      </c>
      <c r="N58" s="25">
        <v>0</v>
      </c>
      <c r="O58" s="26">
        <v>0</v>
      </c>
      <c r="P58" s="31"/>
      <c r="Q58" s="9">
        <v>20571435.583000001</v>
      </c>
      <c r="R58" s="10">
        <v>22010568.289000001</v>
      </c>
      <c r="T58" s="9">
        <v>-968332.38890000002</v>
      </c>
      <c r="U58" s="1">
        <v>3794425.4087</v>
      </c>
      <c r="V58" s="10">
        <v>5018167.7057999996</v>
      </c>
      <c r="W58" s="9">
        <v>13953.986214</v>
      </c>
      <c r="X58" s="1">
        <v>-14287.727962000001</v>
      </c>
      <c r="Y58" s="10">
        <v>17802.391321999999</v>
      </c>
      <c r="Z58" s="9">
        <v>3318.0517260000001</v>
      </c>
      <c r="AA58" s="1">
        <v>-18771.397063</v>
      </c>
      <c r="AB58" s="10">
        <v>18326.486766000002</v>
      </c>
      <c r="AC58" s="6">
        <f t="shared" si="2"/>
        <v>713076236.47697878</v>
      </c>
      <c r="AD58" s="7">
        <f t="shared" si="3"/>
        <v>704700788.81283045</v>
      </c>
      <c r="AE58" s="7">
        <f t="shared" si="4"/>
        <v>26703.48734673018</v>
      </c>
      <c r="AF58" s="8">
        <f t="shared" si="5"/>
        <v>26546.201024116999</v>
      </c>
      <c r="AG58" s="25">
        <v>0</v>
      </c>
      <c r="AH58" s="26">
        <v>0</v>
      </c>
      <c r="AI58" s="31">
        <f t="shared" si="6"/>
        <v>-157.28632261318126</v>
      </c>
      <c r="AJ58" s="9">
        <v>20581.248095999999</v>
      </c>
      <c r="AK58" s="10">
        <v>22020.382263</v>
      </c>
    </row>
    <row r="59" spans="1:37" ht="15.75" thickBot="1" x14ac:dyDescent="0.3">
      <c r="A59" s="9">
        <v>-968332.38890000002</v>
      </c>
      <c r="B59" s="1">
        <v>3794425.4087</v>
      </c>
      <c r="C59" s="10">
        <v>5018167.7057999996</v>
      </c>
      <c r="D59" s="9">
        <v>15835.828084999999</v>
      </c>
      <c r="E59" s="1">
        <v>-14337.036587000001</v>
      </c>
      <c r="F59" s="10">
        <v>16021.240997999999</v>
      </c>
      <c r="G59" s="9">
        <v>4724.1436729999996</v>
      </c>
      <c r="H59" s="1">
        <v>-17073.665344000001</v>
      </c>
      <c r="I59" s="10">
        <v>19643.321709</v>
      </c>
      <c r="J59" s="6">
        <f t="shared" si="7"/>
        <v>732197345.20762134</v>
      </c>
      <c r="K59" s="7">
        <f t="shared" si="8"/>
        <v>681776624.99554491</v>
      </c>
      <c r="L59" s="7">
        <f t="shared" si="9"/>
        <v>27059.14531554205</v>
      </c>
      <c r="M59" s="8">
        <f t="shared" si="10"/>
        <v>26110.852628658929</v>
      </c>
      <c r="N59" s="25">
        <v>0</v>
      </c>
      <c r="O59" s="26">
        <v>0</v>
      </c>
      <c r="P59" s="31"/>
      <c r="Q59" s="9">
        <v>20569098.504000001</v>
      </c>
      <c r="R59" s="10">
        <v>21993306.129999999</v>
      </c>
      <c r="T59" s="9">
        <v>-968332.38890000002</v>
      </c>
      <c r="U59" s="1">
        <v>3794425.4087</v>
      </c>
      <c r="V59" s="10">
        <v>5018167.7057999996</v>
      </c>
      <c r="W59" s="9">
        <v>15835.828084999999</v>
      </c>
      <c r="X59" s="1">
        <v>-14337.036588999999</v>
      </c>
      <c r="Y59" s="10">
        <v>16021.240995</v>
      </c>
      <c r="Z59" s="9">
        <v>4724.1436720000002</v>
      </c>
      <c r="AA59" s="1">
        <v>-17073.665344000001</v>
      </c>
      <c r="AB59" s="10">
        <v>19643.321706999999</v>
      </c>
      <c r="AC59" s="6">
        <f t="shared" si="2"/>
        <v>732197345.21412897</v>
      </c>
      <c r="AD59" s="7">
        <f t="shared" si="3"/>
        <v>681776624.9256593</v>
      </c>
      <c r="AE59" s="7">
        <f t="shared" si="4"/>
        <v>27059.145315662299</v>
      </c>
      <c r="AF59" s="8">
        <f t="shared" si="5"/>
        <v>26110.852627320681</v>
      </c>
      <c r="AG59" s="25">
        <v>0</v>
      </c>
      <c r="AH59" s="26">
        <v>0</v>
      </c>
      <c r="AI59" s="31">
        <f t="shared" si="6"/>
        <v>-948.29268834161849</v>
      </c>
      <c r="AJ59" s="9">
        <v>20578.910934</v>
      </c>
      <c r="AK59" s="10">
        <v>22003.120052999999</v>
      </c>
    </row>
    <row r="60" spans="1:37" ht="15.75" thickBot="1" x14ac:dyDescent="0.3">
      <c r="A60" s="9">
        <v>-968332.38890000002</v>
      </c>
      <c r="B60" s="1">
        <v>3794425.4087</v>
      </c>
      <c r="C60" s="10">
        <v>5018167.7057999996</v>
      </c>
      <c r="D60" s="9">
        <v>17507.311979999999</v>
      </c>
      <c r="E60" s="1">
        <v>-14438.458328000001</v>
      </c>
      <c r="F60" s="10">
        <v>13968.77139</v>
      </c>
      <c r="G60" s="9">
        <v>6293.2283989999996</v>
      </c>
      <c r="H60" s="1">
        <v>-15347.133807</v>
      </c>
      <c r="I60" s="10">
        <v>20617.979272</v>
      </c>
      <c r="J60" s="6">
        <f t="shared" si="7"/>
        <v>753900790.51370025</v>
      </c>
      <c r="K60" s="7">
        <f t="shared" si="8"/>
        <v>662483675.18546379</v>
      </c>
      <c r="L60" s="7">
        <f t="shared" si="9"/>
        <v>27457.253877868054</v>
      </c>
      <c r="M60" s="8">
        <f t="shared" si="10"/>
        <v>25738.758229282619</v>
      </c>
      <c r="N60" s="25">
        <v>0</v>
      </c>
      <c r="O60" s="26">
        <v>0</v>
      </c>
      <c r="P60" s="31"/>
      <c r="Q60" s="9">
        <v>20566822.460000001</v>
      </c>
      <c r="R60" s="10">
        <v>21976111.969999999</v>
      </c>
      <c r="T60" s="9">
        <v>-968332.38890000002</v>
      </c>
      <c r="U60" s="1">
        <v>3794425.4087</v>
      </c>
      <c r="V60" s="10">
        <v>5018167.7057999996</v>
      </c>
      <c r="W60" s="9">
        <v>17507.311981999999</v>
      </c>
      <c r="X60" s="1">
        <v>-14438.458331</v>
      </c>
      <c r="Y60" s="10">
        <v>13968.771386</v>
      </c>
      <c r="Z60" s="9">
        <v>6293.2283989999996</v>
      </c>
      <c r="AA60" s="1">
        <v>-15347.133808</v>
      </c>
      <c r="AB60" s="10">
        <v>20617.979271</v>
      </c>
      <c r="AC60" s="6">
        <f t="shared" si="2"/>
        <v>753900790.62539518</v>
      </c>
      <c r="AD60" s="7">
        <f t="shared" si="3"/>
        <v>662483675.19254732</v>
      </c>
      <c r="AE60" s="7">
        <f t="shared" si="4"/>
        <v>27457.253879902033</v>
      </c>
      <c r="AF60" s="8">
        <f t="shared" si="5"/>
        <v>25738.758229420226</v>
      </c>
      <c r="AG60" s="25">
        <v>0</v>
      </c>
      <c r="AH60" s="26">
        <v>0</v>
      </c>
      <c r="AI60" s="31">
        <f t="shared" si="6"/>
        <v>-1718.4956504818074</v>
      </c>
      <c r="AJ60" s="9">
        <v>20576.635364000002</v>
      </c>
      <c r="AK60" s="10">
        <v>21985.925385999999</v>
      </c>
    </row>
    <row r="61" spans="1:37" ht="15.75" thickBot="1" x14ac:dyDescent="0.3">
      <c r="A61" s="9">
        <v>-968332.38890000002</v>
      </c>
      <c r="B61" s="1">
        <v>3794425.4087</v>
      </c>
      <c r="C61" s="10">
        <v>5018167.7057999996</v>
      </c>
      <c r="D61" s="9">
        <v>18940.727106999999</v>
      </c>
      <c r="E61" s="1">
        <v>-14559.730729999999</v>
      </c>
      <c r="F61" s="10">
        <v>11678.293265</v>
      </c>
      <c r="G61" s="9">
        <v>8005.7738840000002</v>
      </c>
      <c r="H61" s="1">
        <v>-13634.950239</v>
      </c>
      <c r="I61" s="10">
        <v>21233.913506000001</v>
      </c>
      <c r="J61" s="6">
        <f t="shared" si="7"/>
        <v>777602970.03937376</v>
      </c>
      <c r="K61" s="7">
        <f t="shared" si="8"/>
        <v>647268130.72264493</v>
      </c>
      <c r="L61" s="7">
        <f t="shared" si="9"/>
        <v>27885.53334686955</v>
      </c>
      <c r="M61" s="8">
        <f t="shared" si="10"/>
        <v>25441.464791215243</v>
      </c>
      <c r="N61" s="25">
        <v>0</v>
      </c>
      <c r="O61" s="26">
        <v>0</v>
      </c>
      <c r="P61" s="31"/>
      <c r="Q61" s="25">
        <v>20564608.348000001</v>
      </c>
      <c r="R61" s="26">
        <v>21958985.772999998</v>
      </c>
      <c r="T61" s="9">
        <v>-968332.38890000002</v>
      </c>
      <c r="U61" s="1">
        <v>3794425.4087</v>
      </c>
      <c r="V61" s="10">
        <v>5018167.7057999996</v>
      </c>
      <c r="W61" s="9">
        <v>18940.72711</v>
      </c>
      <c r="X61" s="1">
        <v>-14559.730734000001</v>
      </c>
      <c r="Y61" s="10">
        <v>11678.29326</v>
      </c>
      <c r="Z61" s="9">
        <v>8005.7738840000002</v>
      </c>
      <c r="AA61" s="1">
        <v>-13634.950241</v>
      </c>
      <c r="AB61" s="10">
        <v>21233.913505</v>
      </c>
      <c r="AC61" s="6">
        <f t="shared" si="2"/>
        <v>777602970.23906028</v>
      </c>
      <c r="AD61" s="7">
        <f t="shared" si="3"/>
        <v>647268130.75993097</v>
      </c>
      <c r="AE61" s="7">
        <f t="shared" si="4"/>
        <v>27885.533350450019</v>
      </c>
      <c r="AF61" s="8">
        <f t="shared" si="5"/>
        <v>25441.464791948027</v>
      </c>
      <c r="AG61" s="25">
        <v>0</v>
      </c>
      <c r="AH61" s="26">
        <v>0</v>
      </c>
      <c r="AI61" s="31">
        <f t="shared" si="6"/>
        <v>-2444.0685585019928</v>
      </c>
      <c r="AJ61" s="25">
        <v>20574.42107</v>
      </c>
      <c r="AK61" s="26">
        <v>21968.799309000002</v>
      </c>
    </row>
    <row r="62" spans="1:37" ht="15.75" thickBot="1" x14ac:dyDescent="0.3">
      <c r="A62" s="9">
        <v>-968332.38890000002</v>
      </c>
      <c r="B62" s="1">
        <v>3794425.4087</v>
      </c>
      <c r="C62" s="10">
        <v>5018167.7057999996</v>
      </c>
      <c r="D62" s="9">
        <v>20115.473952</v>
      </c>
      <c r="E62" s="1">
        <v>-14665.082487</v>
      </c>
      <c r="F62" s="10">
        <v>9187.5796709999995</v>
      </c>
      <c r="G62" s="9">
        <v>9835.0029259999992</v>
      </c>
      <c r="H62" s="1">
        <v>-11977.001537</v>
      </c>
      <c r="I62" s="10">
        <v>21480.919657999999</v>
      </c>
      <c r="J62" s="6">
        <f t="shared" si="7"/>
        <v>802664317.7075386</v>
      </c>
      <c r="K62" s="7">
        <f t="shared" si="8"/>
        <v>636472163.66938245</v>
      </c>
      <c r="L62" s="7">
        <f t="shared" si="9"/>
        <v>28331.331026048505</v>
      </c>
      <c r="M62" s="8">
        <f t="shared" si="10"/>
        <v>25228.399942711039</v>
      </c>
      <c r="N62" s="25">
        <v>0</v>
      </c>
      <c r="O62" s="26">
        <v>0</v>
      </c>
      <c r="P62" s="31"/>
      <c r="Q62" s="9">
        <v>20562455.995999999</v>
      </c>
      <c r="R62" s="10">
        <v>21941927.388999999</v>
      </c>
      <c r="T62" s="9">
        <v>-968332.38890000002</v>
      </c>
      <c r="U62" s="1">
        <v>3794425.4087</v>
      </c>
      <c r="V62" s="10">
        <v>5018167.7057999996</v>
      </c>
      <c r="W62" s="9">
        <v>20115.473956000002</v>
      </c>
      <c r="X62" s="1">
        <v>-14665.082493</v>
      </c>
      <c r="Y62" s="10">
        <v>9187.5796659999996</v>
      </c>
      <c r="Z62" s="9">
        <v>9835.0029259999992</v>
      </c>
      <c r="AA62" s="1">
        <v>-11977.001539000001</v>
      </c>
      <c r="AB62" s="10">
        <v>21480.919656999999</v>
      </c>
      <c r="AC62" s="6">
        <f t="shared" si="2"/>
        <v>802664318.05602896</v>
      </c>
      <c r="AD62" s="7">
        <f t="shared" si="3"/>
        <v>636472163.69954264</v>
      </c>
      <c r="AE62" s="7">
        <f t="shared" si="4"/>
        <v>28331.33103219877</v>
      </c>
      <c r="AF62" s="8">
        <f t="shared" si="5"/>
        <v>25228.399943308785</v>
      </c>
      <c r="AG62" s="25">
        <v>0</v>
      </c>
      <c r="AH62" s="26">
        <v>0</v>
      </c>
      <c r="AI62" s="31">
        <f t="shared" si="6"/>
        <v>-3102.9310888899854</v>
      </c>
      <c r="AJ62" s="9">
        <v>20572.268401000001</v>
      </c>
      <c r="AK62" s="10">
        <v>21951.741300000002</v>
      </c>
    </row>
    <row r="63" spans="1:37" ht="15.75" thickBot="1" x14ac:dyDescent="0.3">
      <c r="A63" s="9">
        <v>-968332.38890000002</v>
      </c>
      <c r="B63" s="1">
        <v>3794425.4087</v>
      </c>
      <c r="C63" s="10">
        <v>5018167.7057999996</v>
      </c>
      <c r="D63" s="9">
        <v>21018.793267000001</v>
      </c>
      <c r="E63" s="1">
        <v>-14716.69901</v>
      </c>
      <c r="F63" s="10">
        <v>6538.3344530000004</v>
      </c>
      <c r="G63" s="9">
        <v>11747.788107</v>
      </c>
      <c r="H63" s="1">
        <v>-10408.478451000001</v>
      </c>
      <c r="I63" s="10">
        <v>21355.281415000001</v>
      </c>
      <c r="J63" s="6">
        <f t="shared" si="7"/>
        <v>828406328.79222012</v>
      </c>
      <c r="K63" s="7">
        <f t="shared" si="8"/>
        <v>630323482.86145985</v>
      </c>
      <c r="L63" s="7">
        <f t="shared" si="9"/>
        <v>28782.048724721109</v>
      </c>
      <c r="M63" s="8">
        <f t="shared" si="10"/>
        <v>25106.243901895399</v>
      </c>
      <c r="N63" s="25">
        <v>0</v>
      </c>
      <c r="O63" s="26">
        <v>0</v>
      </c>
      <c r="P63" s="31"/>
      <c r="Q63" s="9">
        <v>20560365.414000001</v>
      </c>
      <c r="R63" s="10">
        <v>21924937.967999998</v>
      </c>
      <c r="T63" s="9">
        <v>-968332.38890000002</v>
      </c>
      <c r="U63" s="1">
        <v>3794425.4087</v>
      </c>
      <c r="V63" s="10">
        <v>5018167.7057999996</v>
      </c>
      <c r="W63" s="9">
        <v>21018.793270999999</v>
      </c>
      <c r="X63" s="1">
        <v>-14716.699016</v>
      </c>
      <c r="Y63" s="10">
        <v>6538.3344479999996</v>
      </c>
      <c r="Z63" s="9">
        <v>11747.788107</v>
      </c>
      <c r="AA63" s="1">
        <v>-10408.478453</v>
      </c>
      <c r="AB63" s="10">
        <v>21355.281415000001</v>
      </c>
      <c r="AC63" s="6">
        <f t="shared" si="2"/>
        <v>828406329.17504871</v>
      </c>
      <c r="AD63" s="7">
        <f t="shared" si="3"/>
        <v>630323482.91827154</v>
      </c>
      <c r="AE63" s="7">
        <f t="shared" si="4"/>
        <v>28782.048731371586</v>
      </c>
      <c r="AF63" s="8">
        <f t="shared" si="5"/>
        <v>25106.243903026825</v>
      </c>
      <c r="AG63" s="25">
        <v>0</v>
      </c>
      <c r="AH63" s="26">
        <v>0</v>
      </c>
      <c r="AI63" s="31">
        <f t="shared" si="6"/>
        <v>-3675.8048283447606</v>
      </c>
      <c r="AJ63" s="9">
        <v>20570.177764</v>
      </c>
      <c r="AK63" s="10">
        <v>21934.751267</v>
      </c>
    </row>
    <row r="64" spans="1:37" ht="15.75" thickBot="1" x14ac:dyDescent="0.3">
      <c r="A64" s="9">
        <v>-968332.38890000002</v>
      </c>
      <c r="B64" s="1">
        <v>3794425.4087</v>
      </c>
      <c r="C64" s="10">
        <v>5018167.7057999996</v>
      </c>
      <c r="D64" s="9">
        <v>21646.215571000001</v>
      </c>
      <c r="E64" s="1">
        <v>-14676.310243</v>
      </c>
      <c r="F64" s="10">
        <v>3775.562156</v>
      </c>
      <c r="G64" s="9">
        <v>13705.800407999999</v>
      </c>
      <c r="H64" s="1">
        <v>-8958.6434179999997</v>
      </c>
      <c r="I64" s="10">
        <v>20859.797211000001</v>
      </c>
      <c r="J64" s="6">
        <f t="shared" si="7"/>
        <v>854129923.4979924</v>
      </c>
      <c r="K64" s="7">
        <f t="shared" si="8"/>
        <v>628928163.21962678</v>
      </c>
      <c r="L64" s="7">
        <f t="shared" si="9"/>
        <v>29225.501253152055</v>
      </c>
      <c r="M64" s="8">
        <f t="shared" si="10"/>
        <v>25078.440207070831</v>
      </c>
      <c r="N64" s="25">
        <v>0</v>
      </c>
      <c r="O64" s="26">
        <v>0</v>
      </c>
      <c r="P64" s="31"/>
      <c r="Q64" s="9">
        <v>20558336.787999999</v>
      </c>
      <c r="R64" s="10">
        <v>21908017.995999999</v>
      </c>
      <c r="T64" s="9">
        <v>-968332.38890000002</v>
      </c>
      <c r="U64" s="1">
        <v>3794425.4087</v>
      </c>
      <c r="V64" s="10">
        <v>5018167.7057999996</v>
      </c>
      <c r="W64" s="9">
        <v>21646.215575999999</v>
      </c>
      <c r="X64" s="1">
        <v>-14676.310251000001</v>
      </c>
      <c r="Y64" s="10">
        <v>3775.5621510000001</v>
      </c>
      <c r="Z64" s="9">
        <v>13705.800407999999</v>
      </c>
      <c r="AA64" s="1">
        <v>-8958.6434210000007</v>
      </c>
      <c r="AB64" s="10">
        <v>20859.797212000001</v>
      </c>
      <c r="AC64" s="6">
        <f t="shared" si="2"/>
        <v>854129924.03209567</v>
      </c>
      <c r="AD64" s="7">
        <f t="shared" si="3"/>
        <v>628928163.32782853</v>
      </c>
      <c r="AE64" s="7">
        <f t="shared" si="4"/>
        <v>29225.501262289679</v>
      </c>
      <c r="AF64" s="8">
        <f t="shared" si="5"/>
        <v>25078.440209228094</v>
      </c>
      <c r="AG64" s="25">
        <v>0</v>
      </c>
      <c r="AH64" s="26">
        <v>0</v>
      </c>
      <c r="AI64" s="31">
        <f t="shared" si="6"/>
        <v>-4147.061053061585</v>
      </c>
      <c r="AJ64" s="9">
        <v>20568.149229999999</v>
      </c>
      <c r="AK64" s="10">
        <v>21917.831386000002</v>
      </c>
    </row>
    <row r="65" spans="1:37" ht="15.75" thickBot="1" x14ac:dyDescent="0.3">
      <c r="A65" s="9">
        <v>-968332.38890000002</v>
      </c>
      <c r="B65" s="1">
        <v>3794425.4087</v>
      </c>
      <c r="C65" s="10">
        <v>5018167.7057999996</v>
      </c>
      <c r="D65" s="9">
        <v>22001.703821999999</v>
      </c>
      <c r="E65" s="1">
        <v>-14506.841727999999</v>
      </c>
      <c r="F65" s="10">
        <v>946.84290399999998</v>
      </c>
      <c r="G65" s="9">
        <v>15666.864443</v>
      </c>
      <c r="H65" s="1">
        <v>-7649.8480650000001</v>
      </c>
      <c r="I65" s="10">
        <v>20003.687880000001</v>
      </c>
      <c r="J65" s="6">
        <f t="shared" si="7"/>
        <v>879134627.98066425</v>
      </c>
      <c r="K65" s="7">
        <f t="shared" si="8"/>
        <v>632266983.86824453</v>
      </c>
      <c r="L65" s="7">
        <f t="shared" si="9"/>
        <v>29650.204518361494</v>
      </c>
      <c r="M65" s="8">
        <f t="shared" si="10"/>
        <v>25144.91964330458</v>
      </c>
      <c r="N65" s="25">
        <v>0</v>
      </c>
      <c r="O65" s="26">
        <v>0</v>
      </c>
      <c r="P65" s="31"/>
      <c r="Q65" s="9">
        <v>20556369.403000001</v>
      </c>
      <c r="R65" s="10">
        <v>21891166.550999999</v>
      </c>
      <c r="T65" s="9">
        <v>-968332.38890000002</v>
      </c>
      <c r="U65" s="1">
        <v>3794425.4087</v>
      </c>
      <c r="V65" s="10">
        <v>5018167.7057999996</v>
      </c>
      <c r="W65" s="9">
        <v>22001.703827000001</v>
      </c>
      <c r="X65" s="1">
        <v>-14506.841736</v>
      </c>
      <c r="Y65" s="10">
        <v>946.84289999999999</v>
      </c>
      <c r="Z65" s="9">
        <v>15666.864443</v>
      </c>
      <c r="AA65" s="1">
        <v>-7649.8480680000002</v>
      </c>
      <c r="AB65" s="10">
        <v>20003.687880000001</v>
      </c>
      <c r="AC65" s="6">
        <f t="shared" si="2"/>
        <v>879134628.53575563</v>
      </c>
      <c r="AD65" s="7">
        <f t="shared" si="3"/>
        <v>632266983.93691015</v>
      </c>
      <c r="AE65" s="7">
        <f t="shared" si="4"/>
        <v>29650.204527722159</v>
      </c>
      <c r="AF65" s="8">
        <f t="shared" si="5"/>
        <v>25144.919644669979</v>
      </c>
      <c r="AG65" s="25">
        <v>0</v>
      </c>
      <c r="AH65" s="26">
        <v>0</v>
      </c>
      <c r="AI65" s="31">
        <f t="shared" si="6"/>
        <v>-4505.2848830521798</v>
      </c>
      <c r="AJ65" s="9">
        <v>20566.182172000001</v>
      </c>
      <c r="AK65" s="10">
        <v>21900.980339999998</v>
      </c>
    </row>
    <row r="66" spans="1:37" ht="15.75" thickBot="1" x14ac:dyDescent="0.3">
      <c r="A66" s="9">
        <v>-968332.38890000002</v>
      </c>
      <c r="B66" s="1">
        <v>3794425.4087</v>
      </c>
      <c r="C66" s="10">
        <v>5018167.7057999996</v>
      </c>
      <c r="D66" s="9">
        <v>22097.472882999999</v>
      </c>
      <c r="E66" s="1">
        <v>-14174.063458000001</v>
      </c>
      <c r="F66" s="10">
        <v>-1898.48009</v>
      </c>
      <c r="G66" s="9">
        <v>17586.465649000002</v>
      </c>
      <c r="H66" s="1">
        <v>-6496.8361480000003</v>
      </c>
      <c r="I66" s="10">
        <v>18802.390343999999</v>
      </c>
      <c r="J66" s="6">
        <f t="shared" si="7"/>
        <v>902737981.72507656</v>
      </c>
      <c r="K66" s="7">
        <f t="shared" si="8"/>
        <v>640195388.39513433</v>
      </c>
      <c r="L66" s="7">
        <f t="shared" si="9"/>
        <v>30045.598375220896</v>
      </c>
      <c r="M66" s="8">
        <f t="shared" si="10"/>
        <v>25302.082688884217</v>
      </c>
      <c r="N66" s="25">
        <v>0</v>
      </c>
      <c r="O66" s="26">
        <v>0</v>
      </c>
      <c r="P66" s="31"/>
      <c r="Q66" s="9">
        <v>20554464.441</v>
      </c>
      <c r="R66" s="10">
        <v>21874385.052999999</v>
      </c>
      <c r="T66" s="9">
        <v>-968332.38890000002</v>
      </c>
      <c r="U66" s="1">
        <v>3794425.4087</v>
      </c>
      <c r="V66" s="10">
        <v>5018167.7057999996</v>
      </c>
      <c r="W66" s="9">
        <v>22097.472888</v>
      </c>
      <c r="X66" s="1">
        <v>-14174.063467</v>
      </c>
      <c r="Y66" s="10">
        <v>-1898.480094</v>
      </c>
      <c r="Z66" s="9">
        <v>17586.465648000001</v>
      </c>
      <c r="AA66" s="1">
        <v>-6496.8361510000004</v>
      </c>
      <c r="AB66" s="10">
        <v>18802.390345</v>
      </c>
      <c r="AC66" s="6">
        <f t="shared" si="2"/>
        <v>902737982.33450067</v>
      </c>
      <c r="AD66" s="7">
        <f t="shared" si="3"/>
        <v>640195388.44734073</v>
      </c>
      <c r="AE66" s="7">
        <f t="shared" si="4"/>
        <v>30045.598385362551</v>
      </c>
      <c r="AF66" s="8">
        <f t="shared" si="5"/>
        <v>25302.082689915878</v>
      </c>
      <c r="AG66" s="25">
        <v>0</v>
      </c>
      <c r="AH66" s="26">
        <v>0</v>
      </c>
      <c r="AI66" s="31">
        <f t="shared" si="6"/>
        <v>-4743.5156954466729</v>
      </c>
      <c r="AJ66" s="9">
        <v>20564.276932000001</v>
      </c>
      <c r="AK66" s="10">
        <v>21884.198811999999</v>
      </c>
    </row>
    <row r="67" spans="1:37" ht="15.75" thickBot="1" x14ac:dyDescent="0.3">
      <c r="A67" s="9">
        <v>-968332.38890000002</v>
      </c>
      <c r="B67" s="1">
        <v>3794425.4087</v>
      </c>
      <c r="C67" s="10">
        <v>5018167.7057999996</v>
      </c>
      <c r="D67" s="9">
        <v>21953.482269</v>
      </c>
      <c r="E67" s="1">
        <v>-13648.167223</v>
      </c>
      <c r="F67" s="10">
        <v>-4710.188306</v>
      </c>
      <c r="G67" s="9">
        <v>19419.349504000002</v>
      </c>
      <c r="H67" s="1">
        <v>-5506.3557730000002</v>
      </c>
      <c r="I67" s="10">
        <v>17277.244167000001</v>
      </c>
      <c r="J67" s="6">
        <f t="shared" si="7"/>
        <v>924294535.61887956</v>
      </c>
      <c r="K67" s="7">
        <f t="shared" si="8"/>
        <v>652447059.2374953</v>
      </c>
      <c r="L67" s="7">
        <f t="shared" si="9"/>
        <v>30402.212676364194</v>
      </c>
      <c r="M67" s="8">
        <f t="shared" si="10"/>
        <v>25543.043264996741</v>
      </c>
      <c r="N67" s="25">
        <v>0</v>
      </c>
      <c r="O67" s="26">
        <v>0</v>
      </c>
      <c r="P67" s="31"/>
      <c r="Q67" s="9">
        <v>20552621.079</v>
      </c>
      <c r="R67" s="10">
        <v>21857673.806000002</v>
      </c>
      <c r="T67" s="9">
        <v>-968332.38890000002</v>
      </c>
      <c r="U67" s="1">
        <v>3794425.4087</v>
      </c>
      <c r="V67" s="10">
        <v>5018167.7057999996</v>
      </c>
      <c r="W67" s="9">
        <v>21953.482273000001</v>
      </c>
      <c r="X67" s="1">
        <v>-13648.167232</v>
      </c>
      <c r="Y67" s="10">
        <v>-4710.1883099999995</v>
      </c>
      <c r="Z67" s="9">
        <v>19419.349504000002</v>
      </c>
      <c r="AA67" s="1">
        <v>-5506.3557760000003</v>
      </c>
      <c r="AB67" s="10">
        <v>17277.244170000002</v>
      </c>
      <c r="AC67" s="6">
        <f t="shared" si="2"/>
        <v>924294536.19404769</v>
      </c>
      <c r="AD67" s="7">
        <f t="shared" si="3"/>
        <v>652447059.36685455</v>
      </c>
      <c r="AE67" s="7">
        <f t="shared" si="4"/>
        <v>30402.212685823506</v>
      </c>
      <c r="AF67" s="8">
        <f t="shared" si="5"/>
        <v>25543.043267528923</v>
      </c>
      <c r="AG67" s="25">
        <v>0</v>
      </c>
      <c r="AH67" s="26">
        <v>0</v>
      </c>
      <c r="AI67" s="31">
        <f t="shared" si="6"/>
        <v>-4859.169418294583</v>
      </c>
      <c r="AJ67" s="9">
        <v>20562.433531999999</v>
      </c>
      <c r="AK67" s="10">
        <v>21867.487104</v>
      </c>
    </row>
    <row r="68" spans="1:37" ht="15.75" thickBot="1" x14ac:dyDescent="0.3">
      <c r="A68" s="9">
        <v>-968332.38890000002</v>
      </c>
      <c r="B68" s="1">
        <v>3794425.4087</v>
      </c>
      <c r="C68" s="10">
        <v>5018167.7057999996</v>
      </c>
      <c r="D68" s="9">
        <v>21596.612979000001</v>
      </c>
      <c r="E68" s="1">
        <v>-12905.2022</v>
      </c>
      <c r="F68" s="10">
        <v>-7438.1341910000001</v>
      </c>
      <c r="G68" s="9">
        <v>21121.150177</v>
      </c>
      <c r="H68" s="1">
        <v>-4677.0921129999997</v>
      </c>
      <c r="I68" s="10">
        <v>15455.079546999999</v>
      </c>
      <c r="J68" s="6">
        <f t="shared" si="7"/>
        <v>943213778.66979015</v>
      </c>
      <c r="K68" s="7">
        <f t="shared" si="8"/>
        <v>668640977.93065083</v>
      </c>
      <c r="L68" s="7">
        <f t="shared" si="9"/>
        <v>30711.785663972554</v>
      </c>
      <c r="M68" s="8">
        <f t="shared" si="10"/>
        <v>25858.093083803586</v>
      </c>
      <c r="N68" s="25">
        <v>0</v>
      </c>
      <c r="O68" s="26">
        <v>0</v>
      </c>
      <c r="P68" s="31"/>
      <c r="Q68" s="9">
        <v>20550840.223999999</v>
      </c>
      <c r="R68" s="10">
        <v>21841032.793000001</v>
      </c>
      <c r="T68" s="9">
        <v>-968332.38890000002</v>
      </c>
      <c r="U68" s="1">
        <v>3794425.4087</v>
      </c>
      <c r="V68" s="10">
        <v>5018167.7057999996</v>
      </c>
      <c r="W68" s="9">
        <v>21596.612983999999</v>
      </c>
      <c r="X68" s="1">
        <v>-12905.202209999999</v>
      </c>
      <c r="Y68" s="10">
        <v>-7438.1341929999999</v>
      </c>
      <c r="Z68" s="9">
        <v>21121.150175999999</v>
      </c>
      <c r="AA68" s="1">
        <v>-4677.0921170000001</v>
      </c>
      <c r="AB68" s="10">
        <v>15455.079549</v>
      </c>
      <c r="AC68" s="6">
        <f t="shared" ref="AC68:AC98" si="11">(W68-T68/1000)^2+(X68-U68/1000)^2+(Y68-V68/1000)^2</f>
        <v>943213779.2792573</v>
      </c>
      <c r="AD68" s="7">
        <f t="shared" ref="AD68:AD98" si="12">(Z68-T68/1000)^2+(AA68-U68/1000)^2+(AB68-V68/1000)^2</f>
        <v>668640977.99599171</v>
      </c>
      <c r="AE68" s="7">
        <f t="shared" ref="AE68:AE98" si="13">SQRT(AC68)</f>
        <v>30711.785673894919</v>
      </c>
      <c r="AF68" s="8">
        <f t="shared" ref="AF68:AF98" si="14">SQRT(AD68)</f>
        <v>25858.093085067037</v>
      </c>
      <c r="AG68" s="25">
        <v>0</v>
      </c>
      <c r="AH68" s="26">
        <v>0</v>
      </c>
      <c r="AI68" s="31">
        <f t="shared" ref="AI68:AI98" si="15">AG68-AE68-AH68+AF68</f>
        <v>-4853.692588827882</v>
      </c>
      <c r="AJ68" s="9">
        <v>20560.652553</v>
      </c>
      <c r="AK68" s="10">
        <v>21850.846758</v>
      </c>
    </row>
    <row r="69" spans="1:37" ht="15.75" thickBot="1" x14ac:dyDescent="0.3">
      <c r="A69" s="9">
        <v>-968332.38890000002</v>
      </c>
      <c r="B69" s="1">
        <v>3794425.4087</v>
      </c>
      <c r="C69" s="10">
        <v>5018167.7057999996</v>
      </c>
      <c r="D69" s="9">
        <v>21059.554229000001</v>
      </c>
      <c r="E69" s="1">
        <v>-11928.301310000001</v>
      </c>
      <c r="F69" s="10">
        <v>-10033.224758</v>
      </c>
      <c r="G69" s="9">
        <v>22649.985830000001</v>
      </c>
      <c r="H69" s="1">
        <v>-3999.9191580000002</v>
      </c>
      <c r="I69" s="10">
        <v>13367.716752</v>
      </c>
      <c r="J69" s="6">
        <f t="shared" ref="J69:J98" si="16">(D69-A69/1000)^2+(E69-B69/1000)^2+(F69-C69/1000)^2</f>
        <v>958976339.42131615</v>
      </c>
      <c r="K69" s="7">
        <f t="shared" ref="K69:K98" si="17">(G69-A69/1000)^2+(H69-B69/1000)^2+(I69-C69/1000)^2</f>
        <v>688291731.9885689</v>
      </c>
      <c r="L69" s="7">
        <f t="shared" ref="L69:L98" si="18">SQRT(J69)</f>
        <v>30967.343112080445</v>
      </c>
      <c r="M69" s="8">
        <f t="shared" ref="M69:M98" si="19">SQRT(K69)</f>
        <v>26235.31459671427</v>
      </c>
      <c r="N69" s="25">
        <v>0</v>
      </c>
      <c r="O69" s="26">
        <v>0</v>
      </c>
      <c r="P69" s="31"/>
      <c r="Q69" s="9">
        <v>20549121.223999999</v>
      </c>
      <c r="R69" s="10">
        <v>21824462.414999999</v>
      </c>
      <c r="T69" s="9">
        <v>-968332.38890000002</v>
      </c>
      <c r="U69" s="1">
        <v>3794425.4087</v>
      </c>
      <c r="V69" s="10">
        <v>5018167.7057999996</v>
      </c>
      <c r="W69" s="9">
        <v>21059.554232999999</v>
      </c>
      <c r="X69" s="1">
        <v>-11928.30132</v>
      </c>
      <c r="Y69" s="10">
        <v>-10033.224759999999</v>
      </c>
      <c r="Z69" s="9">
        <v>22649.985829000001</v>
      </c>
      <c r="AA69" s="1">
        <v>-3999.9191609999998</v>
      </c>
      <c r="AB69" s="10">
        <v>13367.716754999999</v>
      </c>
      <c r="AC69" s="6">
        <f t="shared" si="11"/>
        <v>958976339.97219932</v>
      </c>
      <c r="AD69" s="7">
        <f t="shared" si="12"/>
        <v>688291732.03819549</v>
      </c>
      <c r="AE69" s="7">
        <f t="shared" si="13"/>
        <v>30967.343120975027</v>
      </c>
      <c r="AF69" s="8">
        <f t="shared" si="14"/>
        <v>26235.314597660068</v>
      </c>
      <c r="AG69" s="25">
        <v>0</v>
      </c>
      <c r="AH69" s="26">
        <v>0</v>
      </c>
      <c r="AI69" s="31">
        <f t="shared" si="15"/>
        <v>-4732.0285233149589</v>
      </c>
      <c r="AJ69" s="9">
        <v>20558.933828000001</v>
      </c>
      <c r="AK69" s="10">
        <v>21834.276479</v>
      </c>
    </row>
    <row r="70" spans="1:37" ht="15.75" thickBot="1" x14ac:dyDescent="0.3">
      <c r="A70" s="9">
        <v>-968332.38890000002</v>
      </c>
      <c r="B70" s="1">
        <v>3794425.4087</v>
      </c>
      <c r="C70" s="10">
        <v>5018167.7057999996</v>
      </c>
      <c r="D70" s="9">
        <v>20379.440813000001</v>
      </c>
      <c r="E70" s="1">
        <v>-10708.637312999999</v>
      </c>
      <c r="F70" s="10">
        <v>-12448.417418999999</v>
      </c>
      <c r="G70" s="9">
        <v>23967.960101000001</v>
      </c>
      <c r="H70" s="1">
        <v>-3458.456725</v>
      </c>
      <c r="I70" s="10">
        <v>11051.388118999999</v>
      </c>
      <c r="J70" s="6">
        <f t="shared" si="16"/>
        <v>971147844.91120863</v>
      </c>
      <c r="K70" s="7">
        <f t="shared" si="17"/>
        <v>710822730.94144094</v>
      </c>
      <c r="L70" s="7">
        <f t="shared" si="18"/>
        <v>31163.245095965354</v>
      </c>
      <c r="M70" s="8">
        <f t="shared" si="19"/>
        <v>26661.258990179758</v>
      </c>
      <c r="N70" s="25">
        <v>0</v>
      </c>
      <c r="O70" s="26">
        <v>0</v>
      </c>
      <c r="P70" s="31"/>
      <c r="Q70" s="9">
        <v>20547464.804000001</v>
      </c>
      <c r="R70" s="10">
        <v>21807963.419</v>
      </c>
      <c r="T70" s="9">
        <v>-968332.38890000002</v>
      </c>
      <c r="U70" s="1">
        <v>3794425.4087</v>
      </c>
      <c r="V70" s="10">
        <v>5018167.7057999996</v>
      </c>
      <c r="W70" s="9">
        <v>20379.440816999999</v>
      </c>
      <c r="X70" s="1">
        <v>-10708.637323999999</v>
      </c>
      <c r="Y70" s="10">
        <v>-12448.41742</v>
      </c>
      <c r="Z70" s="9">
        <v>23967.9601</v>
      </c>
      <c r="AA70" s="1">
        <v>-3458.4567280000001</v>
      </c>
      <c r="AB70" s="10">
        <v>11051.388123000001</v>
      </c>
      <c r="AC70" s="6">
        <f t="shared" si="11"/>
        <v>971147845.43599129</v>
      </c>
      <c r="AD70" s="7">
        <f t="shared" si="12"/>
        <v>710822730.98335135</v>
      </c>
      <c r="AE70" s="7">
        <f t="shared" si="13"/>
        <v>31163.245104385249</v>
      </c>
      <c r="AF70" s="8">
        <f t="shared" si="14"/>
        <v>26661.258990965736</v>
      </c>
      <c r="AG70" s="25">
        <v>0</v>
      </c>
      <c r="AH70" s="26">
        <v>0</v>
      </c>
      <c r="AI70" s="31">
        <f t="shared" si="15"/>
        <v>-4501.9861134195125</v>
      </c>
      <c r="AJ70" s="9">
        <v>20557.277075999998</v>
      </c>
      <c r="AK70" s="10">
        <v>21817.776994</v>
      </c>
    </row>
    <row r="71" spans="1:37" ht="15.75" thickBot="1" x14ac:dyDescent="0.3">
      <c r="A71" s="9">
        <v>-968332.38890000002</v>
      </c>
      <c r="B71" s="1">
        <v>3794425.4087</v>
      </c>
      <c r="C71" s="10">
        <v>5018167.7057999996</v>
      </c>
      <c r="D71" s="9">
        <v>19596.295656999999</v>
      </c>
      <c r="E71" s="1">
        <v>-9246.0580570000002</v>
      </c>
      <c r="F71" s="10">
        <v>-14639.700027999999</v>
      </c>
      <c r="G71" s="9">
        <v>25042.513802000001</v>
      </c>
      <c r="H71" s="1">
        <v>-3029.9075849999999</v>
      </c>
      <c r="I71" s="10">
        <v>8546.0944089999994</v>
      </c>
      <c r="J71" s="6">
        <f t="shared" si="16"/>
        <v>979389899.52498686</v>
      </c>
      <c r="K71" s="7">
        <f t="shared" si="17"/>
        <v>735581907.19871104</v>
      </c>
      <c r="L71" s="7">
        <f t="shared" si="18"/>
        <v>31295.205695521268</v>
      </c>
      <c r="M71" s="8">
        <f t="shared" si="19"/>
        <v>27121.613285324882</v>
      </c>
      <c r="N71" s="25">
        <v>0</v>
      </c>
      <c r="O71" s="26">
        <v>0</v>
      </c>
      <c r="P71" s="31"/>
      <c r="Q71" s="9">
        <v>20545870.024999999</v>
      </c>
      <c r="R71" s="10">
        <v>21791536.248</v>
      </c>
      <c r="T71" s="9">
        <v>-968332.38890000002</v>
      </c>
      <c r="U71" s="1">
        <v>3794425.4087</v>
      </c>
      <c r="V71" s="10">
        <v>5018167.7057999996</v>
      </c>
      <c r="W71" s="9">
        <v>19596.295661</v>
      </c>
      <c r="X71" s="1">
        <v>-9246.0580669999999</v>
      </c>
      <c r="Y71" s="10">
        <v>-14639.700027999999</v>
      </c>
      <c r="Z71" s="9">
        <v>25042.513801000001</v>
      </c>
      <c r="AA71" s="1">
        <v>-3029.9075870000001</v>
      </c>
      <c r="AB71" s="10">
        <v>8546.0944139999992</v>
      </c>
      <c r="AC71" s="6">
        <f t="shared" si="11"/>
        <v>979389899.95031357</v>
      </c>
      <c r="AD71" s="7">
        <f t="shared" si="12"/>
        <v>735581907.20926595</v>
      </c>
      <c r="AE71" s="7">
        <f t="shared" si="13"/>
        <v>31295.205702316667</v>
      </c>
      <c r="AF71" s="8">
        <f t="shared" si="14"/>
        <v>27121.613285519466</v>
      </c>
      <c r="AG71" s="25">
        <v>0</v>
      </c>
      <c r="AH71" s="26">
        <v>0</v>
      </c>
      <c r="AI71" s="31">
        <f t="shared" si="15"/>
        <v>-4173.5924167972007</v>
      </c>
      <c r="AJ71" s="9">
        <v>20555.682438</v>
      </c>
      <c r="AK71" s="10">
        <v>21801.349762000002</v>
      </c>
    </row>
    <row r="72" spans="1:37" ht="15.75" thickBot="1" x14ac:dyDescent="0.3">
      <c r="A72" s="9">
        <v>-968332.38890000002</v>
      </c>
      <c r="B72" s="1">
        <v>3794425.4087</v>
      </c>
      <c r="C72" s="10">
        <v>5018167.7057999996</v>
      </c>
      <c r="D72" s="9">
        <v>18751.343715999999</v>
      </c>
      <c r="E72" s="1">
        <v>-7549.3641250000001</v>
      </c>
      <c r="F72" s="10">
        <v>-16567.0255</v>
      </c>
      <c r="G72" s="9">
        <v>25847.577378000002</v>
      </c>
      <c r="H72" s="1">
        <v>-2686.1393419999999</v>
      </c>
      <c r="I72" s="10">
        <v>5894.907819</v>
      </c>
      <c r="J72" s="6">
        <f t="shared" si="16"/>
        <v>983467752.39876008</v>
      </c>
      <c r="K72" s="7">
        <f t="shared" si="17"/>
        <v>761859409.34063208</v>
      </c>
      <c r="L72" s="7">
        <f t="shared" si="18"/>
        <v>31360.289418287583</v>
      </c>
      <c r="M72" s="8">
        <f t="shared" si="19"/>
        <v>27601.800835101902</v>
      </c>
      <c r="N72" s="25">
        <v>0</v>
      </c>
      <c r="O72" s="26">
        <v>0</v>
      </c>
      <c r="P72" s="31"/>
      <c r="Q72" s="9">
        <v>20544337.550999999</v>
      </c>
      <c r="R72" s="10">
        <v>21775180.204999998</v>
      </c>
      <c r="T72" s="9">
        <v>-968332.38890000002</v>
      </c>
      <c r="U72" s="1">
        <v>3794425.4087</v>
      </c>
      <c r="V72" s="10">
        <v>5018167.7057999996</v>
      </c>
      <c r="W72" s="9">
        <v>18751.343719</v>
      </c>
      <c r="X72" s="1">
        <v>-7549.3641349999998</v>
      </c>
      <c r="Y72" s="10">
        <v>-16567.0255</v>
      </c>
      <c r="Z72" s="9">
        <v>25847.577377000001</v>
      </c>
      <c r="AA72" s="1">
        <v>-2686.1393440000002</v>
      </c>
      <c r="AB72" s="10">
        <v>5894.9078239999999</v>
      </c>
      <c r="AC72" s="6">
        <f t="shared" si="11"/>
        <v>983467752.74395394</v>
      </c>
      <c r="AD72" s="7">
        <f t="shared" si="12"/>
        <v>761859409.32168996</v>
      </c>
      <c r="AE72" s="7">
        <f t="shared" si="13"/>
        <v>31360.289423791259</v>
      </c>
      <c r="AF72" s="8">
        <f t="shared" si="14"/>
        <v>27601.800834758771</v>
      </c>
      <c r="AG72" s="25">
        <v>0</v>
      </c>
      <c r="AH72" s="26">
        <v>0</v>
      </c>
      <c r="AI72" s="31">
        <f t="shared" si="15"/>
        <v>-3758.4885890324877</v>
      </c>
      <c r="AJ72" s="9">
        <v>20554.149989000001</v>
      </c>
      <c r="AK72" s="10">
        <v>21784.993882999999</v>
      </c>
    </row>
    <row r="73" spans="1:37" ht="15.75" thickBot="1" x14ac:dyDescent="0.3">
      <c r="A73" s="9">
        <v>-968332.38890000002</v>
      </c>
      <c r="B73" s="1">
        <v>3794425.4087</v>
      </c>
      <c r="C73" s="10">
        <v>5018167.7057999996</v>
      </c>
      <c r="D73" s="9">
        <v>17885.271887999999</v>
      </c>
      <c r="E73" s="1">
        <v>-5636.2088940000003</v>
      </c>
      <c r="F73" s="10">
        <v>-18195.171311999999</v>
      </c>
      <c r="G73" s="9">
        <v>26364.48285</v>
      </c>
      <c r="H73" s="1">
        <v>-2394.9671910000002</v>
      </c>
      <c r="I73" s="10">
        <v>3143.234078</v>
      </c>
      <c r="J73" s="6">
        <f t="shared" si="16"/>
        <v>983254365.9365195</v>
      </c>
      <c r="K73" s="7">
        <f t="shared" si="17"/>
        <v>788906745.74572039</v>
      </c>
      <c r="L73" s="7">
        <f t="shared" si="18"/>
        <v>31356.887057495351</v>
      </c>
      <c r="M73" s="8">
        <f t="shared" si="19"/>
        <v>28087.483791641436</v>
      </c>
      <c r="N73" s="25">
        <v>0</v>
      </c>
      <c r="O73" s="26">
        <v>0</v>
      </c>
      <c r="P73" s="31"/>
      <c r="Q73" s="9">
        <v>20542867.616999999</v>
      </c>
      <c r="R73" s="10">
        <v>21758895.93</v>
      </c>
      <c r="T73" s="9">
        <v>-968332.38890000002</v>
      </c>
      <c r="U73" s="1">
        <v>3794425.4087</v>
      </c>
      <c r="V73" s="10">
        <v>5018167.7057999996</v>
      </c>
      <c r="W73" s="9">
        <v>17885.271891</v>
      </c>
      <c r="X73" s="1">
        <v>-5636.2089029999997</v>
      </c>
      <c r="Y73" s="10">
        <v>-18195.171311999999</v>
      </c>
      <c r="Z73" s="9">
        <v>26364.482849</v>
      </c>
      <c r="AA73" s="1">
        <v>-2394.967193</v>
      </c>
      <c r="AB73" s="10">
        <v>3143.2340840000002</v>
      </c>
      <c r="AC73" s="6">
        <f t="shared" si="11"/>
        <v>983254366.21939254</v>
      </c>
      <c r="AD73" s="7">
        <f t="shared" si="12"/>
        <v>788906745.693313</v>
      </c>
      <c r="AE73" s="7">
        <f t="shared" si="13"/>
        <v>31356.887062005891</v>
      </c>
      <c r="AF73" s="8">
        <f t="shared" si="14"/>
        <v>28087.483790708506</v>
      </c>
      <c r="AG73" s="25">
        <v>0</v>
      </c>
      <c r="AH73" s="26">
        <v>0</v>
      </c>
      <c r="AI73" s="31">
        <f t="shared" si="15"/>
        <v>-3269.4032712973858</v>
      </c>
      <c r="AJ73" s="9">
        <v>20552.679822999999</v>
      </c>
      <c r="AK73" s="10">
        <v>21768.709855000001</v>
      </c>
    </row>
    <row r="74" spans="1:37" ht="15.75" thickBot="1" x14ac:dyDescent="0.3">
      <c r="A74" s="9">
        <v>-968332.38890000002</v>
      </c>
      <c r="B74" s="1">
        <v>3794425.4087</v>
      </c>
      <c r="C74" s="10">
        <v>5018167.7057999996</v>
      </c>
      <c r="D74" s="9">
        <v>17036.514175</v>
      </c>
      <c r="E74" s="1">
        <v>-3532.6195830000001</v>
      </c>
      <c r="F74" s="10">
        <v>-19494.495777</v>
      </c>
      <c r="G74" s="9">
        <v>26582.603406999999</v>
      </c>
      <c r="H74" s="1">
        <v>-2121.5868559999999</v>
      </c>
      <c r="I74" s="10">
        <v>338.04603800000001</v>
      </c>
      <c r="J74" s="6">
        <f t="shared" si="16"/>
        <v>978730759.1209743</v>
      </c>
      <c r="K74" s="7">
        <f t="shared" si="17"/>
        <v>815956803.17129564</v>
      </c>
      <c r="L74" s="7">
        <f t="shared" si="18"/>
        <v>31284.672910563957</v>
      </c>
      <c r="M74" s="8">
        <f t="shared" si="19"/>
        <v>28564.957608428122</v>
      </c>
      <c r="N74" s="25">
        <v>0</v>
      </c>
      <c r="O74" s="26">
        <v>0</v>
      </c>
      <c r="P74" s="31"/>
      <c r="Q74" s="9">
        <v>20541459.943</v>
      </c>
      <c r="R74" s="10">
        <v>21742685.013</v>
      </c>
      <c r="T74" s="9">
        <v>-968332.38890000002</v>
      </c>
      <c r="U74" s="1">
        <v>3794425.4087</v>
      </c>
      <c r="V74" s="10">
        <v>5018167.7057999996</v>
      </c>
      <c r="W74" s="9">
        <v>17036.514178000001</v>
      </c>
      <c r="X74" s="1">
        <v>-3532.6195910000001</v>
      </c>
      <c r="Y74" s="10">
        <v>-19494.495776</v>
      </c>
      <c r="Z74" s="9">
        <v>26582.603406999999</v>
      </c>
      <c r="AA74" s="1">
        <v>-2121.586859</v>
      </c>
      <c r="AB74" s="10">
        <v>338.04604399999999</v>
      </c>
      <c r="AC74" s="6">
        <f t="shared" si="11"/>
        <v>978730759.29721069</v>
      </c>
      <c r="AD74" s="7">
        <f t="shared" si="12"/>
        <v>815956803.15063024</v>
      </c>
      <c r="AE74" s="7">
        <f t="shared" si="13"/>
        <v>31284.672913380615</v>
      </c>
      <c r="AF74" s="8">
        <f t="shared" si="14"/>
        <v>28564.957608066394</v>
      </c>
      <c r="AG74" s="25">
        <v>0</v>
      </c>
      <c r="AH74" s="26">
        <v>0</v>
      </c>
      <c r="AI74" s="31">
        <f t="shared" si="15"/>
        <v>-2719.715305314221</v>
      </c>
      <c r="AJ74" s="9">
        <v>20551.272155999999</v>
      </c>
      <c r="AK74" s="10">
        <v>21752.498679</v>
      </c>
    </row>
    <row r="75" spans="1:37" ht="15.75" thickBot="1" x14ac:dyDescent="0.3">
      <c r="A75" s="9">
        <v>-968332.38890000002</v>
      </c>
      <c r="B75" s="1">
        <v>3794425.4087</v>
      </c>
      <c r="C75" s="10">
        <v>5018167.7057999996</v>
      </c>
      <c r="D75" s="9">
        <v>16239.641341</v>
      </c>
      <c r="E75" s="1">
        <v>-1272.1571449999999</v>
      </c>
      <c r="F75" s="10">
        <v>-20441.566310999999</v>
      </c>
      <c r="G75" s="9">
        <v>26499.699191</v>
      </c>
      <c r="H75" s="1">
        <v>-1830.1022849999999</v>
      </c>
      <c r="I75" s="10">
        <v>-2472.8990950000002</v>
      </c>
      <c r="J75" s="6">
        <f t="shared" si="16"/>
        <v>969982674.86858869</v>
      </c>
      <c r="K75" s="7">
        <f t="shared" si="17"/>
        <v>842244152.4656297</v>
      </c>
      <c r="L75" s="7">
        <f t="shared" si="18"/>
        <v>31144.544865330568</v>
      </c>
      <c r="M75" s="8">
        <f t="shared" si="19"/>
        <v>29021.442976971866</v>
      </c>
      <c r="N75" s="25">
        <v>0</v>
      </c>
      <c r="O75" s="26">
        <v>0</v>
      </c>
      <c r="P75" s="31"/>
      <c r="Q75" s="9">
        <v>20540114.848000001</v>
      </c>
      <c r="R75" s="10">
        <v>21726546.947000001</v>
      </c>
      <c r="T75" s="9">
        <v>-968332.38890000002</v>
      </c>
      <c r="U75" s="1">
        <v>3794425.4087</v>
      </c>
      <c r="V75" s="10">
        <v>5018167.7057999996</v>
      </c>
      <c r="W75" s="9">
        <v>16239.641342999999</v>
      </c>
      <c r="X75" s="1">
        <v>-1272.157152</v>
      </c>
      <c r="Y75" s="10">
        <v>-20441.566309999998</v>
      </c>
      <c r="Z75" s="9">
        <v>26499.699191</v>
      </c>
      <c r="AA75" s="1">
        <v>-1830.1022869999999</v>
      </c>
      <c r="AB75" s="10">
        <v>-2472.899089</v>
      </c>
      <c r="AC75" s="6">
        <f t="shared" si="11"/>
        <v>969982674.95743322</v>
      </c>
      <c r="AD75" s="7">
        <f t="shared" si="12"/>
        <v>842244152.39823508</v>
      </c>
      <c r="AE75" s="7">
        <f t="shared" si="13"/>
        <v>31144.544866756896</v>
      </c>
      <c r="AF75" s="8">
        <f t="shared" si="14"/>
        <v>29021.442975810751</v>
      </c>
      <c r="AG75" s="25">
        <v>0</v>
      </c>
      <c r="AH75" s="26">
        <v>0</v>
      </c>
      <c r="AI75" s="31">
        <f t="shared" si="15"/>
        <v>-2123.1018909461454</v>
      </c>
      <c r="AJ75" s="9">
        <v>20549.927001</v>
      </c>
      <c r="AK75" s="10">
        <v>21736.360552999999</v>
      </c>
    </row>
    <row r="76" spans="1:37" ht="15.75" thickBot="1" x14ac:dyDescent="0.3">
      <c r="A76" s="9">
        <v>-968332.38890000002</v>
      </c>
      <c r="B76" s="1">
        <v>3794425.4087</v>
      </c>
      <c r="C76" s="10">
        <v>5018167.7057999996</v>
      </c>
      <c r="D76" s="9">
        <v>15523.929796</v>
      </c>
      <c r="E76" s="1">
        <v>1105.2486100000001</v>
      </c>
      <c r="F76" s="10">
        <v>-21019.639689</v>
      </c>
      <c r="G76" s="9">
        <v>26121.958718000002</v>
      </c>
      <c r="H76" s="1">
        <v>-1485.089896</v>
      </c>
      <c r="I76" s="10">
        <v>-5241.8470989999996</v>
      </c>
      <c r="J76" s="6">
        <f t="shared" si="16"/>
        <v>957193797.75885034</v>
      </c>
      <c r="K76" s="7">
        <f t="shared" si="17"/>
        <v>867025057.903862</v>
      </c>
      <c r="L76" s="7">
        <f t="shared" si="18"/>
        <v>30938.548733882952</v>
      </c>
      <c r="M76" s="8">
        <f t="shared" si="19"/>
        <v>29445.289231112369</v>
      </c>
      <c r="N76" s="25">
        <v>0</v>
      </c>
      <c r="O76" s="26">
        <v>0</v>
      </c>
      <c r="P76" s="31"/>
      <c r="Q76" s="9">
        <v>20538831.967</v>
      </c>
      <c r="R76" s="10">
        <v>21710481.113000002</v>
      </c>
      <c r="T76" s="9">
        <v>-968332.38890000002</v>
      </c>
      <c r="U76" s="1">
        <v>3794425.4087</v>
      </c>
      <c r="V76" s="10">
        <v>5018167.7057999996</v>
      </c>
      <c r="W76" s="9">
        <v>15523.929799</v>
      </c>
      <c r="X76" s="1">
        <v>1105.248603</v>
      </c>
      <c r="Y76" s="10">
        <v>-21019.639687999999</v>
      </c>
      <c r="Z76" s="9">
        <v>26121.958718000002</v>
      </c>
      <c r="AA76" s="1">
        <v>-1485.0898979999999</v>
      </c>
      <c r="AB76" s="10">
        <v>-5241.847092</v>
      </c>
      <c r="AC76" s="6">
        <f t="shared" si="11"/>
        <v>957193797.84337687</v>
      </c>
      <c r="AD76" s="7">
        <f t="shared" si="12"/>
        <v>867025057.78133988</v>
      </c>
      <c r="AE76" s="7">
        <f t="shared" si="13"/>
        <v>30938.548735248991</v>
      </c>
      <c r="AF76" s="8">
        <f t="shared" si="14"/>
        <v>29445.289229031863</v>
      </c>
      <c r="AG76" s="25">
        <v>0</v>
      </c>
      <c r="AH76" s="26">
        <v>0</v>
      </c>
      <c r="AI76" s="31">
        <f t="shared" si="15"/>
        <v>-1493.2595062171276</v>
      </c>
      <c r="AJ76" s="9">
        <v>20548.644241000002</v>
      </c>
      <c r="AK76" s="10">
        <v>21720.294635999999</v>
      </c>
    </row>
    <row r="77" spans="1:37" ht="15.75" thickBot="1" x14ac:dyDescent="0.3">
      <c r="A77" s="9">
        <v>-968332.38890000002</v>
      </c>
      <c r="B77" s="1">
        <v>3794425.4087</v>
      </c>
      <c r="C77" s="10">
        <v>5018167.7057999996</v>
      </c>
      <c r="D77" s="9">
        <v>14912.175429000001</v>
      </c>
      <c r="E77" s="1">
        <v>3554.735666</v>
      </c>
      <c r="F77" s="10">
        <v>-21218.980192999999</v>
      </c>
      <c r="G77" s="9">
        <v>25463.736437</v>
      </c>
      <c r="H77" s="1">
        <v>-1053.140578</v>
      </c>
      <c r="I77" s="10">
        <v>-7921.8273200000003</v>
      </c>
      <c r="J77" s="6">
        <f t="shared" si="16"/>
        <v>940635909.59064376</v>
      </c>
      <c r="K77" s="7">
        <f t="shared" si="17"/>
        <v>889596629.68025386</v>
      </c>
      <c r="L77" s="7">
        <f t="shared" si="18"/>
        <v>30669.788222135539</v>
      </c>
      <c r="M77" s="8">
        <f t="shared" si="19"/>
        <v>29826.106512252882</v>
      </c>
      <c r="N77" s="25">
        <v>0</v>
      </c>
      <c r="O77" s="26">
        <v>0</v>
      </c>
      <c r="P77" s="31"/>
      <c r="Q77" s="9">
        <v>20537611.778999999</v>
      </c>
      <c r="R77" s="10">
        <v>21694489.329999998</v>
      </c>
      <c r="T77" s="9">
        <v>-968332.38890000002</v>
      </c>
      <c r="U77" s="1">
        <v>3794425.4087</v>
      </c>
      <c r="V77" s="10">
        <v>5018167.7057999996</v>
      </c>
      <c r="W77" s="9">
        <v>14912.175431</v>
      </c>
      <c r="X77" s="1">
        <v>3554.7356589999999</v>
      </c>
      <c r="Y77" s="10">
        <v>-21218.980191999999</v>
      </c>
      <c r="Z77" s="9">
        <v>25463.736437</v>
      </c>
      <c r="AA77" s="1">
        <v>-1053.14058</v>
      </c>
      <c r="AB77" s="10">
        <v>-7921.8273129999998</v>
      </c>
      <c r="AC77" s="6">
        <f t="shared" si="11"/>
        <v>940635909.60504723</v>
      </c>
      <c r="AD77" s="7">
        <f t="shared" si="12"/>
        <v>889596629.51848435</v>
      </c>
      <c r="AE77" s="7">
        <f t="shared" si="13"/>
        <v>30669.788222370353</v>
      </c>
      <c r="AF77" s="8">
        <f t="shared" si="14"/>
        <v>29826.106509541005</v>
      </c>
      <c r="AG77" s="25">
        <v>0</v>
      </c>
      <c r="AH77" s="26">
        <v>0</v>
      </c>
      <c r="AI77" s="31">
        <f t="shared" si="15"/>
        <v>-843.68171282934782</v>
      </c>
      <c r="AJ77" s="9">
        <v>20547.424115000002</v>
      </c>
      <c r="AK77" s="10">
        <v>21704.303145999998</v>
      </c>
    </row>
    <row r="78" spans="1:37" ht="15.75" thickBot="1" x14ac:dyDescent="0.3">
      <c r="A78" s="9">
        <v>-968332.38890000002</v>
      </c>
      <c r="B78" s="1">
        <v>3794425.4087</v>
      </c>
      <c r="C78" s="10">
        <v>5018167.7057999996</v>
      </c>
      <c r="D78" s="9">
        <v>14419.805318000001</v>
      </c>
      <c r="E78" s="1">
        <v>6028.1518400000004</v>
      </c>
      <c r="F78" s="10">
        <v>-21037.008256000001</v>
      </c>
      <c r="G78" s="9">
        <v>24546.997722</v>
      </c>
      <c r="H78" s="1">
        <v>-504.32198799999998</v>
      </c>
      <c r="I78" s="10">
        <v>-10467.415735</v>
      </c>
      <c r="J78" s="6">
        <f t="shared" si="16"/>
        <v>920656510.25676644</v>
      </c>
      <c r="K78" s="7">
        <f t="shared" si="17"/>
        <v>909314594.35081434</v>
      </c>
      <c r="L78" s="7">
        <f t="shared" si="18"/>
        <v>30342.32209730769</v>
      </c>
      <c r="M78" s="8">
        <f t="shared" si="19"/>
        <v>30154.843630017622</v>
      </c>
      <c r="N78" s="25">
        <v>0</v>
      </c>
      <c r="O78" s="26">
        <v>0</v>
      </c>
      <c r="P78" s="31"/>
      <c r="Q78" s="9">
        <v>20536454.173999999</v>
      </c>
      <c r="R78" s="10">
        <v>21678572.109999999</v>
      </c>
      <c r="T78" s="9">
        <v>-968332.38890000002</v>
      </c>
      <c r="U78" s="1">
        <v>3794425.4087</v>
      </c>
      <c r="V78" s="10">
        <v>5018167.7057999996</v>
      </c>
      <c r="W78" s="9">
        <v>14419.805321</v>
      </c>
      <c r="X78" s="1">
        <v>6028.1518329999999</v>
      </c>
      <c r="Y78" s="10">
        <v>-21037.008255000001</v>
      </c>
      <c r="Z78" s="9">
        <v>24546.997723</v>
      </c>
      <c r="AA78" s="1">
        <v>-504.32199100000003</v>
      </c>
      <c r="AB78" s="10">
        <v>-10467.415728</v>
      </c>
      <c r="AC78" s="6">
        <f t="shared" si="11"/>
        <v>920656510.26571262</v>
      </c>
      <c r="AD78" s="7">
        <f t="shared" si="12"/>
        <v>909314594.21083915</v>
      </c>
      <c r="AE78" s="7">
        <f t="shared" si="13"/>
        <v>30342.322097455108</v>
      </c>
      <c r="AF78" s="8">
        <f t="shared" si="14"/>
        <v>30154.843627696682</v>
      </c>
      <c r="AG78" s="25">
        <v>0</v>
      </c>
      <c r="AH78" s="26">
        <v>0</v>
      </c>
      <c r="AI78" s="31">
        <f t="shared" si="15"/>
        <v>-187.47846975842549</v>
      </c>
      <c r="AJ78" s="9">
        <v>20546.266544999999</v>
      </c>
      <c r="AK78" s="10">
        <v>21688.385018000001</v>
      </c>
    </row>
    <row r="79" spans="1:37" ht="15.75" thickBot="1" x14ac:dyDescent="0.3">
      <c r="A79" s="9">
        <v>-968332.38890000002</v>
      </c>
      <c r="B79" s="1">
        <v>3794425.4087</v>
      </c>
      <c r="C79" s="10">
        <v>5018167.7057999996</v>
      </c>
      <c r="D79" s="9">
        <v>14054.324623</v>
      </c>
      <c r="E79" s="1">
        <v>8475.8264020000006</v>
      </c>
      <c r="F79" s="10">
        <v>-20478.279084000002</v>
      </c>
      <c r="G79" s="9">
        <v>23400.49293</v>
      </c>
      <c r="H79" s="1">
        <v>186.49299400000001</v>
      </c>
      <c r="I79" s="10">
        <v>-12835.470259</v>
      </c>
      <c r="J79" s="6">
        <f t="shared" si="16"/>
        <v>897664537.86236119</v>
      </c>
      <c r="K79" s="7">
        <f t="shared" si="17"/>
        <v>925609212.31025243</v>
      </c>
      <c r="L79" s="7">
        <f t="shared" si="18"/>
        <v>29961.05034644749</v>
      </c>
      <c r="M79" s="8">
        <f t="shared" si="19"/>
        <v>30423.826391666327</v>
      </c>
      <c r="N79" s="25">
        <v>0</v>
      </c>
      <c r="O79" s="26">
        <v>0</v>
      </c>
      <c r="P79" s="31"/>
      <c r="Q79" s="9">
        <v>20535359.296999998</v>
      </c>
      <c r="R79" s="10">
        <v>21662727.392999999</v>
      </c>
      <c r="T79" s="9">
        <v>-968332.38890000002</v>
      </c>
      <c r="U79" s="1">
        <v>3794425.4087</v>
      </c>
      <c r="V79" s="10">
        <v>5018167.7057999996</v>
      </c>
      <c r="W79" s="9">
        <v>14054.324624999999</v>
      </c>
      <c r="X79" s="1">
        <v>8475.8263960000004</v>
      </c>
      <c r="Y79" s="10">
        <v>-20478.279084000002</v>
      </c>
      <c r="Z79" s="9">
        <v>23400.492931000001</v>
      </c>
      <c r="AA79" s="1">
        <v>186.49299199999999</v>
      </c>
      <c r="AB79" s="10">
        <v>-12835.470253</v>
      </c>
      <c r="AC79" s="6">
        <f t="shared" si="11"/>
        <v>897664537.86627507</v>
      </c>
      <c r="AD79" s="7">
        <f t="shared" si="12"/>
        <v>925609212.15917802</v>
      </c>
      <c r="AE79" s="7">
        <f t="shared" si="13"/>
        <v>29961.050346512806</v>
      </c>
      <c r="AF79" s="8">
        <f t="shared" si="14"/>
        <v>30423.826389183494</v>
      </c>
      <c r="AG79" s="25">
        <v>0</v>
      </c>
      <c r="AH79" s="26">
        <v>0</v>
      </c>
      <c r="AI79" s="31">
        <f t="shared" si="15"/>
        <v>462.77604267068818</v>
      </c>
      <c r="AJ79" s="9">
        <v>20545.171327</v>
      </c>
      <c r="AK79" s="10">
        <v>21672.541439000001</v>
      </c>
    </row>
    <row r="80" spans="1:37" ht="15.75" thickBot="1" x14ac:dyDescent="0.3">
      <c r="A80" s="9">
        <v>-968332.38890000002</v>
      </c>
      <c r="B80" s="1">
        <v>3794425.4087</v>
      </c>
      <c r="C80" s="10">
        <v>5018167.7057999996</v>
      </c>
      <c r="D80" s="9">
        <v>13815.118514</v>
      </c>
      <c r="E80" s="1">
        <v>10848.390622000001</v>
      </c>
      <c r="F80" s="10">
        <v>-19554.297361000001</v>
      </c>
      <c r="G80" s="9">
        <v>22058.691513000002</v>
      </c>
      <c r="H80" s="1">
        <v>1038.480708</v>
      </c>
      <c r="I80" s="10">
        <v>-14985.828645</v>
      </c>
      <c r="J80" s="6">
        <f t="shared" si="16"/>
        <v>872114885.28800774</v>
      </c>
      <c r="K80" s="7">
        <f t="shared" si="17"/>
        <v>937998930.97481012</v>
      </c>
      <c r="L80" s="7">
        <f t="shared" si="18"/>
        <v>29531.59130978227</v>
      </c>
      <c r="M80" s="8">
        <f t="shared" si="19"/>
        <v>30626.768209767255</v>
      </c>
      <c r="N80" s="25">
        <v>0</v>
      </c>
      <c r="O80" s="26">
        <v>0</v>
      </c>
      <c r="P80" s="31"/>
      <c r="Q80" s="9">
        <v>20534326.758000001</v>
      </c>
      <c r="R80" s="10">
        <v>21646958.412999999</v>
      </c>
      <c r="T80" s="9">
        <v>-968332.38890000002</v>
      </c>
      <c r="U80" s="1">
        <v>3794425.4087</v>
      </c>
      <c r="V80" s="10">
        <v>5018167.7057999996</v>
      </c>
      <c r="W80" s="9">
        <v>13815.118516</v>
      </c>
      <c r="X80" s="1">
        <v>10848.390615</v>
      </c>
      <c r="Y80" s="10">
        <v>-19554.297363000001</v>
      </c>
      <c r="Z80" s="9">
        <v>22058.691513999998</v>
      </c>
      <c r="AA80" s="1">
        <v>1038.4807049999999</v>
      </c>
      <c r="AB80" s="10">
        <v>-14985.828638999999</v>
      </c>
      <c r="AC80" s="6">
        <f t="shared" si="11"/>
        <v>872114885.34667587</v>
      </c>
      <c r="AD80" s="7">
        <f t="shared" si="12"/>
        <v>937998930.7973516</v>
      </c>
      <c r="AE80" s="7">
        <f t="shared" si="13"/>
        <v>29531.59131077558</v>
      </c>
      <c r="AF80" s="8">
        <f t="shared" si="14"/>
        <v>30626.76820687014</v>
      </c>
      <c r="AG80" s="25">
        <v>0</v>
      </c>
      <c r="AH80" s="26">
        <v>0</v>
      </c>
      <c r="AI80" s="31">
        <f t="shared" si="15"/>
        <v>1095.1768960945592</v>
      </c>
      <c r="AJ80" s="9">
        <v>20544.138955999999</v>
      </c>
      <c r="AK80" s="10">
        <v>21656.771518000001</v>
      </c>
    </row>
    <row r="81" spans="1:37" ht="15.75" thickBot="1" x14ac:dyDescent="0.3">
      <c r="A81" s="9">
        <v>-968332.38890000002</v>
      </c>
      <c r="B81" s="1">
        <v>3794425.4087</v>
      </c>
      <c r="C81" s="10">
        <v>5018167.7057999996</v>
      </c>
      <c r="D81" s="9">
        <v>13693.611140999999</v>
      </c>
      <c r="E81" s="1">
        <v>13098.566391</v>
      </c>
      <c r="F81" s="10">
        <v>-18283.180066000001</v>
      </c>
      <c r="G81" s="9">
        <v>20560.515554000001</v>
      </c>
      <c r="H81" s="1">
        <v>2063.9464619999999</v>
      </c>
      <c r="I81" s="10">
        <v>-16881.959867000001</v>
      </c>
      <c r="J81" s="6">
        <f t="shared" si="16"/>
        <v>844492435.47485971</v>
      </c>
      <c r="K81" s="7">
        <f t="shared" si="17"/>
        <v>946101438.83839631</v>
      </c>
      <c r="L81" s="7">
        <f t="shared" si="18"/>
        <v>29060.152020849095</v>
      </c>
      <c r="M81" s="8">
        <f t="shared" si="19"/>
        <v>30758.761984813307</v>
      </c>
      <c r="N81" s="25">
        <v>0</v>
      </c>
      <c r="O81" s="26">
        <v>0</v>
      </c>
      <c r="P81" s="31"/>
      <c r="Q81" s="9">
        <v>20533357.427000001</v>
      </c>
      <c r="R81" s="10">
        <v>21631263.190000001</v>
      </c>
      <c r="T81" s="9">
        <v>-968332.38890000002</v>
      </c>
      <c r="U81" s="1">
        <v>3794425.4087</v>
      </c>
      <c r="V81" s="10">
        <v>5018167.7057999996</v>
      </c>
      <c r="W81" s="9">
        <v>13693.611142</v>
      </c>
      <c r="X81" s="1">
        <v>13098.566384</v>
      </c>
      <c r="Y81" s="10">
        <v>-18283.180067000001</v>
      </c>
      <c r="Z81" s="9">
        <v>20560.515555999998</v>
      </c>
      <c r="AA81" s="1">
        <v>2063.9464589999998</v>
      </c>
      <c r="AB81" s="10">
        <v>-16881.959860999999</v>
      </c>
      <c r="AC81" s="6">
        <f t="shared" si="11"/>
        <v>844492435.42052841</v>
      </c>
      <c r="AD81" s="7">
        <f t="shared" si="12"/>
        <v>946101438.67209291</v>
      </c>
      <c r="AE81" s="7">
        <f t="shared" si="13"/>
        <v>29060.152019914287</v>
      </c>
      <c r="AF81" s="8">
        <f t="shared" si="14"/>
        <v>30758.761982109958</v>
      </c>
      <c r="AG81" s="25">
        <v>0</v>
      </c>
      <c r="AH81" s="26">
        <v>0</v>
      </c>
      <c r="AI81" s="31">
        <f t="shared" si="15"/>
        <v>1698.609962195671</v>
      </c>
      <c r="AJ81" s="9">
        <v>20543.169676000001</v>
      </c>
      <c r="AK81" s="10">
        <v>21641.076784000001</v>
      </c>
    </row>
    <row r="82" spans="1:37" ht="15.75" thickBot="1" x14ac:dyDescent="0.3">
      <c r="A82" s="9">
        <v>-968332.38890000002</v>
      </c>
      <c r="B82" s="1">
        <v>3794425.4087</v>
      </c>
      <c r="C82" s="10">
        <v>5018167.7057999996</v>
      </c>
      <c r="D82" s="9">
        <v>13673.766366</v>
      </c>
      <c r="E82" s="1">
        <v>15182.846313</v>
      </c>
      <c r="F82" s="10">
        <v>-16689.184260999999</v>
      </c>
      <c r="G82" s="9">
        <v>18947.918976000001</v>
      </c>
      <c r="H82" s="1">
        <v>3267.6639749999999</v>
      </c>
      <c r="I82" s="10">
        <v>-18491.560414</v>
      </c>
      <c r="J82" s="6">
        <f t="shared" si="16"/>
        <v>815296316.05227709</v>
      </c>
      <c r="K82" s="7">
        <f t="shared" si="17"/>
        <v>949641862.30482948</v>
      </c>
      <c r="L82" s="7">
        <f t="shared" si="18"/>
        <v>28553.394124907063</v>
      </c>
      <c r="M82" s="8">
        <f t="shared" si="19"/>
        <v>30816.259706603421</v>
      </c>
      <c r="N82" s="25">
        <v>0</v>
      </c>
      <c r="O82" s="26">
        <v>0</v>
      </c>
      <c r="P82" s="31"/>
      <c r="Q82" s="9">
        <v>20532450.846999999</v>
      </c>
      <c r="R82" s="10">
        <v>21615644.000999998</v>
      </c>
      <c r="T82" s="9">
        <v>-968332.38890000002</v>
      </c>
      <c r="U82" s="1">
        <v>3794425.4087</v>
      </c>
      <c r="V82" s="10">
        <v>5018167.7057999996</v>
      </c>
      <c r="W82" s="9">
        <v>13673.766367</v>
      </c>
      <c r="X82" s="1">
        <v>15182.846304999999</v>
      </c>
      <c r="Y82" s="10">
        <v>-16689.184264</v>
      </c>
      <c r="Z82" s="9">
        <v>18947.918976000001</v>
      </c>
      <c r="AA82" s="1">
        <v>3267.6639709999999</v>
      </c>
      <c r="AB82" s="10">
        <v>-18491.560409000002</v>
      </c>
      <c r="AC82" s="6">
        <f t="shared" si="11"/>
        <v>815296316.02959061</v>
      </c>
      <c r="AD82" s="7">
        <f t="shared" si="12"/>
        <v>949641862.07394648</v>
      </c>
      <c r="AE82" s="7">
        <f t="shared" si="13"/>
        <v>28553.394124509796</v>
      </c>
      <c r="AF82" s="8">
        <f t="shared" si="14"/>
        <v>30816.259702857296</v>
      </c>
      <c r="AG82" s="25">
        <v>0</v>
      </c>
      <c r="AH82" s="26">
        <v>0</v>
      </c>
      <c r="AI82" s="31">
        <f t="shared" si="15"/>
        <v>2262.8655783475006</v>
      </c>
      <c r="AJ82" s="9">
        <v>20542.262890999998</v>
      </c>
      <c r="AK82" s="10">
        <v>21625.457274</v>
      </c>
    </row>
    <row r="83" spans="1:37" ht="15.75" thickBot="1" x14ac:dyDescent="0.3">
      <c r="A83" s="9">
        <v>-968332.38890000002</v>
      </c>
      <c r="B83" s="1">
        <v>3794425.4087</v>
      </c>
      <c r="C83" s="10">
        <v>5018167.7057999996</v>
      </c>
      <c r="D83" s="9">
        <v>13732.89954</v>
      </c>
      <c r="E83" s="1">
        <v>17062.996663000002</v>
      </c>
      <c r="F83" s="10">
        <v>-14802.120295999999</v>
      </c>
      <c r="G83" s="9">
        <v>17264.364129000001</v>
      </c>
      <c r="H83" s="1">
        <v>4646.4997300000005</v>
      </c>
      <c r="I83" s="10">
        <v>-19787.087433000001</v>
      </c>
      <c r="J83" s="6">
        <f t="shared" si="16"/>
        <v>785025019.83204222</v>
      </c>
      <c r="K83" s="7">
        <f t="shared" si="17"/>
        <v>948457935.46382546</v>
      </c>
      <c r="L83" s="7">
        <f t="shared" si="18"/>
        <v>28018.297946735489</v>
      </c>
      <c r="M83" s="8">
        <f t="shared" si="19"/>
        <v>30797.044265056109</v>
      </c>
      <c r="N83" s="25">
        <v>0</v>
      </c>
      <c r="O83" s="26">
        <v>0</v>
      </c>
      <c r="P83" s="31"/>
      <c r="Q83" s="9">
        <v>20531607.102000002</v>
      </c>
      <c r="R83" s="10">
        <v>21600099.963</v>
      </c>
      <c r="T83" s="9">
        <v>-968332.38890000002</v>
      </c>
      <c r="U83" s="1">
        <v>3794425.4087</v>
      </c>
      <c r="V83" s="10">
        <v>5018167.7057999996</v>
      </c>
      <c r="W83" s="9">
        <v>13732.89954</v>
      </c>
      <c r="X83" s="1">
        <v>17062.996653999999</v>
      </c>
      <c r="Y83" s="10">
        <v>-14802.120301000001</v>
      </c>
      <c r="Z83" s="9">
        <v>17264.364130000002</v>
      </c>
      <c r="AA83" s="1">
        <v>4646.499726</v>
      </c>
      <c r="AB83" s="10">
        <v>-19787.087428999999</v>
      </c>
      <c r="AC83" s="6">
        <f t="shared" si="11"/>
        <v>785025019.79141068</v>
      </c>
      <c r="AD83" s="7">
        <f t="shared" si="12"/>
        <v>948457935.29503214</v>
      </c>
      <c r="AE83" s="7">
        <f t="shared" si="13"/>
        <v>28018.2979460104</v>
      </c>
      <c r="AF83" s="8">
        <f t="shared" si="14"/>
        <v>30797.044262315696</v>
      </c>
      <c r="AG83" s="25">
        <v>0</v>
      </c>
      <c r="AH83" s="26">
        <v>0</v>
      </c>
      <c r="AI83" s="31">
        <f t="shared" si="15"/>
        <v>2778.7463163052962</v>
      </c>
      <c r="AJ83" s="9">
        <v>20541.419307</v>
      </c>
      <c r="AK83" s="10">
        <v>21609.913392999999</v>
      </c>
    </row>
    <row r="84" spans="1:37" ht="15.75" thickBot="1" x14ac:dyDescent="0.3">
      <c r="A84" s="9">
        <v>-968332.38890000002</v>
      </c>
      <c r="B84" s="1">
        <v>3794425.4087</v>
      </c>
      <c r="C84" s="10">
        <v>5018167.7057999996</v>
      </c>
      <c r="D84" s="9">
        <v>13842.756595999999</v>
      </c>
      <c r="E84" s="1">
        <v>18707.325721000001</v>
      </c>
      <c r="F84" s="10">
        <v>-12656.672992</v>
      </c>
      <c r="G84" s="9">
        <v>15553.251165</v>
      </c>
      <c r="H84" s="1">
        <v>6189.3375020000003</v>
      </c>
      <c r="I84" s="10">
        <v>-20746.221142999999</v>
      </c>
      <c r="J84" s="6">
        <f t="shared" si="16"/>
        <v>754162946.33583069</v>
      </c>
      <c r="K84" s="7">
        <f t="shared" si="17"/>
        <v>942502059.81530309</v>
      </c>
      <c r="L84" s="7">
        <f t="shared" si="18"/>
        <v>27462.027352980163</v>
      </c>
      <c r="M84" s="8">
        <f t="shared" si="19"/>
        <v>30700.19641330171</v>
      </c>
      <c r="N84" s="25">
        <v>0</v>
      </c>
      <c r="O84" s="26">
        <v>0</v>
      </c>
      <c r="P84" s="31"/>
      <c r="Q84" s="9">
        <v>20530825.866999999</v>
      </c>
      <c r="R84" s="10">
        <v>21584632.223000001</v>
      </c>
      <c r="T84" s="9">
        <v>-968332.38890000002</v>
      </c>
      <c r="U84" s="1">
        <v>3794425.4087</v>
      </c>
      <c r="V84" s="10">
        <v>5018167.7057999996</v>
      </c>
      <c r="W84" s="9">
        <v>13842.756595999999</v>
      </c>
      <c r="X84" s="1">
        <v>18707.325712000002</v>
      </c>
      <c r="Y84" s="10">
        <v>-12656.672998</v>
      </c>
      <c r="Z84" s="9">
        <v>15553.251165</v>
      </c>
      <c r="AA84" s="1">
        <v>6189.3374979999999</v>
      </c>
      <c r="AB84" s="10">
        <v>-20746.221139000001</v>
      </c>
      <c r="AC84" s="6">
        <f t="shared" si="11"/>
        <v>754162946.27949667</v>
      </c>
      <c r="AD84" s="7">
        <f t="shared" si="12"/>
        <v>942502059.590029</v>
      </c>
      <c r="AE84" s="7">
        <f t="shared" si="13"/>
        <v>27462.027351954493</v>
      </c>
      <c r="AF84" s="8">
        <f t="shared" si="14"/>
        <v>30700.196409632772</v>
      </c>
      <c r="AG84" s="25">
        <v>0</v>
      </c>
      <c r="AH84" s="26">
        <v>0</v>
      </c>
      <c r="AI84" s="31">
        <f t="shared" si="15"/>
        <v>3238.1690576782785</v>
      </c>
      <c r="AJ84" s="9">
        <v>20540.637870999999</v>
      </c>
      <c r="AK84" s="10">
        <v>21594.444571</v>
      </c>
    </row>
    <row r="85" spans="1:37" ht="15.75" thickBot="1" x14ac:dyDescent="0.3">
      <c r="A85" s="9">
        <v>-968332.38890000002</v>
      </c>
      <c r="B85" s="1">
        <v>3794425.4087</v>
      </c>
      <c r="C85" s="10">
        <v>5018167.7057999996</v>
      </c>
      <c r="D85" s="9">
        <v>13970.806896</v>
      </c>
      <c r="E85" s="1">
        <v>20091.673126000002</v>
      </c>
      <c r="F85" s="10">
        <v>-10291.654173999999</v>
      </c>
      <c r="G85" s="9">
        <v>13856.357459999999</v>
      </c>
      <c r="H85" s="1">
        <v>7877.3077409999996</v>
      </c>
      <c r="I85" s="10">
        <v>-21352.249498000001</v>
      </c>
      <c r="J85" s="6">
        <f t="shared" si="16"/>
        <v>723168811.7238853</v>
      </c>
      <c r="K85" s="7">
        <f t="shared" si="17"/>
        <v>931840260.75795722</v>
      </c>
      <c r="L85" s="7">
        <f t="shared" si="18"/>
        <v>26891.798224066111</v>
      </c>
      <c r="M85" s="8">
        <f t="shared" si="19"/>
        <v>30526.058716414034</v>
      </c>
      <c r="N85" s="25">
        <v>0</v>
      </c>
      <c r="O85" s="26">
        <v>0</v>
      </c>
      <c r="P85" s="31"/>
      <c r="Q85" s="9">
        <v>20530107.811999999</v>
      </c>
      <c r="R85" s="10">
        <v>21569239.304000001</v>
      </c>
      <c r="T85" s="9">
        <v>-968332.38890000002</v>
      </c>
      <c r="U85" s="1">
        <v>3794425.4087</v>
      </c>
      <c r="V85" s="10">
        <v>5018167.7057999996</v>
      </c>
      <c r="W85" s="9">
        <v>13970.806895</v>
      </c>
      <c r="X85" s="1">
        <v>20091.673116999998</v>
      </c>
      <c r="Y85" s="10">
        <v>-10291.654181</v>
      </c>
      <c r="Z85" s="9">
        <v>13856.357459000001</v>
      </c>
      <c r="AA85" s="1">
        <v>7877.3077370000001</v>
      </c>
      <c r="AB85" s="10">
        <v>-21352.249495</v>
      </c>
      <c r="AC85" s="6">
        <f t="shared" si="11"/>
        <v>723168811.61499405</v>
      </c>
      <c r="AD85" s="7">
        <f t="shared" si="12"/>
        <v>931840260.53742218</v>
      </c>
      <c r="AE85" s="7">
        <f t="shared" si="13"/>
        <v>26891.798222041492</v>
      </c>
      <c r="AF85" s="8">
        <f t="shared" si="14"/>
        <v>30526.058712801791</v>
      </c>
      <c r="AG85" s="25">
        <v>0</v>
      </c>
      <c r="AH85" s="26">
        <v>0</v>
      </c>
      <c r="AI85" s="31">
        <f t="shared" si="15"/>
        <v>3634.2604907602981</v>
      </c>
      <c r="AJ85" s="9">
        <v>20539.920093000001</v>
      </c>
      <c r="AK85" s="10">
        <v>21579.052588999999</v>
      </c>
    </row>
    <row r="86" spans="1:37" ht="15.75" thickBot="1" x14ac:dyDescent="0.3">
      <c r="A86" s="9">
        <v>-968332.38890000002</v>
      </c>
      <c r="B86" s="1">
        <v>3794425.4087</v>
      </c>
      <c r="C86" s="10">
        <v>5018167.7057999996</v>
      </c>
      <c r="D86" s="9">
        <v>14081.689671</v>
      </c>
      <c r="E86" s="1">
        <v>21200.090111000001</v>
      </c>
      <c r="F86" s="10">
        <v>-7749.2095120000004</v>
      </c>
      <c r="G86" s="9">
        <v>12212.344406</v>
      </c>
      <c r="H86" s="1">
        <v>9684.3156670000008</v>
      </c>
      <c r="I86" s="10">
        <v>-21594.368601999999</v>
      </c>
      <c r="J86" s="6">
        <f t="shared" si="16"/>
        <v>692466248.75396729</v>
      </c>
      <c r="K86" s="7">
        <f t="shared" si="17"/>
        <v>916648136.76040578</v>
      </c>
      <c r="L86" s="7">
        <f t="shared" si="18"/>
        <v>26314.753442773643</v>
      </c>
      <c r="M86" s="8">
        <f t="shared" si="19"/>
        <v>30276.197528097971</v>
      </c>
      <c r="N86" s="25">
        <v>0</v>
      </c>
      <c r="O86" s="26">
        <v>0</v>
      </c>
      <c r="P86" s="31"/>
      <c r="Q86" s="9">
        <v>20529452.736000001</v>
      </c>
      <c r="R86" s="10">
        <v>21553923.142000001</v>
      </c>
      <c r="T86" s="9">
        <v>-968332.38890000002</v>
      </c>
      <c r="U86" s="1">
        <v>3794425.4087</v>
      </c>
      <c r="V86" s="10">
        <v>5018167.7057999996</v>
      </c>
      <c r="W86" s="9">
        <v>14081.689668999999</v>
      </c>
      <c r="X86" s="1">
        <v>21200.090102999999</v>
      </c>
      <c r="Y86" s="10">
        <v>-7749.2095200000003</v>
      </c>
      <c r="Z86" s="9">
        <v>12212.344405</v>
      </c>
      <c r="AA86" s="1">
        <v>9684.3156610000005</v>
      </c>
      <c r="AB86" s="10">
        <v>-21594.368600000002</v>
      </c>
      <c r="AC86" s="6">
        <f t="shared" si="11"/>
        <v>692466248.6195544</v>
      </c>
      <c r="AD86" s="7">
        <f t="shared" si="12"/>
        <v>916648136.55691576</v>
      </c>
      <c r="AE86" s="7">
        <f t="shared" si="13"/>
        <v>26314.753440219698</v>
      </c>
      <c r="AF86" s="8">
        <f t="shared" si="14"/>
        <v>30276.19752473741</v>
      </c>
      <c r="AG86" s="25">
        <v>0</v>
      </c>
      <c r="AH86" s="26">
        <v>0</v>
      </c>
      <c r="AI86" s="31">
        <f t="shared" si="15"/>
        <v>3961.4440845177123</v>
      </c>
      <c r="AJ86" s="9">
        <v>20539.264716000001</v>
      </c>
      <c r="AK86" s="10">
        <v>21563.737183000001</v>
      </c>
    </row>
    <row r="87" spans="1:37" ht="15.75" thickBot="1" x14ac:dyDescent="0.3">
      <c r="A87" s="9">
        <v>-968332.38890000002</v>
      </c>
      <c r="B87" s="1">
        <v>3794425.4087</v>
      </c>
      <c r="C87" s="10">
        <v>5018167.7057999996</v>
      </c>
      <c r="D87" s="9">
        <v>14138.750692</v>
      </c>
      <c r="E87" s="1">
        <v>22025.195008999999</v>
      </c>
      <c r="F87" s="10">
        <v>-5074.0011160000004</v>
      </c>
      <c r="G87" s="9">
        <v>10655.386912</v>
      </c>
      <c r="H87" s="1">
        <v>11577.851162000001</v>
      </c>
      <c r="I87" s="10">
        <v>-21467.893018999999</v>
      </c>
      <c r="J87" s="6">
        <f t="shared" si="16"/>
        <v>662436790.96014953</v>
      </c>
      <c r="K87" s="7">
        <f t="shared" si="17"/>
        <v>897203979.56104183</v>
      </c>
      <c r="L87" s="7">
        <f t="shared" si="18"/>
        <v>25737.847442242513</v>
      </c>
      <c r="M87" s="8">
        <f t="shared" si="19"/>
        <v>29953.363409824979</v>
      </c>
      <c r="N87" s="25">
        <v>0</v>
      </c>
      <c r="O87" s="26">
        <v>0</v>
      </c>
      <c r="P87" s="31"/>
      <c r="Q87" s="9">
        <v>20528860.743999999</v>
      </c>
      <c r="R87" s="10">
        <v>21538684.537</v>
      </c>
      <c r="T87" s="9">
        <v>-968332.38890000002</v>
      </c>
      <c r="U87" s="1">
        <v>3794425.4087</v>
      </c>
      <c r="V87" s="10">
        <v>5018167.7057999996</v>
      </c>
      <c r="W87" s="9">
        <v>14138.750690000001</v>
      </c>
      <c r="X87" s="1">
        <v>22025.195</v>
      </c>
      <c r="Y87" s="10">
        <v>-5074.0011240000003</v>
      </c>
      <c r="Z87" s="9">
        <v>10655.386909999999</v>
      </c>
      <c r="AA87" s="1">
        <v>11577.851156999999</v>
      </c>
      <c r="AB87" s="10">
        <v>-21467.893017999999</v>
      </c>
      <c r="AC87" s="6">
        <f t="shared" si="11"/>
        <v>662436790.73304212</v>
      </c>
      <c r="AD87" s="7">
        <f t="shared" si="12"/>
        <v>897203979.38374043</v>
      </c>
      <c r="AE87" s="7">
        <f t="shared" si="13"/>
        <v>25737.84743783058</v>
      </c>
      <c r="AF87" s="8">
        <f t="shared" si="14"/>
        <v>29953.363406865352</v>
      </c>
      <c r="AG87" s="25">
        <v>0</v>
      </c>
      <c r="AH87" s="26">
        <v>0</v>
      </c>
      <c r="AI87" s="31">
        <f t="shared" si="15"/>
        <v>4215.5159690347718</v>
      </c>
      <c r="AJ87" s="9">
        <v>20538.673159000002</v>
      </c>
      <c r="AK87" s="10">
        <v>21548.49771</v>
      </c>
    </row>
    <row r="88" spans="1:37" ht="15.75" thickBot="1" x14ac:dyDescent="0.3">
      <c r="A88" s="9">
        <v>-968332.38890000002</v>
      </c>
      <c r="B88" s="1">
        <v>3794425.4087</v>
      </c>
      <c r="C88" s="10">
        <v>5018167.7057999996</v>
      </c>
      <c r="D88" s="9">
        <v>14105.605582</v>
      </c>
      <c r="E88" s="1">
        <v>22568.202223</v>
      </c>
      <c r="F88" s="10">
        <v>-2312.3851239999999</v>
      </c>
      <c r="G88" s="9">
        <v>9213.9771189999992</v>
      </c>
      <c r="H88" s="1">
        <v>13520.053180000001</v>
      </c>
      <c r="I88" s="10">
        <v>-20974.370901999999</v>
      </c>
      <c r="J88" s="6">
        <f t="shared" si="16"/>
        <v>633415306.61417782</v>
      </c>
      <c r="K88" s="7">
        <f t="shared" si="17"/>
        <v>873879325.73852599</v>
      </c>
      <c r="L88" s="7">
        <f t="shared" si="18"/>
        <v>25167.743375483187</v>
      </c>
      <c r="M88" s="8">
        <f t="shared" si="19"/>
        <v>29561.449993843773</v>
      </c>
      <c r="N88" s="25">
        <v>0</v>
      </c>
      <c r="O88" s="26">
        <v>0</v>
      </c>
      <c r="P88" s="31"/>
      <c r="Q88" s="9">
        <v>20528332.061999999</v>
      </c>
      <c r="R88" s="10">
        <v>21523521.951000001</v>
      </c>
      <c r="T88" s="9">
        <v>-968332.38890000002</v>
      </c>
      <c r="U88" s="1">
        <v>3794425.4087</v>
      </c>
      <c r="V88" s="10">
        <v>5018167.7057999996</v>
      </c>
      <c r="W88" s="9">
        <v>14105.605578999999</v>
      </c>
      <c r="X88" s="1">
        <v>22568.202215000001</v>
      </c>
      <c r="Y88" s="10">
        <v>-2312.3851330000002</v>
      </c>
      <c r="Z88" s="9">
        <v>9213.9771170000004</v>
      </c>
      <c r="AA88" s="1">
        <v>13520.053174000001</v>
      </c>
      <c r="AB88" s="10">
        <v>-20974.370901999999</v>
      </c>
      <c r="AC88" s="6">
        <f t="shared" si="11"/>
        <v>633415306.35530376</v>
      </c>
      <c r="AD88" s="7">
        <f t="shared" si="12"/>
        <v>873879325.58108926</v>
      </c>
      <c r="AE88" s="7">
        <f t="shared" si="13"/>
        <v>25167.743370340213</v>
      </c>
      <c r="AF88" s="8">
        <f t="shared" si="14"/>
        <v>29561.4499911809</v>
      </c>
      <c r="AG88" s="25">
        <v>0</v>
      </c>
      <c r="AH88" s="26">
        <v>0</v>
      </c>
      <c r="AI88" s="31">
        <f t="shared" si="15"/>
        <v>4393.7066208406868</v>
      </c>
      <c r="AJ88" s="9">
        <v>20538.143851000001</v>
      </c>
      <c r="AK88" s="10">
        <v>21533.335644999999</v>
      </c>
    </row>
    <row r="89" spans="1:37" ht="15.75" thickBot="1" x14ac:dyDescent="0.3">
      <c r="A89" s="9">
        <v>-968332.38890000002</v>
      </c>
      <c r="B89" s="1">
        <v>3794425.4087</v>
      </c>
      <c r="C89" s="10">
        <v>5018167.7057999996</v>
      </c>
      <c r="D89" s="9">
        <v>13947.668742</v>
      </c>
      <c r="E89" s="1">
        <v>22838.635625999999</v>
      </c>
      <c r="F89" s="10">
        <v>488.39919900000001</v>
      </c>
      <c r="G89" s="9">
        <v>7909.9481320000004</v>
      </c>
      <c r="H89" s="1">
        <v>15468.991657</v>
      </c>
      <c r="I89" s="10">
        <v>-20121.599748000001</v>
      </c>
      <c r="J89" s="6">
        <f t="shared" si="16"/>
        <v>605687835.26292086</v>
      </c>
      <c r="K89" s="7">
        <f t="shared" si="17"/>
        <v>847127269.72487962</v>
      </c>
      <c r="L89" s="7">
        <f t="shared" si="18"/>
        <v>24610.726020638256</v>
      </c>
      <c r="M89" s="8">
        <f t="shared" si="19"/>
        <v>29105.450859330107</v>
      </c>
      <c r="N89" s="25">
        <v>0</v>
      </c>
      <c r="O89" s="26">
        <v>0</v>
      </c>
      <c r="P89" s="31"/>
      <c r="Q89" s="9">
        <v>20527866.107999999</v>
      </c>
      <c r="R89" s="10">
        <v>21508437.015000001</v>
      </c>
      <c r="T89" s="9">
        <v>-968332.38890000002</v>
      </c>
      <c r="U89" s="1">
        <v>3794425.4087</v>
      </c>
      <c r="V89" s="10">
        <v>5018167.7057999996</v>
      </c>
      <c r="W89" s="9">
        <v>13947.668738</v>
      </c>
      <c r="X89" s="1">
        <v>22838.635619000001</v>
      </c>
      <c r="Y89" s="10">
        <v>488.39918899999998</v>
      </c>
      <c r="Z89" s="9">
        <v>7909.9481290000003</v>
      </c>
      <c r="AA89" s="1">
        <v>15468.991652000001</v>
      </c>
      <c r="AB89" s="10">
        <v>-20121.599748000001</v>
      </c>
      <c r="AC89" s="6">
        <f t="shared" si="11"/>
        <v>605687834.96756923</v>
      </c>
      <c r="AD89" s="7">
        <f t="shared" si="12"/>
        <v>847127269.55486417</v>
      </c>
      <c r="AE89" s="7">
        <f t="shared" si="13"/>
        <v>24610.726014637788</v>
      </c>
      <c r="AF89" s="8">
        <f t="shared" si="14"/>
        <v>29105.450856409425</v>
      </c>
      <c r="AG89" s="25">
        <v>0</v>
      </c>
      <c r="AH89" s="26">
        <v>0</v>
      </c>
      <c r="AI89" s="31">
        <f t="shared" si="15"/>
        <v>4494.7248417716364</v>
      </c>
      <c r="AJ89" s="9">
        <v>20537.678223999999</v>
      </c>
      <c r="AK89" s="10">
        <v>21518.25071</v>
      </c>
    </row>
    <row r="90" spans="1:37" ht="15.75" thickBot="1" x14ac:dyDescent="0.3">
      <c r="A90" s="9">
        <v>-968332.38890000002</v>
      </c>
      <c r="B90" s="1">
        <v>3794425.4087</v>
      </c>
      <c r="C90" s="10">
        <v>5018167.7057999996</v>
      </c>
      <c r="D90" s="9">
        <v>13633.591557</v>
      </c>
      <c r="E90" s="1">
        <v>22853.748380000001</v>
      </c>
      <c r="F90" s="10">
        <v>3281.015339</v>
      </c>
      <c r="G90" s="9">
        <v>6757.7560629999998</v>
      </c>
      <c r="H90" s="1">
        <v>17380.121353999999</v>
      </c>
      <c r="I90" s="10">
        <v>-18923.539709000001</v>
      </c>
      <c r="J90" s="6">
        <f t="shared" si="16"/>
        <v>579491673.39165056</v>
      </c>
      <c r="K90" s="7">
        <f t="shared" si="17"/>
        <v>817468931.0206126</v>
      </c>
      <c r="L90" s="7">
        <f t="shared" si="18"/>
        <v>24072.633287441789</v>
      </c>
      <c r="M90" s="8">
        <f t="shared" si="19"/>
        <v>28591.413589058739</v>
      </c>
      <c r="N90" s="25">
        <v>0</v>
      </c>
      <c r="O90" s="26">
        <v>0</v>
      </c>
      <c r="P90" s="31"/>
      <c r="Q90" s="9">
        <v>20527463.752999999</v>
      </c>
      <c r="R90" s="10">
        <v>21493429.712000001</v>
      </c>
      <c r="T90" s="9">
        <v>-968332.38890000002</v>
      </c>
      <c r="U90" s="1">
        <v>3794425.4087</v>
      </c>
      <c r="V90" s="10">
        <v>5018167.7057999996</v>
      </c>
      <c r="W90" s="9">
        <v>13633.591553</v>
      </c>
      <c r="X90" s="1">
        <v>22853.748372999999</v>
      </c>
      <c r="Y90" s="10">
        <v>3281.0153289999998</v>
      </c>
      <c r="Z90" s="9">
        <v>6757.7560599999997</v>
      </c>
      <c r="AA90" s="1">
        <v>17380.121350000001</v>
      </c>
      <c r="AB90" s="10">
        <v>-18923.539710000001</v>
      </c>
      <c r="AC90" s="6">
        <f t="shared" si="11"/>
        <v>579491673.0427475</v>
      </c>
      <c r="AD90" s="7">
        <f t="shared" si="12"/>
        <v>817468930.91345394</v>
      </c>
      <c r="AE90" s="7">
        <f t="shared" si="13"/>
        <v>24072.63328019491</v>
      </c>
      <c r="AF90" s="8">
        <f t="shared" si="14"/>
        <v>28591.413587184772</v>
      </c>
      <c r="AG90" s="25">
        <v>0</v>
      </c>
      <c r="AH90" s="26">
        <v>0</v>
      </c>
      <c r="AI90" s="31">
        <f t="shared" si="15"/>
        <v>4518.7803069898619</v>
      </c>
      <c r="AJ90" s="9">
        <v>20537.275834</v>
      </c>
      <c r="AK90" s="10">
        <v>21503.243398999999</v>
      </c>
    </row>
    <row r="91" spans="1:37" ht="15.75" thickBot="1" x14ac:dyDescent="0.3">
      <c r="A91" s="9">
        <v>-968332.38890000002</v>
      </c>
      <c r="B91" s="1">
        <v>3794425.4087</v>
      </c>
      <c r="C91" s="10">
        <v>5018167.7057999996</v>
      </c>
      <c r="D91" s="9">
        <v>13136.559929999999</v>
      </c>
      <c r="E91" s="1">
        <v>22637.680457999999</v>
      </c>
      <c r="F91" s="10">
        <v>6018.779826</v>
      </c>
      <c r="G91" s="9">
        <v>5764.0496640000001</v>
      </c>
      <c r="H91" s="1">
        <v>19207.854796</v>
      </c>
      <c r="I91" s="10">
        <v>-17400.122733</v>
      </c>
      <c r="J91" s="6">
        <f t="shared" si="16"/>
        <v>555017472.79582524</v>
      </c>
      <c r="K91" s="7">
        <f t="shared" si="17"/>
        <v>785478519.78188467</v>
      </c>
      <c r="L91" s="7">
        <f t="shared" si="18"/>
        <v>23558.808815299326</v>
      </c>
      <c r="M91" s="8">
        <f t="shared" si="19"/>
        <v>28026.38970295469</v>
      </c>
      <c r="N91" s="25">
        <v>0</v>
      </c>
      <c r="O91" s="26">
        <v>0</v>
      </c>
      <c r="P91" s="31"/>
      <c r="Q91" s="25">
        <v>20527124.454999998</v>
      </c>
      <c r="R91" s="26">
        <v>21478501.111000001</v>
      </c>
      <c r="T91" s="9">
        <v>-968332.38890000002</v>
      </c>
      <c r="U91" s="1">
        <v>3794425.4087</v>
      </c>
      <c r="V91" s="10">
        <v>5018167.7057999996</v>
      </c>
      <c r="W91" s="9">
        <v>13136.559926</v>
      </c>
      <c r="X91" s="1">
        <v>22637.680453000001</v>
      </c>
      <c r="Y91" s="10">
        <v>6018.7798149999999</v>
      </c>
      <c r="Z91" s="9">
        <v>5764.049661</v>
      </c>
      <c r="AA91" s="1">
        <v>19207.854791999998</v>
      </c>
      <c r="AB91" s="10">
        <v>-17400.122734</v>
      </c>
      <c r="AC91" s="6">
        <f t="shared" si="11"/>
        <v>555017472.47254014</v>
      </c>
      <c r="AD91" s="7">
        <f t="shared" si="12"/>
        <v>785478519.66301942</v>
      </c>
      <c r="AE91" s="7">
        <f t="shared" si="13"/>
        <v>23558.808808438091</v>
      </c>
      <c r="AF91" s="8">
        <f t="shared" si="14"/>
        <v>28026.389700834094</v>
      </c>
      <c r="AG91" s="25">
        <v>0</v>
      </c>
      <c r="AH91" s="26">
        <v>0</v>
      </c>
      <c r="AI91" s="31">
        <f t="shared" si="15"/>
        <v>4467.580892396003</v>
      </c>
      <c r="AJ91" s="25">
        <v>20536.936481000001</v>
      </c>
      <c r="AK91" s="26">
        <v>21488.314407999998</v>
      </c>
    </row>
    <row r="92" spans="1:37" ht="15.75" thickBot="1" x14ac:dyDescent="0.3">
      <c r="A92" s="9">
        <v>-968332.38890000002</v>
      </c>
      <c r="B92" s="1">
        <v>3794425.4087</v>
      </c>
      <c r="C92" s="10">
        <v>5018167.7057999996</v>
      </c>
      <c r="D92" s="9">
        <v>12435.408813</v>
      </c>
      <c r="E92" s="1">
        <v>22220.392406999999</v>
      </c>
      <c r="F92" s="10">
        <v>8656.3692030000002</v>
      </c>
      <c r="G92" s="9">
        <v>4927.5464119999997</v>
      </c>
      <c r="H92" s="1">
        <v>20907.196015000001</v>
      </c>
      <c r="I92" s="10">
        <v>-15576.957385</v>
      </c>
      <c r="J92" s="6">
        <f t="shared" si="16"/>
        <v>532413048.1641807</v>
      </c>
      <c r="K92" s="7">
        <f t="shared" si="17"/>
        <v>751767482.16444707</v>
      </c>
      <c r="L92" s="7">
        <f t="shared" si="18"/>
        <v>23074.077406565593</v>
      </c>
      <c r="M92" s="8">
        <f t="shared" si="19"/>
        <v>27418.378547325643</v>
      </c>
      <c r="N92" s="25">
        <v>0</v>
      </c>
      <c r="O92" s="26">
        <v>0</v>
      </c>
      <c r="P92" s="31"/>
      <c r="Q92" s="9">
        <v>20526848.578000002</v>
      </c>
      <c r="R92" s="10">
        <v>21463649.780999999</v>
      </c>
      <c r="T92" s="9">
        <v>-968332.38890000002</v>
      </c>
      <c r="U92" s="1">
        <v>3794425.4087</v>
      </c>
      <c r="V92" s="10">
        <v>5018167.7057999996</v>
      </c>
      <c r="W92" s="9">
        <v>12435.408809</v>
      </c>
      <c r="X92" s="1">
        <v>22220.392403000002</v>
      </c>
      <c r="Y92" s="10">
        <v>8656.3691920000001</v>
      </c>
      <c r="Z92" s="9">
        <v>4927.5464089999996</v>
      </c>
      <c r="AA92" s="1">
        <v>20907.19601</v>
      </c>
      <c r="AB92" s="10">
        <v>-15576.957387</v>
      </c>
      <c r="AC92" s="6">
        <f t="shared" si="11"/>
        <v>532413047.8295027</v>
      </c>
      <c r="AD92" s="7">
        <f t="shared" si="12"/>
        <v>751767482.04032445</v>
      </c>
      <c r="AE92" s="7">
        <f t="shared" si="13"/>
        <v>23074.077399313341</v>
      </c>
      <c r="AF92" s="8">
        <f t="shared" si="14"/>
        <v>27418.378545062151</v>
      </c>
      <c r="AG92" s="25">
        <v>0</v>
      </c>
      <c r="AH92" s="26">
        <v>0</v>
      </c>
      <c r="AI92" s="31">
        <f t="shared" si="15"/>
        <v>4344.3011457488101</v>
      </c>
      <c r="AJ92" s="9">
        <v>20536.660601</v>
      </c>
      <c r="AK92" s="10">
        <v>21473.462933999999</v>
      </c>
    </row>
    <row r="93" spans="1:37" ht="15.75" thickBot="1" x14ac:dyDescent="0.3">
      <c r="A93" s="9">
        <v>-968332.38890000002</v>
      </c>
      <c r="B93" s="1">
        <v>3794425.4087</v>
      </c>
      <c r="C93" s="10">
        <v>5018167.7057999996</v>
      </c>
      <c r="D93" s="9">
        <v>11515.519635000001</v>
      </c>
      <c r="E93" s="1">
        <v>21636.419261999999</v>
      </c>
      <c r="F93" s="10">
        <v>11150.478418000001</v>
      </c>
      <c r="G93" s="9">
        <v>4239.2225049999997</v>
      </c>
      <c r="H93" s="1">
        <v>22435.373301</v>
      </c>
      <c r="I93" s="10">
        <v>-13484.931005</v>
      </c>
      <c r="J93" s="6">
        <f t="shared" si="16"/>
        <v>511788540.68678993</v>
      </c>
      <c r="K93" s="7">
        <f t="shared" si="17"/>
        <v>716968228.19803429</v>
      </c>
      <c r="L93" s="7">
        <f t="shared" si="18"/>
        <v>22622.743880590391</v>
      </c>
      <c r="M93" s="8">
        <f t="shared" si="19"/>
        <v>26776.262401575659</v>
      </c>
      <c r="N93" s="25">
        <v>0</v>
      </c>
      <c r="O93" s="26">
        <v>0</v>
      </c>
      <c r="P93" s="31"/>
      <c r="Q93" s="9">
        <v>20526635.947999999</v>
      </c>
      <c r="R93" s="10">
        <v>21448877.16</v>
      </c>
      <c r="T93" s="9">
        <v>-968332.38890000002</v>
      </c>
      <c r="U93" s="1">
        <v>3794425.4087</v>
      </c>
      <c r="V93" s="10">
        <v>5018167.7057999996</v>
      </c>
      <c r="W93" s="9">
        <v>11515.519630999999</v>
      </c>
      <c r="X93" s="1">
        <v>21636.419258999998</v>
      </c>
      <c r="Y93" s="10">
        <v>11150.478407000001</v>
      </c>
      <c r="Z93" s="9">
        <v>4239.2225019999996</v>
      </c>
      <c r="AA93" s="1">
        <v>22435.373296999998</v>
      </c>
      <c r="AB93" s="10">
        <v>-13484.931008</v>
      </c>
      <c r="AC93" s="6">
        <f t="shared" si="11"/>
        <v>511788540.34495634</v>
      </c>
      <c r="AD93" s="7">
        <f t="shared" si="12"/>
        <v>716968228.12867975</v>
      </c>
      <c r="AE93" s="7">
        <f t="shared" si="13"/>
        <v>22622.743873035302</v>
      </c>
      <c r="AF93" s="8">
        <f t="shared" si="14"/>
        <v>26776.262400280586</v>
      </c>
      <c r="AG93" s="25">
        <v>0</v>
      </c>
      <c r="AH93" s="26">
        <v>0</v>
      </c>
      <c r="AI93" s="31">
        <f t="shared" si="15"/>
        <v>4153.5185272452836</v>
      </c>
      <c r="AJ93" s="9">
        <v>20536.448037999999</v>
      </c>
      <c r="AK93" s="10">
        <v>21458.690362000001</v>
      </c>
    </row>
    <row r="94" spans="1:37" ht="15.75" thickBot="1" x14ac:dyDescent="0.3">
      <c r="A94" s="9">
        <v>-968332.38890000002</v>
      </c>
      <c r="B94" s="1">
        <v>3794425.4087</v>
      </c>
      <c r="C94" s="10">
        <v>5018167.7057999996</v>
      </c>
      <c r="D94" s="9">
        <v>10369.475195000001</v>
      </c>
      <c r="E94" s="1">
        <v>20923.492122</v>
      </c>
      <c r="F94" s="10">
        <v>13460.427457</v>
      </c>
      <c r="G94" s="9">
        <v>3682.8121420000002</v>
      </c>
      <c r="H94" s="1">
        <v>23753.407998999999</v>
      </c>
      <c r="I94" s="10">
        <v>-11159.712944999999</v>
      </c>
      <c r="J94" s="6">
        <f t="shared" si="16"/>
        <v>493222556.98495388</v>
      </c>
      <c r="K94" s="7">
        <f t="shared" si="17"/>
        <v>681717953.83874846</v>
      </c>
      <c r="L94" s="7">
        <f t="shared" si="18"/>
        <v>22208.614476931107</v>
      </c>
      <c r="M94" s="8">
        <f t="shared" si="19"/>
        <v>26109.729103128368</v>
      </c>
      <c r="N94" s="25">
        <v>0</v>
      </c>
      <c r="O94" s="26">
        <v>0</v>
      </c>
      <c r="P94" s="31"/>
      <c r="Q94" s="9">
        <v>20526486.717</v>
      </c>
      <c r="R94" s="10">
        <v>21434183.460000001</v>
      </c>
      <c r="T94" s="9">
        <v>-968332.38890000002</v>
      </c>
      <c r="U94" s="1">
        <v>3794425.4087</v>
      </c>
      <c r="V94" s="10">
        <v>5018167.7057999996</v>
      </c>
      <c r="W94" s="9">
        <v>10369.475191</v>
      </c>
      <c r="X94" s="1">
        <v>20923.492118999999</v>
      </c>
      <c r="Y94" s="10">
        <v>13460.427446</v>
      </c>
      <c r="Z94" s="9">
        <v>3682.8121390000001</v>
      </c>
      <c r="AA94" s="1">
        <v>23753.407996000002</v>
      </c>
      <c r="AB94" s="10">
        <v>-11159.712948</v>
      </c>
      <c r="AC94" s="6">
        <f t="shared" si="11"/>
        <v>493222556.60574728</v>
      </c>
      <c r="AD94" s="7">
        <f t="shared" si="12"/>
        <v>681717953.78815496</v>
      </c>
      <c r="AE94" s="7">
        <f t="shared" si="13"/>
        <v>22208.614468393731</v>
      </c>
      <c r="AF94" s="8">
        <f t="shared" si="14"/>
        <v>26109.729102159505</v>
      </c>
      <c r="AG94" s="25">
        <v>0</v>
      </c>
      <c r="AH94" s="26">
        <v>0</v>
      </c>
      <c r="AI94" s="31">
        <f t="shared" si="15"/>
        <v>3901.1146337657738</v>
      </c>
      <c r="AJ94" s="9">
        <v>20536.298679</v>
      </c>
      <c r="AK94" s="10">
        <v>21443.997284000001</v>
      </c>
    </row>
    <row r="95" spans="1:37" ht="15.75" thickBot="1" x14ac:dyDescent="0.3">
      <c r="A95" s="9">
        <v>-968332.38890000002</v>
      </c>
      <c r="B95" s="1">
        <v>3794425.4087</v>
      </c>
      <c r="C95" s="10">
        <v>5018167.7057999996</v>
      </c>
      <c r="D95" s="9">
        <v>8997.4552199999998</v>
      </c>
      <c r="E95" s="1">
        <v>20121.076821999999</v>
      </c>
      <c r="F95" s="10">
        <v>15548.714645</v>
      </c>
      <c r="G95" s="9">
        <v>3235.5992099999999</v>
      </c>
      <c r="H95" s="1">
        <v>24827.55759</v>
      </c>
      <c r="I95" s="10">
        <v>-8641.1648120000009</v>
      </c>
      <c r="J95" s="6">
        <f t="shared" si="16"/>
        <v>476768887.87581009</v>
      </c>
      <c r="K95" s="7">
        <f t="shared" si="17"/>
        <v>646643055.07609606</v>
      </c>
      <c r="L95" s="7">
        <f t="shared" si="18"/>
        <v>21835.038078185484</v>
      </c>
      <c r="M95" s="8">
        <f t="shared" si="19"/>
        <v>25429.177239464436</v>
      </c>
      <c r="N95" s="25">
        <v>0</v>
      </c>
      <c r="O95" s="26">
        <v>0</v>
      </c>
      <c r="P95" s="31"/>
      <c r="Q95" s="9">
        <v>20526401.002999999</v>
      </c>
      <c r="R95" s="10">
        <v>21419569.671</v>
      </c>
      <c r="T95" s="9">
        <v>-968332.38890000002</v>
      </c>
      <c r="U95" s="1">
        <v>3794425.4087</v>
      </c>
      <c r="V95" s="10">
        <v>5018167.7057999996</v>
      </c>
      <c r="W95" s="9">
        <v>8997.4552170000006</v>
      </c>
      <c r="X95" s="1">
        <v>20121.076819999998</v>
      </c>
      <c r="Y95" s="10">
        <v>15548.714633</v>
      </c>
      <c r="Z95" s="9">
        <v>3235.5992070000002</v>
      </c>
      <c r="AA95" s="1">
        <v>24827.557585999999</v>
      </c>
      <c r="AB95" s="10">
        <v>-8641.1648150000001</v>
      </c>
      <c r="AC95" s="6">
        <f t="shared" si="11"/>
        <v>476768887.49797571</v>
      </c>
      <c r="AD95" s="7">
        <f t="shared" si="12"/>
        <v>646643054.96456337</v>
      </c>
      <c r="AE95" s="7">
        <f t="shared" si="13"/>
        <v>21835.038069533464</v>
      </c>
      <c r="AF95" s="8">
        <f t="shared" si="14"/>
        <v>25429.177237271429</v>
      </c>
      <c r="AG95" s="25">
        <v>0</v>
      </c>
      <c r="AH95" s="26">
        <v>0</v>
      </c>
      <c r="AI95" s="31">
        <f t="shared" si="15"/>
        <v>3594.1391677379652</v>
      </c>
      <c r="AJ95" s="9">
        <v>20536.212863000001</v>
      </c>
      <c r="AK95" s="10">
        <v>21429.382610000001</v>
      </c>
    </row>
    <row r="96" spans="1:37" ht="15.75" thickBot="1" x14ac:dyDescent="0.3">
      <c r="A96" s="9">
        <v>-968332.38890000002</v>
      </c>
      <c r="B96" s="1">
        <v>3794425.4087</v>
      </c>
      <c r="C96" s="10">
        <v>5018167.7057999996</v>
      </c>
      <c r="D96" s="9">
        <v>7407.3642339999997</v>
      </c>
      <c r="E96" s="1">
        <v>19268.879681999999</v>
      </c>
      <c r="F96" s="10">
        <v>17381.516166000001</v>
      </c>
      <c r="G96" s="9">
        <v>2869.472495</v>
      </c>
      <c r="H96" s="1">
        <v>25630.575102999999</v>
      </c>
      <c r="I96" s="10">
        <v>-5972.6660250000004</v>
      </c>
      <c r="J96" s="6">
        <f t="shared" si="16"/>
        <v>462463414.12364078</v>
      </c>
      <c r="K96" s="7">
        <f t="shared" si="17"/>
        <v>612344605.89685571</v>
      </c>
      <c r="L96" s="7">
        <f t="shared" si="18"/>
        <v>21504.962546436596</v>
      </c>
      <c r="M96" s="8">
        <f t="shared" si="19"/>
        <v>24745.597707407589</v>
      </c>
      <c r="N96" s="25">
        <f>21464384.317/1000</f>
        <v>21464.384317</v>
      </c>
      <c r="O96" s="26">
        <f>24879488.503/1000</f>
        <v>24879.488502999997</v>
      </c>
      <c r="P96" s="31">
        <f t="shared" ref="P68:P98" si="20">N96-O96-L96+M96</f>
        <v>-174.46902502900411</v>
      </c>
      <c r="Q96" s="9">
        <v>20526378.886999998</v>
      </c>
      <c r="R96" s="10">
        <v>21405033.899</v>
      </c>
      <c r="T96" s="9">
        <v>-968332.38890000002</v>
      </c>
      <c r="U96" s="1">
        <v>3794425.4087</v>
      </c>
      <c r="V96" s="10">
        <v>5018167.7057999996</v>
      </c>
      <c r="W96" s="9">
        <v>7407.3642300000001</v>
      </c>
      <c r="X96" s="1">
        <v>19268.879680999999</v>
      </c>
      <c r="Y96" s="10">
        <v>17381.516155000001</v>
      </c>
      <c r="Z96" s="9">
        <v>2869.4724930000002</v>
      </c>
      <c r="AA96" s="1">
        <v>25630.575099999998</v>
      </c>
      <c r="AB96" s="10">
        <v>-5972.6660279999996</v>
      </c>
      <c r="AC96" s="6">
        <f t="shared" si="11"/>
        <v>462463413.75369263</v>
      </c>
      <c r="AD96" s="7">
        <f t="shared" si="12"/>
        <v>612344605.81643248</v>
      </c>
      <c r="AE96" s="7">
        <f t="shared" si="13"/>
        <v>21504.962537835137</v>
      </c>
      <c r="AF96" s="8">
        <f t="shared" si="14"/>
        <v>24745.597705782588</v>
      </c>
      <c r="AG96" s="25">
        <v>0</v>
      </c>
      <c r="AH96" s="26">
        <v>0</v>
      </c>
      <c r="AI96" s="31">
        <f t="shared" si="15"/>
        <v>3240.6351679474501</v>
      </c>
      <c r="AJ96" s="9">
        <v>20536.190697999999</v>
      </c>
      <c r="AK96" s="10">
        <v>21414.847453999999</v>
      </c>
    </row>
    <row r="97" spans="1:37" ht="15.75" thickBot="1" x14ac:dyDescent="0.3">
      <c r="A97" s="9">
        <v>-968332.38890000002</v>
      </c>
      <c r="B97" s="1">
        <v>3794425.4087</v>
      </c>
      <c r="C97" s="10">
        <v>5018167.7057999996</v>
      </c>
      <c r="D97" s="9">
        <v>5614.6914509999997</v>
      </c>
      <c r="E97" s="1">
        <v>18405.369578999998</v>
      </c>
      <c r="F97" s="10">
        <v>18929.132032000001</v>
      </c>
      <c r="G97" s="9">
        <v>2552.2044070000002</v>
      </c>
      <c r="H97" s="1">
        <v>26142.733192</v>
      </c>
      <c r="I97" s="10">
        <v>-3200.3653020000002</v>
      </c>
      <c r="J97" s="6">
        <f t="shared" si="16"/>
        <v>450330820.90912431</v>
      </c>
      <c r="K97" s="7">
        <f t="shared" si="17"/>
        <v>579385324.90869129</v>
      </c>
      <c r="L97" s="7">
        <f t="shared" si="18"/>
        <v>21220.999526627493</v>
      </c>
      <c r="M97" s="8">
        <f t="shared" si="19"/>
        <v>24070.424277704191</v>
      </c>
      <c r="N97" s="25">
        <f>21180415.615/1000</f>
        <v>21180.415614999998</v>
      </c>
      <c r="O97" s="26">
        <f>24204306.868/1000</f>
        <v>24204.306868</v>
      </c>
      <c r="P97" s="31">
        <f t="shared" si="20"/>
        <v>-174.46650192330344</v>
      </c>
      <c r="Q97" s="9">
        <v>20526420.116999999</v>
      </c>
      <c r="R97" s="10">
        <v>21390578.943999998</v>
      </c>
      <c r="T97" s="9">
        <v>-968332.38890000002</v>
      </c>
      <c r="U97" s="1">
        <v>3794425.4087</v>
      </c>
      <c r="V97" s="10">
        <v>5018167.7057999996</v>
      </c>
      <c r="W97" s="9">
        <v>5614.6914479999996</v>
      </c>
      <c r="X97" s="1">
        <v>18405.369578999998</v>
      </c>
      <c r="Y97" s="10">
        <v>18929.132022000002</v>
      </c>
      <c r="Z97" s="9">
        <v>2552.204405</v>
      </c>
      <c r="AA97" s="1">
        <v>26142.733188999999</v>
      </c>
      <c r="AB97" s="10">
        <v>-3200.3653049999998</v>
      </c>
      <c r="AC97" s="6">
        <f t="shared" si="11"/>
        <v>450330820.59140688</v>
      </c>
      <c r="AD97" s="7">
        <f t="shared" si="12"/>
        <v>579385324.80983043</v>
      </c>
      <c r="AE97" s="7">
        <f t="shared" si="13"/>
        <v>21220.999519141573</v>
      </c>
      <c r="AF97" s="8">
        <f t="shared" si="14"/>
        <v>24070.424275650614</v>
      </c>
      <c r="AG97" s="25">
        <v>21190.229609999999</v>
      </c>
      <c r="AH97" s="26">
        <v>24214.120815999999</v>
      </c>
      <c r="AI97" s="31">
        <f t="shared" si="15"/>
        <v>-174.46644949095935</v>
      </c>
      <c r="AJ97" s="9">
        <v>20536.231910999999</v>
      </c>
      <c r="AK97" s="10">
        <v>21400.392260000001</v>
      </c>
    </row>
    <row r="98" spans="1:37" ht="15.75" thickBot="1" x14ac:dyDescent="0.3">
      <c r="A98" s="11">
        <v>-968332.38890000002</v>
      </c>
      <c r="B98" s="12">
        <v>3794425.4087</v>
      </c>
      <c r="C98" s="13">
        <v>5018167.7057999996</v>
      </c>
      <c r="D98" s="11">
        <v>3642.1100980000001</v>
      </c>
      <c r="E98" s="12">
        <v>17566.363839000001</v>
      </c>
      <c r="F98" s="13">
        <v>20166.378884000002</v>
      </c>
      <c r="G98" s="11">
        <v>2248.903374</v>
      </c>
      <c r="H98" s="12">
        <v>26352.569833000001</v>
      </c>
      <c r="I98" s="13">
        <v>-372.37100500000003</v>
      </c>
      <c r="J98" s="6">
        <f t="shared" si="16"/>
        <v>440390769.95233023</v>
      </c>
      <c r="K98" s="7">
        <f t="shared" si="17"/>
        <v>548278393.41429329</v>
      </c>
      <c r="L98" s="7">
        <f t="shared" si="18"/>
        <v>20985.489509476072</v>
      </c>
      <c r="M98" s="8">
        <f t="shared" si="19"/>
        <v>23415.345255073506</v>
      </c>
      <c r="N98" s="25">
        <f>20944899.942/1000</f>
        <v>20944.899942</v>
      </c>
      <c r="O98" s="26">
        <f>23549221.042/1000</f>
        <v>23549.221042000001</v>
      </c>
      <c r="P98" s="31">
        <f t="shared" si="20"/>
        <v>-174.46535440256775</v>
      </c>
      <c r="Q98" s="9">
        <v>20526524.732000001</v>
      </c>
      <c r="R98" s="10">
        <v>21376203.239999998</v>
      </c>
      <c r="T98" s="11">
        <v>-968332.38890000002</v>
      </c>
      <c r="U98" s="12">
        <v>3794425.4087</v>
      </c>
      <c r="V98" s="13">
        <v>5018167.7057999996</v>
      </c>
      <c r="W98" s="11">
        <v>3642.110095</v>
      </c>
      <c r="X98" s="12">
        <v>17566.363840000002</v>
      </c>
      <c r="Y98" s="13">
        <v>20166.378873000001</v>
      </c>
      <c r="Z98" s="11">
        <v>2248.9033720000002</v>
      </c>
      <c r="AA98" s="12">
        <v>26352.569831000001</v>
      </c>
      <c r="AB98" s="13">
        <v>-372.37100900000002</v>
      </c>
      <c r="AC98" s="6">
        <f t="shared" si="11"/>
        <v>440390769.61895084</v>
      </c>
      <c r="AD98" s="7">
        <f t="shared" si="12"/>
        <v>548278393.354316</v>
      </c>
      <c r="AE98" s="7">
        <f t="shared" si="13"/>
        <v>20985.489501532978</v>
      </c>
      <c r="AF98" s="8">
        <f t="shared" si="14"/>
        <v>23415.345253792777</v>
      </c>
      <c r="AG98" s="25">
        <v>20954.713401000001</v>
      </c>
      <c r="AH98" s="26">
        <v>23559.034761999999</v>
      </c>
      <c r="AI98" s="31">
        <f t="shared" si="15"/>
        <v>-174.46560874019997</v>
      </c>
      <c r="AJ98" s="9">
        <v>20536.336788000001</v>
      </c>
      <c r="AK98" s="10">
        <v>21386.017073999999</v>
      </c>
    </row>
    <row r="99" spans="1:37" x14ac:dyDescent="0.25">
      <c r="Q99" s="9">
        <v>20526693.254000001</v>
      </c>
      <c r="R99" s="10">
        <v>21361908.486000001</v>
      </c>
      <c r="AJ99" s="9">
        <v>20536.505325999999</v>
      </c>
      <c r="AK99" s="10">
        <v>21371.721997000001</v>
      </c>
    </row>
    <row r="100" spans="1:37" x14ac:dyDescent="0.25">
      <c r="Q100" s="9">
        <v>20526925.623</v>
      </c>
      <c r="R100" s="10">
        <v>21347694.429000001</v>
      </c>
      <c r="AJ100" s="9">
        <v>20536.737616999999</v>
      </c>
      <c r="AK100" s="10">
        <v>21357.507739000001</v>
      </c>
    </row>
    <row r="101" spans="1:37" x14ac:dyDescent="0.25">
      <c r="Q101" s="9">
        <v>20527221.298999999</v>
      </c>
      <c r="R101" s="10">
        <v>21333560.749000002</v>
      </c>
      <c r="AJ101" s="9">
        <v>20537.033399</v>
      </c>
      <c r="AK101" s="10">
        <v>21343.374165000001</v>
      </c>
    </row>
    <row r="102" spans="1:37" x14ac:dyDescent="0.25">
      <c r="Q102" s="9">
        <v>20527581.226</v>
      </c>
      <c r="R102" s="10">
        <v>21319508.840999998</v>
      </c>
      <c r="AJ102" s="9">
        <v>20537.392808000001</v>
      </c>
      <c r="AK102" s="10">
        <v>21329.321655</v>
      </c>
    </row>
    <row r="103" spans="1:37" x14ac:dyDescent="0.25">
      <c r="Q103" s="9">
        <v>20528004.215</v>
      </c>
      <c r="R103" s="10">
        <v>21305537.561000001</v>
      </c>
      <c r="AJ103" s="9">
        <v>20537.816458000001</v>
      </c>
      <c r="AK103" s="10">
        <v>21315.351545000001</v>
      </c>
    </row>
    <row r="104" spans="1:37" x14ac:dyDescent="0.25">
      <c r="Q104" s="9">
        <v>20528491.958000001</v>
      </c>
      <c r="R104" s="10">
        <v>21291649.452</v>
      </c>
      <c r="AJ104" s="9">
        <v>20538.303553999998</v>
      </c>
      <c r="AK104" s="10">
        <v>21301.462349000001</v>
      </c>
    </row>
    <row r="105" spans="1:37" x14ac:dyDescent="0.25">
      <c r="Q105" s="9">
        <v>20529043.030999999</v>
      </c>
      <c r="R105" s="10">
        <v>21277842.089000002</v>
      </c>
      <c r="AJ105" s="9">
        <v>20538.854986999999</v>
      </c>
      <c r="AK105" s="10">
        <v>21287.654727000001</v>
      </c>
    </row>
    <row r="106" spans="1:37" x14ac:dyDescent="0.25">
      <c r="Q106" s="9">
        <v>20529658.296</v>
      </c>
      <c r="R106" s="10">
        <v>21264117.557</v>
      </c>
      <c r="AJ106" s="9">
        <v>20539.470249000002</v>
      </c>
      <c r="AK106" s="10">
        <v>21273.931116</v>
      </c>
    </row>
    <row r="107" spans="1:37" x14ac:dyDescent="0.25">
      <c r="Q107" s="9">
        <v>20530337.342</v>
      </c>
      <c r="R107" s="10">
        <v>21250475.436999999</v>
      </c>
      <c r="AJ107" s="9">
        <v>20540.149127000001</v>
      </c>
      <c r="AK107" s="10">
        <v>21260.288361999999</v>
      </c>
    </row>
    <row r="108" spans="1:37" x14ac:dyDescent="0.25">
      <c r="Q108" s="9">
        <v>20531080.833999999</v>
      </c>
      <c r="R108" s="10">
        <v>21236915.941</v>
      </c>
      <c r="AJ108" s="9">
        <v>20540.892523999999</v>
      </c>
      <c r="AK108" s="10">
        <v>21246.729329000002</v>
      </c>
    </row>
    <row r="109" spans="1:37" x14ac:dyDescent="0.25">
      <c r="Q109" s="9">
        <v>20531887.879999999</v>
      </c>
      <c r="R109" s="10">
        <v>21223439.805</v>
      </c>
      <c r="AJ109" s="9">
        <v>20541.699666</v>
      </c>
      <c r="AK109" s="10">
        <v>21233.253367000001</v>
      </c>
    </row>
    <row r="110" spans="1:37" x14ac:dyDescent="0.25">
      <c r="Q110" s="9">
        <v>20532759.363000002</v>
      </c>
      <c r="R110" s="10">
        <v>21210047.101</v>
      </c>
      <c r="AJ110" s="9">
        <v>20542.570679</v>
      </c>
      <c r="AK110" s="10">
        <v>21219.860081999999</v>
      </c>
    </row>
    <row r="111" spans="1:37" x14ac:dyDescent="0.25">
      <c r="Q111" s="9">
        <v>20533694.859999999</v>
      </c>
      <c r="R111" s="10">
        <v>21196737.873</v>
      </c>
      <c r="AJ111" s="9">
        <v>20543.506509999999</v>
      </c>
      <c r="AK111" s="10">
        <v>21206.550797</v>
      </c>
    </row>
    <row r="112" spans="1:37" x14ac:dyDescent="0.25">
      <c r="Q112" s="9">
        <v>20534694.960999999</v>
      </c>
      <c r="R112" s="10">
        <v>21183512.353999998</v>
      </c>
      <c r="AJ112" s="9">
        <v>20544.506219999999</v>
      </c>
      <c r="AK112" s="10">
        <v>21193.326252999999</v>
      </c>
    </row>
    <row r="113" spans="17:37" x14ac:dyDescent="0.25">
      <c r="Q113" s="9">
        <v>20535758.449000001</v>
      </c>
      <c r="R113" s="10">
        <v>21170371.515999999</v>
      </c>
      <c r="AJ113" s="9">
        <v>20545.570209000001</v>
      </c>
      <c r="AK113" s="10">
        <v>21180.184966000001</v>
      </c>
    </row>
    <row r="114" spans="17:37" x14ac:dyDescent="0.25">
      <c r="Q114" s="9">
        <v>20536886.855999999</v>
      </c>
      <c r="R114" s="10">
        <v>21157314.995999999</v>
      </c>
      <c r="AJ114" s="9">
        <v>20546.69846</v>
      </c>
      <c r="AK114" s="10">
        <v>21167.128259000001</v>
      </c>
    </row>
    <row r="115" spans="17:37" x14ac:dyDescent="0.25">
      <c r="Q115" s="9">
        <v>20538079.397</v>
      </c>
      <c r="R115" s="10">
        <v>21144342.890999999</v>
      </c>
      <c r="AJ115" s="9">
        <v>20547.890994000001</v>
      </c>
      <c r="AK115" s="10">
        <v>21154.156099</v>
      </c>
    </row>
    <row r="116" spans="17:37" x14ac:dyDescent="0.25">
      <c r="Q116" s="9">
        <v>20539336.138999999</v>
      </c>
      <c r="R116" s="10">
        <v>21131455.66</v>
      </c>
      <c r="AJ116" s="9">
        <v>20549.148108000001</v>
      </c>
      <c r="AK116" s="10">
        <v>21141.269084</v>
      </c>
    </row>
    <row r="117" spans="17:37" x14ac:dyDescent="0.25">
      <c r="Q117" s="9">
        <v>20540657.802999999</v>
      </c>
      <c r="R117" s="10">
        <v>21118653.929000001</v>
      </c>
      <c r="AJ117" s="9">
        <v>20550.469131999998</v>
      </c>
      <c r="AK117" s="10">
        <v>21128.467454000001</v>
      </c>
    </row>
    <row r="118" spans="17:37" x14ac:dyDescent="0.25">
      <c r="Q118" s="9">
        <v>20542043.533</v>
      </c>
      <c r="R118" s="10">
        <v>21105937.588</v>
      </c>
      <c r="AJ118" s="9">
        <v>20551.854796</v>
      </c>
      <c r="AK118" s="10">
        <v>21115.750726999999</v>
      </c>
    </row>
    <row r="119" spans="17:37" x14ac:dyDescent="0.25">
      <c r="Q119" s="9">
        <v>20543493.561999999</v>
      </c>
      <c r="R119" s="10">
        <v>21093306.510000002</v>
      </c>
      <c r="AJ119" s="9">
        <v>20553.305084</v>
      </c>
      <c r="AK119" s="10">
        <v>21103.120016000001</v>
      </c>
    </row>
    <row r="120" spans="17:37" x14ac:dyDescent="0.25">
      <c r="Q120" s="9">
        <v>20545008.252</v>
      </c>
      <c r="R120" s="10">
        <v>21080762.059</v>
      </c>
      <c r="AJ120" s="9">
        <v>20554.819739999999</v>
      </c>
      <c r="AK120" s="10">
        <v>21090.574926000001</v>
      </c>
    </row>
    <row r="121" spans="17:37" x14ac:dyDescent="0.25">
      <c r="Q121" s="25">
        <v>20546587.480999999</v>
      </c>
      <c r="R121" s="26">
        <v>21068303.107999999</v>
      </c>
      <c r="AJ121" s="25">
        <v>20556.399254</v>
      </c>
      <c r="AK121" s="26">
        <v>21078.115927999999</v>
      </c>
    </row>
    <row r="122" spans="17:37" x14ac:dyDescent="0.25">
      <c r="Q122" s="9">
        <v>20548231.541999999</v>
      </c>
      <c r="R122" s="10">
        <v>21055931.114</v>
      </c>
      <c r="AJ122" s="9">
        <v>20558.043051000001</v>
      </c>
      <c r="AK122" s="10">
        <v>21065.744327</v>
      </c>
    </row>
    <row r="123" spans="17:37" x14ac:dyDescent="0.25">
      <c r="Q123" s="9">
        <v>20549939.890999999</v>
      </c>
      <c r="R123" s="10">
        <v>21043645.159000002</v>
      </c>
      <c r="AJ123" s="9">
        <v>20559.751211999999</v>
      </c>
      <c r="AK123" s="10">
        <v>21053.458570999999</v>
      </c>
    </row>
    <row r="124" spans="17:37" x14ac:dyDescent="0.25">
      <c r="Q124" s="9">
        <v>20551713.105</v>
      </c>
      <c r="R124" s="10">
        <v>21031446.401999999</v>
      </c>
      <c r="AJ124" s="9">
        <v>20561.524453000002</v>
      </c>
      <c r="AK124" s="10">
        <v>21041.259394000001</v>
      </c>
    </row>
    <row r="125" spans="17:37" x14ac:dyDescent="0.25">
      <c r="Q125" s="9">
        <v>20553550.897999998</v>
      </c>
      <c r="R125" s="10">
        <v>21019334.701000001</v>
      </c>
      <c r="AJ125" s="9">
        <v>20563.362269000001</v>
      </c>
      <c r="AK125" s="10">
        <v>21029.148107000001</v>
      </c>
    </row>
    <row r="126" spans="17:37" x14ac:dyDescent="0.25">
      <c r="Q126" s="9">
        <v>20555453.291999999</v>
      </c>
      <c r="R126" s="10">
        <v>21007310.004000001</v>
      </c>
      <c r="AJ126" s="9">
        <v>20565.264600999999</v>
      </c>
      <c r="AK126" s="10">
        <v>21017.123460999999</v>
      </c>
    </row>
    <row r="127" spans="17:37" x14ac:dyDescent="0.25">
      <c r="Q127" s="9">
        <v>20557420.454</v>
      </c>
      <c r="R127" s="10">
        <v>20995373.603</v>
      </c>
      <c r="AJ127" s="9">
        <v>20567.231709</v>
      </c>
      <c r="AK127" s="10">
        <v>21005.186676000001</v>
      </c>
    </row>
    <row r="128" spans="17:37" x14ac:dyDescent="0.25">
      <c r="Q128" s="9">
        <v>20559452.596999999</v>
      </c>
      <c r="R128" s="10">
        <v>20983524.565000001</v>
      </c>
      <c r="AJ128" s="9">
        <v>20569.264084999999</v>
      </c>
      <c r="AK128" s="10">
        <v>20993.337192999999</v>
      </c>
    </row>
    <row r="129" spans="17:37" x14ac:dyDescent="0.25">
      <c r="Q129" s="9">
        <v>20561549.574999999</v>
      </c>
      <c r="R129" s="10">
        <v>20971763.107999999</v>
      </c>
      <c r="AJ129" s="9">
        <v>20571.36089</v>
      </c>
      <c r="AK129" s="10">
        <v>20981.576360999999</v>
      </c>
    </row>
    <row r="130" spans="17:37" x14ac:dyDescent="0.25">
      <c r="Q130" s="9">
        <v>20563711.063000001</v>
      </c>
      <c r="R130" s="10">
        <v>20960090.320999999</v>
      </c>
      <c r="AJ130" s="9">
        <v>20573.522627999999</v>
      </c>
      <c r="AK130" s="10">
        <v>20969.90308</v>
      </c>
    </row>
    <row r="131" spans="17:37" x14ac:dyDescent="0.25">
      <c r="Q131" s="9">
        <v>20565937.627999999</v>
      </c>
      <c r="R131" s="10">
        <v>20948505.886</v>
      </c>
      <c r="AJ131" s="9">
        <v>20575.749448999999</v>
      </c>
      <c r="AK131" s="10">
        <v>20958.318856000002</v>
      </c>
    </row>
    <row r="132" spans="17:37" x14ac:dyDescent="0.25">
      <c r="Q132" s="9">
        <v>20568229.004999999</v>
      </c>
      <c r="R132" s="10">
        <v>20937010.120999999</v>
      </c>
      <c r="AJ132" s="9">
        <v>20578.040631</v>
      </c>
      <c r="AK132" s="10">
        <v>20946.823005999999</v>
      </c>
    </row>
    <row r="133" spans="17:37" x14ac:dyDescent="0.25">
      <c r="Q133" s="9">
        <v>20570585.793000001</v>
      </c>
      <c r="R133" s="10">
        <v>20925603.173</v>
      </c>
      <c r="AJ133" s="9">
        <v>20580.397129000001</v>
      </c>
      <c r="AK133" s="10">
        <v>20935.415830000002</v>
      </c>
    </row>
    <row r="134" spans="17:37" x14ac:dyDescent="0.25">
      <c r="Q134" s="9">
        <v>20573007.362</v>
      </c>
      <c r="R134" s="10">
        <v>20914284.859000001</v>
      </c>
      <c r="AJ134" s="9">
        <v>20582.818636</v>
      </c>
      <c r="AK134" s="10">
        <v>20924.098085000001</v>
      </c>
    </row>
    <row r="135" spans="17:37" x14ac:dyDescent="0.25">
      <c r="Q135" s="9">
        <v>20575493.568999998</v>
      </c>
      <c r="R135" s="10">
        <v>20903056.620000001</v>
      </c>
      <c r="AJ135" s="9">
        <v>20585.305181</v>
      </c>
      <c r="AK135" s="10">
        <v>20912.869056</v>
      </c>
    </row>
    <row r="136" spans="17:37" x14ac:dyDescent="0.25">
      <c r="Q136" s="9">
        <v>20578045.397999998</v>
      </c>
      <c r="R136" s="10">
        <v>20891917.243999999</v>
      </c>
      <c r="AJ136" s="9">
        <v>20587.856274999998</v>
      </c>
      <c r="AK136" s="10">
        <v>20901.730317000001</v>
      </c>
    </row>
    <row r="137" spans="17:37" x14ac:dyDescent="0.25">
      <c r="Q137" s="9">
        <v>20580661.712000001</v>
      </c>
      <c r="R137" s="10">
        <v>20880867.708000001</v>
      </c>
      <c r="AJ137" s="9">
        <v>20590.472933000001</v>
      </c>
      <c r="AK137" s="10">
        <v>20890.680452000001</v>
      </c>
    </row>
    <row r="138" spans="17:37" x14ac:dyDescent="0.25">
      <c r="Q138" s="9">
        <v>20583343.278000001</v>
      </c>
      <c r="R138" s="10">
        <v>20869907.888</v>
      </c>
      <c r="AJ138" s="9">
        <v>20593.154422</v>
      </c>
      <c r="AK138" s="10">
        <v>20879.721006</v>
      </c>
    </row>
    <row r="139" spans="17:37" x14ac:dyDescent="0.25">
      <c r="Q139" s="9">
        <v>20586089.945999999</v>
      </c>
      <c r="R139" s="10">
        <v>20859038.140999999</v>
      </c>
      <c r="AJ139" s="9">
        <v>20595.901063000001</v>
      </c>
      <c r="AK139" s="10">
        <v>20868.851573</v>
      </c>
    </row>
    <row r="140" spans="17:37" x14ac:dyDescent="0.25">
      <c r="Q140" s="9">
        <v>20588901.897999998</v>
      </c>
      <c r="R140" s="10">
        <v>20848258.765999999</v>
      </c>
      <c r="AJ140" s="9">
        <v>20598.713027000002</v>
      </c>
      <c r="AK140" s="10">
        <v>20858.072015000002</v>
      </c>
    </row>
    <row r="141" spans="17:37" x14ac:dyDescent="0.25">
      <c r="Q141" s="9">
        <v>20591779.061000001</v>
      </c>
      <c r="R141" s="10">
        <v>20837570.030999999</v>
      </c>
      <c r="AJ141" s="9">
        <v>20601.590289</v>
      </c>
      <c r="AK141" s="10">
        <v>20847.383022999999</v>
      </c>
    </row>
    <row r="142" spans="17:37" x14ac:dyDescent="0.25">
      <c r="Q142" s="9">
        <v>20594721.32</v>
      </c>
      <c r="R142" s="10">
        <v>20826971.276999999</v>
      </c>
      <c r="AJ142" s="9">
        <v>20604.532547999999</v>
      </c>
      <c r="AK142" s="10">
        <v>20836.785</v>
      </c>
    </row>
    <row r="143" spans="17:37" x14ac:dyDescent="0.25">
      <c r="Q143" s="9">
        <v>20597728.745999999</v>
      </c>
      <c r="R143" s="10">
        <v>20816464.228999998</v>
      </c>
      <c r="AJ143" s="9">
        <v>20607.539986</v>
      </c>
      <c r="AK143" s="10">
        <v>20826.277314999999</v>
      </c>
    </row>
    <row r="144" spans="17:37" x14ac:dyDescent="0.25">
      <c r="Q144" s="9">
        <v>20600801.473000001</v>
      </c>
      <c r="R144" s="10">
        <v>20806047.611000001</v>
      </c>
      <c r="AJ144" s="9">
        <v>20610.612880000001</v>
      </c>
      <c r="AK144" s="10">
        <v>20815.860579</v>
      </c>
    </row>
    <row r="145" spans="17:37" x14ac:dyDescent="0.25">
      <c r="Q145" s="9">
        <v>20603939.199000001</v>
      </c>
      <c r="R145" s="10">
        <v>20795722.355999999</v>
      </c>
      <c r="AJ145" s="9">
        <v>20613.750507000001</v>
      </c>
      <c r="AK145" s="10">
        <v>20805.535543999998</v>
      </c>
    </row>
    <row r="146" spans="17:37" x14ac:dyDescent="0.25">
      <c r="Q146" s="9">
        <v>20607142.910999998</v>
      </c>
      <c r="R146" s="10">
        <v>20785488.125</v>
      </c>
      <c r="AJ146" s="9">
        <v>20616.953869000001</v>
      </c>
      <c r="AK146" s="10">
        <v>20795.301220000001</v>
      </c>
    </row>
    <row r="147" spans="17:37" x14ac:dyDescent="0.25">
      <c r="Q147" s="9">
        <v>20610411.175000001</v>
      </c>
      <c r="R147" s="10">
        <v>20775345.932</v>
      </c>
      <c r="AJ147" s="9">
        <v>20620.222313999999</v>
      </c>
      <c r="AK147" s="10">
        <v>20785.158747000001</v>
      </c>
    </row>
    <row r="148" spans="17:37" x14ac:dyDescent="0.25">
      <c r="Q148" s="9">
        <v>20613745.046</v>
      </c>
      <c r="R148" s="10">
        <v>20765295.339000002</v>
      </c>
      <c r="AJ148" s="9">
        <v>20623.556380999999</v>
      </c>
      <c r="AK148" s="10">
        <v>20775.108262000002</v>
      </c>
    </row>
    <row r="149" spans="17:37" x14ac:dyDescent="0.25">
      <c r="Q149" s="9">
        <v>20617144.396000002</v>
      </c>
      <c r="R149" s="10">
        <v>20755336.045000002</v>
      </c>
      <c r="AJ149" s="9">
        <v>20626.955463999999</v>
      </c>
      <c r="AK149" s="10">
        <v>20765.149151000001</v>
      </c>
    </row>
    <row r="150" spans="17:37" x14ac:dyDescent="0.25">
      <c r="Q150" s="9">
        <v>20620609.227000002</v>
      </c>
      <c r="R150" s="10">
        <v>20745469.370000001</v>
      </c>
      <c r="AJ150" s="9">
        <v>20630.420343999998</v>
      </c>
      <c r="AK150" s="10">
        <v>20755.282196</v>
      </c>
    </row>
    <row r="151" spans="17:37" x14ac:dyDescent="0.25">
      <c r="Q151" s="25">
        <v>20624139.370000001</v>
      </c>
      <c r="R151" s="26">
        <v>20735694.977000002</v>
      </c>
      <c r="AJ151" s="25">
        <v>20633.950128</v>
      </c>
      <c r="AK151" s="26">
        <v>20745.507985</v>
      </c>
    </row>
    <row r="152" spans="17:37" x14ac:dyDescent="0.25">
      <c r="Q152" s="9">
        <v>20627734.710000001</v>
      </c>
      <c r="R152" s="10">
        <v>20726012.535</v>
      </c>
      <c r="AJ152" s="9">
        <v>20637.545890000001</v>
      </c>
      <c r="AK152" s="10">
        <v>20735.825858</v>
      </c>
    </row>
    <row r="153" spans="17:37" x14ac:dyDescent="0.25">
      <c r="Q153" s="9">
        <v>20631395.379999999</v>
      </c>
      <c r="R153" s="10">
        <v>20716422.693999998</v>
      </c>
      <c r="AJ153" s="9">
        <v>20641.206604999999</v>
      </c>
      <c r="AK153" s="10">
        <v>20726.235525</v>
      </c>
    </row>
    <row r="154" spans="17:37" x14ac:dyDescent="0.25">
      <c r="Q154" s="9">
        <v>20635121.954999998</v>
      </c>
      <c r="R154" s="10">
        <v>20706925.686999999</v>
      </c>
      <c r="AJ154" s="9">
        <v>20644.933154999999</v>
      </c>
      <c r="AK154" s="10">
        <v>20716.738604999999</v>
      </c>
    </row>
    <row r="155" spans="17:37" x14ac:dyDescent="0.25">
      <c r="Q155" s="9">
        <v>20638913.732000001</v>
      </c>
      <c r="R155" s="10">
        <v>20697521.375</v>
      </c>
      <c r="AJ155" s="9">
        <v>20648.724872999999</v>
      </c>
      <c r="AK155" s="10">
        <v>20707.334089</v>
      </c>
    </row>
    <row r="156" spans="17:37" x14ac:dyDescent="0.25">
      <c r="Q156" s="9">
        <v>20642771.045000002</v>
      </c>
      <c r="R156" s="10">
        <v>20688210.094999999</v>
      </c>
      <c r="AJ156" s="9">
        <v>20652.582318000001</v>
      </c>
      <c r="AK156" s="10">
        <v>20698.022993999999</v>
      </c>
    </row>
    <row r="157" spans="17:37" x14ac:dyDescent="0.25">
      <c r="Q157" s="9">
        <v>20646694.013</v>
      </c>
      <c r="R157" s="10">
        <v>20678991.868000001</v>
      </c>
      <c r="AJ157" s="9">
        <v>20656.504924000001</v>
      </c>
      <c r="AK157" s="10">
        <v>20688.804434999998</v>
      </c>
    </row>
    <row r="158" spans="17:37" x14ac:dyDescent="0.25">
      <c r="Q158" s="9">
        <v>20650682.418000001</v>
      </c>
      <c r="R158" s="10">
        <v>20669866.916000001</v>
      </c>
      <c r="AJ158" s="9">
        <v>20660.493128999999</v>
      </c>
      <c r="AK158" s="10">
        <v>20679.679849</v>
      </c>
    </row>
    <row r="159" spans="17:37" x14ac:dyDescent="0.25">
      <c r="Q159" s="9">
        <v>20654736.107999999</v>
      </c>
      <c r="R159" s="10">
        <v>20660835.302999999</v>
      </c>
      <c r="AJ159" s="9">
        <v>20664.546943000001</v>
      </c>
      <c r="AK159" s="10">
        <v>20670.648271999999</v>
      </c>
    </row>
    <row r="160" spans="17:37" x14ac:dyDescent="0.25">
      <c r="Q160" s="9">
        <v>20658855.456</v>
      </c>
      <c r="R160" s="10">
        <v>20651897.258000001</v>
      </c>
      <c r="AJ160" s="9">
        <v>20668.66632</v>
      </c>
      <c r="AK160" s="10">
        <v>20661.710283</v>
      </c>
    </row>
    <row r="161" spans="17:37" x14ac:dyDescent="0.25">
      <c r="Q161" s="9">
        <v>20663040.471000001</v>
      </c>
      <c r="R161" s="10">
        <v>20643053.442000002</v>
      </c>
      <c r="AJ161" s="9">
        <v>20672.851589999998</v>
      </c>
      <c r="AK161" s="10">
        <v>20652.866365999998</v>
      </c>
    </row>
    <row r="162" spans="17:37" x14ac:dyDescent="0.25">
      <c r="Q162" s="9">
        <v>20667291.101</v>
      </c>
      <c r="R162" s="10">
        <v>20634302.577</v>
      </c>
      <c r="AJ162" s="9">
        <v>20677.101911000002</v>
      </c>
      <c r="AK162" s="10">
        <v>20644.115276</v>
      </c>
    </row>
    <row r="163" spans="17:37" x14ac:dyDescent="0.25">
      <c r="Q163" s="9">
        <v>20671607.232999999</v>
      </c>
      <c r="R163" s="10">
        <v>20625646.070999999</v>
      </c>
      <c r="AJ163" s="9">
        <v>20681.41804</v>
      </c>
      <c r="AK163" s="10">
        <v>20635.458630000001</v>
      </c>
    </row>
    <row r="164" spans="17:37" x14ac:dyDescent="0.25">
      <c r="Q164" s="9">
        <v>20675989.070999999</v>
      </c>
      <c r="R164" s="10">
        <v>20617083.673</v>
      </c>
      <c r="AJ164" s="9">
        <v>20685.799641000001</v>
      </c>
      <c r="AK164" s="10">
        <v>20626.896787000001</v>
      </c>
    </row>
    <row r="165" spans="17:37" x14ac:dyDescent="0.25">
      <c r="Q165" s="9">
        <v>20680436.530000001</v>
      </c>
      <c r="R165" s="10">
        <v>20608615.129999999</v>
      </c>
      <c r="AJ165" s="9">
        <v>20690.247048000001</v>
      </c>
      <c r="AK165" s="10">
        <v>20618.427973999998</v>
      </c>
    </row>
    <row r="166" spans="17:37" x14ac:dyDescent="0.25">
      <c r="Q166" s="9">
        <v>20684949.493000001</v>
      </c>
      <c r="R166" s="10">
        <v>20600241.372000001</v>
      </c>
      <c r="AJ166" s="9">
        <v>20694.760308000001</v>
      </c>
      <c r="AK166" s="10">
        <v>20610.054286999999</v>
      </c>
    </row>
    <row r="167" spans="17:37" x14ac:dyDescent="0.25">
      <c r="Q167" s="9">
        <v>20689527.772999998</v>
      </c>
      <c r="R167" s="10">
        <v>20591961.989</v>
      </c>
      <c r="AJ167" s="9">
        <v>20699.338637000001</v>
      </c>
      <c r="AK167" s="10">
        <v>20601.774549000002</v>
      </c>
    </row>
    <row r="168" spans="17:37" x14ac:dyDescent="0.25">
      <c r="Q168" s="9">
        <v>20694172.131999999</v>
      </c>
      <c r="R168" s="10">
        <v>20583776.870999999</v>
      </c>
      <c r="AJ168" s="9">
        <v>20703.983099000001</v>
      </c>
      <c r="AK168" s="10">
        <v>20593.589319999999</v>
      </c>
    </row>
    <row r="169" spans="17:37" x14ac:dyDescent="0.25">
      <c r="Q169" s="9">
        <v>20698881.852000002</v>
      </c>
      <c r="R169" s="10">
        <v>20575686.509</v>
      </c>
      <c r="AJ169" s="9">
        <v>20708.692804999999</v>
      </c>
      <c r="AK169" s="10">
        <v>20585.499186000001</v>
      </c>
    </row>
    <row r="170" spans="17:37" x14ac:dyDescent="0.25">
      <c r="Q170" s="9">
        <v>20703657.537</v>
      </c>
      <c r="R170" s="10">
        <v>20567690.998</v>
      </c>
      <c r="AJ170" s="9">
        <v>20713.468411999998</v>
      </c>
      <c r="AK170" s="10">
        <v>20577.503775000001</v>
      </c>
    </row>
    <row r="171" spans="17:37" x14ac:dyDescent="0.25">
      <c r="Q171" s="9">
        <v>20708498.704</v>
      </c>
      <c r="R171" s="10">
        <v>20559790.166999999</v>
      </c>
      <c r="AJ171" s="9">
        <v>20718.309581000001</v>
      </c>
      <c r="AK171" s="10">
        <v>20569.603072000002</v>
      </c>
    </row>
    <row r="172" spans="17:37" x14ac:dyDescent="0.25">
      <c r="Q172" s="9">
        <v>20713405.598999999</v>
      </c>
      <c r="R172" s="10">
        <v>20551984.804000001</v>
      </c>
      <c r="AJ172" s="9">
        <v>20723.216446999999</v>
      </c>
      <c r="AK172" s="10">
        <v>20561.797293</v>
      </c>
    </row>
    <row r="173" spans="17:37" x14ac:dyDescent="0.25">
      <c r="Q173" s="9">
        <v>20718378.250999998</v>
      </c>
      <c r="R173" s="10">
        <v>20544274.034000002</v>
      </c>
      <c r="AJ173" s="9">
        <v>20728.189082000001</v>
      </c>
      <c r="AK173" s="10">
        <v>20554.086922999999</v>
      </c>
    </row>
    <row r="174" spans="17:37" x14ac:dyDescent="0.25">
      <c r="Q174" s="9">
        <v>20723416.046999998</v>
      </c>
      <c r="R174" s="10">
        <v>20536658.725000001</v>
      </c>
      <c r="AJ174" s="9">
        <v>20733.227015</v>
      </c>
      <c r="AK174" s="10">
        <v>20546.471352</v>
      </c>
    </row>
    <row r="175" spans="17:37" x14ac:dyDescent="0.25">
      <c r="Q175" s="9">
        <v>20728520.085999999</v>
      </c>
      <c r="R175" s="10">
        <v>20529138.649</v>
      </c>
      <c r="AJ175" s="9">
        <v>20738.330904999999</v>
      </c>
      <c r="AK175" s="10">
        <v>20538.951329</v>
      </c>
    </row>
    <row r="176" spans="17:37" x14ac:dyDescent="0.25">
      <c r="Q176" s="9">
        <v>20733689.34</v>
      </c>
      <c r="R176" s="10">
        <v>20521713.839000002</v>
      </c>
      <c r="AJ176" s="9">
        <v>20743.500204</v>
      </c>
      <c r="AK176" s="10">
        <v>20531.526840999999</v>
      </c>
    </row>
    <row r="177" spans="17:37" x14ac:dyDescent="0.25">
      <c r="Q177" s="9">
        <v>20738924.603</v>
      </c>
      <c r="R177" s="10">
        <v>20514384.585000001</v>
      </c>
      <c r="AJ177" s="9">
        <v>20748.735455999999</v>
      </c>
      <c r="AK177" s="10">
        <v>20524.197162</v>
      </c>
    </row>
    <row r="178" spans="17:37" x14ac:dyDescent="0.25">
      <c r="Q178" s="9">
        <v>20744225.796999998</v>
      </c>
      <c r="R178" s="10">
        <v>20507151.181000002</v>
      </c>
      <c r="AJ178" s="9">
        <v>20754.036434000001</v>
      </c>
      <c r="AK178" s="10">
        <v>20516.963948000001</v>
      </c>
    </row>
    <row r="179" spans="17:37" x14ac:dyDescent="0.25">
      <c r="Q179" s="9">
        <v>20749592.159000002</v>
      </c>
      <c r="R179" s="10">
        <v>20500012.864</v>
      </c>
      <c r="AJ179" s="9">
        <v>20759.402908</v>
      </c>
      <c r="AK179" s="10">
        <v>20509.825852999998</v>
      </c>
    </row>
    <row r="180" spans="17:37" x14ac:dyDescent="0.25">
      <c r="Q180" s="9">
        <v>20755024.386999998</v>
      </c>
      <c r="R180" s="10">
        <v>20492970.453000002</v>
      </c>
      <c r="AJ180" s="9">
        <v>20764.8351</v>
      </c>
      <c r="AK180" s="10">
        <v>20502.783351999999</v>
      </c>
    </row>
    <row r="181" spans="17:37" x14ac:dyDescent="0.25">
      <c r="Q181" s="25">
        <v>20760522.392000001</v>
      </c>
      <c r="R181" s="26">
        <v>20486024.159000002</v>
      </c>
      <c r="AJ181" s="25">
        <v>20770.333282</v>
      </c>
      <c r="AK181" s="26">
        <v>20495.836748000002</v>
      </c>
    </row>
    <row r="182" spans="17:37" x14ac:dyDescent="0.25">
      <c r="Q182" s="9">
        <v>20766086.390000001</v>
      </c>
      <c r="R182" s="10">
        <v>20479173.603999998</v>
      </c>
      <c r="AJ182" s="9">
        <v>20775.89645</v>
      </c>
      <c r="AK182" s="10">
        <v>20488.986193000001</v>
      </c>
    </row>
    <row r="183" spans="17:37" x14ac:dyDescent="0.25">
      <c r="Q183" s="9">
        <v>20771715.276000001</v>
      </c>
      <c r="R183" s="10">
        <v>20472418.846000001</v>
      </c>
      <c r="AJ183" s="9">
        <v>20781.525743999999</v>
      </c>
      <c r="AK183" s="10">
        <v>20482.231435999998</v>
      </c>
    </row>
    <row r="184" spans="17:37" x14ac:dyDescent="0.25">
      <c r="Q184" s="9">
        <v>20777410.436999999</v>
      </c>
      <c r="R184" s="10">
        <v>20465760.272</v>
      </c>
      <c r="AJ184" s="9">
        <v>20787.22091</v>
      </c>
      <c r="AK184" s="10">
        <v>20475.572776000001</v>
      </c>
    </row>
    <row r="185" spans="17:37" x14ac:dyDescent="0.25">
      <c r="Q185" s="9">
        <v>20783171.098999999</v>
      </c>
      <c r="R185" s="10">
        <v>20459197.800000001</v>
      </c>
      <c r="AJ185" s="9">
        <v>20792.981419</v>
      </c>
      <c r="AK185" s="10">
        <v>20469.010418000002</v>
      </c>
    </row>
    <row r="186" spans="17:37" x14ac:dyDescent="0.25">
      <c r="Q186" s="9">
        <v>20788997.221999999</v>
      </c>
      <c r="R186" s="10">
        <v>20452731.364999998</v>
      </c>
      <c r="AJ186" s="9">
        <v>20798.807852000002</v>
      </c>
      <c r="AK186" s="10">
        <v>20462.543816000001</v>
      </c>
    </row>
    <row r="187" spans="17:37" x14ac:dyDescent="0.25">
      <c r="Q187" s="9">
        <v>20794888.986000001</v>
      </c>
      <c r="R187" s="10">
        <v>20446361.232999999</v>
      </c>
      <c r="AJ187" s="9">
        <v>20804.699389000001</v>
      </c>
      <c r="AK187" s="10">
        <v>20456.173746</v>
      </c>
    </row>
    <row r="188" spans="17:37" x14ac:dyDescent="0.25">
      <c r="Q188" s="9">
        <v>20800846.824000001</v>
      </c>
      <c r="R188" s="10">
        <v>20440087.175000001</v>
      </c>
      <c r="AJ188" s="9">
        <v>20810.657176000001</v>
      </c>
      <c r="AK188" s="10">
        <v>20449.899728</v>
      </c>
    </row>
    <row r="189" spans="17:37" x14ac:dyDescent="0.25">
      <c r="Q189" s="9">
        <v>20806869.945999999</v>
      </c>
      <c r="R189" s="10">
        <v>20433909.423999999</v>
      </c>
      <c r="AJ189" s="9">
        <v>20816.680526</v>
      </c>
      <c r="AK189" s="10">
        <v>20443.722182000001</v>
      </c>
    </row>
    <row r="190" spans="17:37" x14ac:dyDescent="0.25">
      <c r="Q190" s="9">
        <v>20812958.568999998</v>
      </c>
      <c r="R190" s="10">
        <v>20427828.732000001</v>
      </c>
      <c r="AJ190" s="9">
        <v>20822.769168999999</v>
      </c>
      <c r="AK190" s="10">
        <v>20437.641291</v>
      </c>
    </row>
    <row r="191" spans="17:37" x14ac:dyDescent="0.25">
      <c r="Q191" s="9">
        <v>20819113.41</v>
      </c>
      <c r="R191" s="10">
        <v>20421844.390000001</v>
      </c>
      <c r="AJ191" s="9">
        <v>20828.923512000001</v>
      </c>
      <c r="AK191" s="10">
        <v>20431.657007000002</v>
      </c>
    </row>
    <row r="192" spans="17:37" x14ac:dyDescent="0.25">
      <c r="Q192" s="9">
        <v>20825333.120999999</v>
      </c>
      <c r="R192" s="10">
        <v>20415955.763999999</v>
      </c>
      <c r="AJ192" s="9">
        <v>20835.143808000001</v>
      </c>
      <c r="AK192" s="10">
        <v>20425.768178999999</v>
      </c>
    </row>
    <row r="193" spans="17:37" x14ac:dyDescent="0.25">
      <c r="Q193" s="9">
        <v>20831619.006000001</v>
      </c>
      <c r="R193" s="10">
        <v>20410164.249000002</v>
      </c>
      <c r="AJ193" s="9">
        <v>20841.429489999999</v>
      </c>
      <c r="AK193" s="10">
        <v>20419.976862</v>
      </c>
    </row>
    <row r="194" spans="17:37" x14ac:dyDescent="0.25">
      <c r="Q194" s="9">
        <v>20837970.261999998</v>
      </c>
      <c r="R194" s="10">
        <v>20404468.995999999</v>
      </c>
      <c r="AJ194" s="9">
        <v>20847.780924999999</v>
      </c>
      <c r="AK194" s="10">
        <v>20414.281694000001</v>
      </c>
    </row>
    <row r="195" spans="17:37" x14ac:dyDescent="0.25">
      <c r="Q195" s="9">
        <v>20844386.886</v>
      </c>
      <c r="R195" s="10">
        <v>20398870.816</v>
      </c>
      <c r="AJ195" s="9">
        <v>20854.197611</v>
      </c>
      <c r="AK195" s="10">
        <v>20408.683351</v>
      </c>
    </row>
    <row r="196" spans="17:37" x14ac:dyDescent="0.25">
      <c r="Q196" s="9">
        <v>20850869.480999999</v>
      </c>
      <c r="R196" s="10">
        <v>20393368.945</v>
      </c>
      <c r="AJ196" s="9">
        <v>20860.680246</v>
      </c>
      <c r="AK196" s="10">
        <v>20403.181691999998</v>
      </c>
    </row>
    <row r="197" spans="17:37" x14ac:dyDescent="0.25">
      <c r="Q197" s="9">
        <v>20857417.219000001</v>
      </c>
      <c r="R197" s="10">
        <v>20387963.932</v>
      </c>
      <c r="AJ197" s="9">
        <v>20867.227920000001</v>
      </c>
      <c r="AK197" s="10">
        <v>20397.776373000001</v>
      </c>
    </row>
    <row r="198" spans="17:37" x14ac:dyDescent="0.25">
      <c r="Q198" s="9">
        <v>20864030.967999998</v>
      </c>
      <c r="R198" s="10">
        <v>20382655.552000001</v>
      </c>
      <c r="AJ198" s="9">
        <v>20873.841387</v>
      </c>
      <c r="AK198" s="10">
        <v>20392.468213</v>
      </c>
    </row>
    <row r="199" spans="17:37" x14ac:dyDescent="0.25">
      <c r="Q199" s="9">
        <v>20870709.903000001</v>
      </c>
      <c r="R199" s="10">
        <v>20377444.287999999</v>
      </c>
      <c r="AJ199" s="9">
        <v>20880.520079000002</v>
      </c>
      <c r="AK199" s="10">
        <v>20387.256795000001</v>
      </c>
    </row>
    <row r="200" spans="17:37" x14ac:dyDescent="0.25">
      <c r="Q200" s="9">
        <v>20877454.077</v>
      </c>
      <c r="R200" s="10">
        <v>20372329.289999999</v>
      </c>
      <c r="AJ200" s="9">
        <v>20887.264798</v>
      </c>
      <c r="AK200" s="10">
        <v>20382.141812999998</v>
      </c>
    </row>
    <row r="201" spans="17:37" x14ac:dyDescent="0.25">
      <c r="Q201" s="9">
        <v>20884263.982000001</v>
      </c>
      <c r="R201" s="10">
        <v>20367311.028000001</v>
      </c>
      <c r="AJ201" s="9">
        <v>20894.074282000001</v>
      </c>
      <c r="AK201" s="10">
        <v>20377.123842000001</v>
      </c>
    </row>
    <row r="202" spans="17:37" x14ac:dyDescent="0.25">
      <c r="Q202" s="9">
        <v>20891139.715999998</v>
      </c>
      <c r="R202" s="10">
        <v>20362390.094000001</v>
      </c>
      <c r="AJ202" s="9">
        <v>20900.949879</v>
      </c>
      <c r="AK202" s="10">
        <v>20372.202743999998</v>
      </c>
    </row>
    <row r="203" spans="17:37" x14ac:dyDescent="0.25">
      <c r="Q203" s="9">
        <v>20898080.434999999</v>
      </c>
      <c r="R203" s="10">
        <v>20357565.923</v>
      </c>
      <c r="AJ203" s="9">
        <v>20907.891008999999</v>
      </c>
      <c r="AK203" s="10">
        <v>20367.378262999999</v>
      </c>
    </row>
    <row r="204" spans="17:37" x14ac:dyDescent="0.25">
      <c r="Q204" s="9">
        <v>20905086.629000001</v>
      </c>
      <c r="R204" s="10">
        <v>20352838.195</v>
      </c>
      <c r="AJ204" s="9">
        <v>20914.896898999999</v>
      </c>
      <c r="AK204" s="10">
        <v>20362.650820999999</v>
      </c>
    </row>
    <row r="205" spans="17:37" x14ac:dyDescent="0.25">
      <c r="Q205" s="9">
        <v>20912158.256000001</v>
      </c>
      <c r="R205" s="10">
        <v>20348207.697000001</v>
      </c>
      <c r="AJ205" s="9">
        <v>20921.968481</v>
      </c>
      <c r="AK205" s="10">
        <v>20358.020023000001</v>
      </c>
    </row>
    <row r="206" spans="17:37" x14ac:dyDescent="0.25">
      <c r="Q206" s="9">
        <v>20919295.309</v>
      </c>
      <c r="R206" s="10">
        <v>20343674.052999999</v>
      </c>
      <c r="AJ206" s="9">
        <v>20929.105585000001</v>
      </c>
      <c r="AK206" s="10">
        <v>20353.486425999999</v>
      </c>
    </row>
    <row r="207" spans="17:37" x14ac:dyDescent="0.25">
      <c r="Q207" s="9">
        <v>20926497.620999999</v>
      </c>
      <c r="R207" s="10">
        <v>20339237.109000001</v>
      </c>
      <c r="AJ207" s="9">
        <v>20936.307948000001</v>
      </c>
      <c r="AK207" s="10">
        <v>20349.049675999999</v>
      </c>
    </row>
    <row r="208" spans="17:37" x14ac:dyDescent="0.25">
      <c r="Q208" s="9">
        <v>20933765.302000001</v>
      </c>
      <c r="R208" s="10">
        <v>20334897.359999999</v>
      </c>
      <c r="AJ208" s="9">
        <v>20943.575419000001</v>
      </c>
      <c r="AK208" s="10">
        <v>20344.709545999998</v>
      </c>
    </row>
    <row r="209" spans="17:37" x14ac:dyDescent="0.25">
      <c r="Q209" s="9">
        <v>20941098.452</v>
      </c>
      <c r="R209" s="10">
        <v>20330653.932</v>
      </c>
      <c r="AJ209" s="9">
        <v>20950.907857999999</v>
      </c>
      <c r="AK209" s="10">
        <v>20340.466690000001</v>
      </c>
    </row>
    <row r="210" spans="17:37" x14ac:dyDescent="0.25">
      <c r="Q210" s="9">
        <v>20948496.668000001</v>
      </c>
      <c r="R210" s="10">
        <v>20326508.066</v>
      </c>
      <c r="AJ210" s="9">
        <v>20958.306694999999</v>
      </c>
      <c r="AK210" s="10">
        <v>20336.320253000002</v>
      </c>
    </row>
    <row r="211" spans="17:37" x14ac:dyDescent="0.25">
      <c r="Q211" s="25">
        <v>20955960.230999999</v>
      </c>
      <c r="R211" s="26">
        <v>20322458.526999999</v>
      </c>
      <c r="AJ211" s="25">
        <v>20965.770324000001</v>
      </c>
      <c r="AK211" s="26">
        <v>20332.270858</v>
      </c>
    </row>
    <row r="212" spans="17:37" x14ac:dyDescent="0.25">
      <c r="Q212" s="9">
        <v>20963488.84</v>
      </c>
      <c r="R212" s="10">
        <v>20318506.173999999</v>
      </c>
      <c r="AJ212" s="9">
        <v>20973.298827999999</v>
      </c>
      <c r="AK212" s="10">
        <v>20328.318601999999</v>
      </c>
    </row>
    <row r="213" spans="17:37" x14ac:dyDescent="0.25">
      <c r="Q213" s="9">
        <v>20971082.530999999</v>
      </c>
      <c r="R213" s="10">
        <v>20314650.548</v>
      </c>
      <c r="AJ213" s="9">
        <v>20980.892731</v>
      </c>
      <c r="AK213" s="10">
        <v>20324.462837999999</v>
      </c>
    </row>
    <row r="214" spans="17:37" x14ac:dyDescent="0.25">
      <c r="Q214" s="9">
        <v>20978741.837000001</v>
      </c>
      <c r="R214" s="10">
        <v>20310892.043000001</v>
      </c>
      <c r="AJ214" s="9">
        <v>20988.552079000001</v>
      </c>
      <c r="AK214" s="10">
        <v>20320.70433</v>
      </c>
    </row>
    <row r="215" spans="17:37" x14ac:dyDescent="0.25">
      <c r="Q215" s="9">
        <v>20986465.916999999</v>
      </c>
      <c r="R215" s="10">
        <v>20307230.173</v>
      </c>
      <c r="AJ215" s="9">
        <v>20996.276109999999</v>
      </c>
      <c r="AK215" s="10">
        <v>20317.042356999998</v>
      </c>
    </row>
    <row r="216" spans="17:37" x14ac:dyDescent="0.25">
      <c r="Q216" s="9">
        <v>20994255.024</v>
      </c>
      <c r="R216" s="10">
        <v>20303664.794</v>
      </c>
      <c r="AJ216" s="9">
        <v>21004.065017000001</v>
      </c>
      <c r="AK216" s="10">
        <v>20313.477112</v>
      </c>
    </row>
    <row r="217" spans="17:37" x14ac:dyDescent="0.25">
      <c r="Q217" s="9">
        <v>21002109.313999999</v>
      </c>
      <c r="R217" s="10">
        <v>20300196.958000001</v>
      </c>
      <c r="AJ217" s="9">
        <v>21011.919941</v>
      </c>
      <c r="AK217" s="10">
        <v>20310.00877</v>
      </c>
    </row>
    <row r="218" spans="17:37" x14ac:dyDescent="0.25">
      <c r="Q218" s="9">
        <v>21010028.945999999</v>
      </c>
      <c r="R218" s="10">
        <v>20296825.166000001</v>
      </c>
      <c r="AJ218" s="9">
        <v>21019.838941999998</v>
      </c>
      <c r="AK218" s="10">
        <v>20306.637473999999</v>
      </c>
    </row>
    <row r="219" spans="17:37" x14ac:dyDescent="0.25">
      <c r="Q219" s="9">
        <v>21018013.379999999</v>
      </c>
      <c r="R219" s="10">
        <v>20293550.489</v>
      </c>
      <c r="AJ219" s="9">
        <v>21027.823154999998</v>
      </c>
      <c r="AK219" s="10">
        <v>20303.362305999999</v>
      </c>
    </row>
    <row r="220" spans="17:37" x14ac:dyDescent="0.25">
      <c r="Q220" s="9">
        <v>21026062.581999999</v>
      </c>
      <c r="R220" s="10">
        <v>20290372.364999998</v>
      </c>
      <c r="AJ220" s="9">
        <v>21035.873108</v>
      </c>
      <c r="AK220" s="10">
        <v>20300.184687000001</v>
      </c>
    </row>
    <row r="221" spans="17:37" x14ac:dyDescent="0.25">
      <c r="Q221" s="9">
        <v>21034176.583000001</v>
      </c>
      <c r="R221" s="10">
        <v>20287291.028000001</v>
      </c>
      <c r="AJ221" s="9">
        <v>21043.986896999999</v>
      </c>
      <c r="AK221" s="10">
        <v>20297.103361000001</v>
      </c>
    </row>
    <row r="222" spans="17:37" x14ac:dyDescent="0.25">
      <c r="Q222" s="9">
        <v>21042355.756000001</v>
      </c>
      <c r="R222" s="10">
        <v>20284306.252999999</v>
      </c>
      <c r="AJ222" s="9">
        <v>21052.165862000002</v>
      </c>
      <c r="AK222" s="10">
        <v>20294.118434</v>
      </c>
    </row>
    <row r="223" spans="17:37" x14ac:dyDescent="0.25">
      <c r="Q223" s="9">
        <v>21050599.636999998</v>
      </c>
      <c r="R223" s="10">
        <v>20281418.164999999</v>
      </c>
      <c r="AJ223" s="9">
        <v>21060.409382999998</v>
      </c>
      <c r="AK223" s="10">
        <v>20291.230415999999</v>
      </c>
    </row>
    <row r="224" spans="17:37" x14ac:dyDescent="0.25">
      <c r="Q224" s="9">
        <v>21058907.949000001</v>
      </c>
      <c r="R224" s="10">
        <v>20278626.452</v>
      </c>
      <c r="AJ224" s="9">
        <v>21068.718107000001</v>
      </c>
      <c r="AK224" s="10">
        <v>20288.438549999999</v>
      </c>
    </row>
    <row r="225" spans="17:37" x14ac:dyDescent="0.25">
      <c r="Q225" s="9">
        <v>21067281.708000001</v>
      </c>
      <c r="R225" s="10">
        <v>20275931.278999999</v>
      </c>
      <c r="AJ225" s="9">
        <v>21077.092052</v>
      </c>
      <c r="AK225" s="10">
        <v>20285.743237999999</v>
      </c>
    </row>
    <row r="226" spans="17:37" x14ac:dyDescent="0.25">
      <c r="Q226" s="9">
        <v>21075720.339000002</v>
      </c>
      <c r="R226" s="10">
        <v>20273332.765999999</v>
      </c>
      <c r="AJ226" s="9">
        <v>21085.530078</v>
      </c>
      <c r="AK226" s="10">
        <v>20283.145335000001</v>
      </c>
    </row>
    <row r="227" spans="17:37" x14ac:dyDescent="0.25">
      <c r="Q227" s="9">
        <v>21084222.890999999</v>
      </c>
      <c r="R227" s="10">
        <v>20270830.987</v>
      </c>
      <c r="AJ227" s="9">
        <v>21094.033047000001</v>
      </c>
      <c r="AK227" s="10">
        <v>20280.643183</v>
      </c>
    </row>
    <row r="228" spans="17:37" x14ac:dyDescent="0.25">
      <c r="Q228" s="9">
        <v>21092790.252999999</v>
      </c>
      <c r="R228" s="10">
        <v>20268425.158</v>
      </c>
      <c r="AJ228" s="9">
        <v>21102.600428999998</v>
      </c>
      <c r="AK228" s="10">
        <v>20278.237063</v>
      </c>
    </row>
    <row r="229" spans="17:37" x14ac:dyDescent="0.25">
      <c r="Q229" s="9">
        <v>21101422.666000001</v>
      </c>
      <c r="R229" s="10">
        <v>20266115.839000002</v>
      </c>
      <c r="AJ229" s="9">
        <v>21111.232173</v>
      </c>
      <c r="AK229" s="10">
        <v>20275.927737999998</v>
      </c>
    </row>
    <row r="230" spans="17:37" x14ac:dyDescent="0.25">
      <c r="Q230" s="9">
        <v>21110118.956</v>
      </c>
      <c r="R230" s="10">
        <v>20263902.592</v>
      </c>
      <c r="AJ230" s="9">
        <v>21119.929172</v>
      </c>
      <c r="AK230" s="10">
        <v>20273.714792999999</v>
      </c>
    </row>
    <row r="231" spans="17:37" x14ac:dyDescent="0.25">
      <c r="Q231" s="9">
        <v>21118880.179000001</v>
      </c>
      <c r="R231" s="10">
        <v>20261785.506999999</v>
      </c>
      <c r="AJ231" s="9">
        <v>21128.690148000001</v>
      </c>
      <c r="AK231" s="10">
        <v>20271.598021999998</v>
      </c>
    </row>
    <row r="232" spans="17:37" x14ac:dyDescent="0.25">
      <c r="Q232" s="9">
        <v>21127705.396000002</v>
      </c>
      <c r="R232" s="10">
        <v>20259764.765999999</v>
      </c>
      <c r="AJ232" s="9">
        <v>21137.515807</v>
      </c>
      <c r="AK232" s="10">
        <v>20269.577207999999</v>
      </c>
    </row>
    <row r="233" spans="17:37" x14ac:dyDescent="0.25">
      <c r="Q233" s="9">
        <v>21136595.513999999</v>
      </c>
      <c r="R233" s="10">
        <v>20257840.261</v>
      </c>
      <c r="AJ233" s="9">
        <v>21146.406015</v>
      </c>
      <c r="AK233" s="10">
        <v>20267.652010999998</v>
      </c>
    </row>
    <row r="234" spans="17:37" x14ac:dyDescent="0.25">
      <c r="Q234" s="9">
        <v>21145550.166000001</v>
      </c>
      <c r="R234" s="10">
        <v>20256011.261999998</v>
      </c>
      <c r="AJ234" s="9">
        <v>21155.359819000001</v>
      </c>
      <c r="AK234" s="10">
        <v>20265.823299</v>
      </c>
    </row>
    <row r="235" spans="17:37" x14ac:dyDescent="0.25">
      <c r="Q235" s="9">
        <v>21154568.34</v>
      </c>
      <c r="R235" s="10">
        <v>20254278.741</v>
      </c>
      <c r="AJ235" s="9">
        <v>21164.378452000001</v>
      </c>
      <c r="AK235" s="10">
        <v>20264.090745000001</v>
      </c>
    </row>
    <row r="236" spans="17:37" x14ac:dyDescent="0.25">
      <c r="Q236" s="9">
        <v>21163651.102000002</v>
      </c>
      <c r="R236" s="10">
        <v>20252641.815000001</v>
      </c>
      <c r="AJ236" s="9">
        <v>21173.461541000001</v>
      </c>
      <c r="AK236" s="10">
        <v>20262.453960999999</v>
      </c>
    </row>
    <row r="237" spans="17:37" x14ac:dyDescent="0.25">
      <c r="Q237" s="9">
        <v>21172797.870000001</v>
      </c>
      <c r="R237" s="10">
        <v>20251100.824999999</v>
      </c>
      <c r="AJ237" s="9">
        <v>21182.608139</v>
      </c>
      <c r="AK237" s="10">
        <v>20260.912613</v>
      </c>
    </row>
    <row r="238" spans="17:37" x14ac:dyDescent="0.25">
      <c r="Q238" s="9">
        <v>21182008.978999998</v>
      </c>
      <c r="R238" s="10">
        <v>20249655.328000002</v>
      </c>
      <c r="AJ238" s="9">
        <v>21191.819213999999</v>
      </c>
      <c r="AK238" s="10">
        <v>20259.467390000002</v>
      </c>
    </row>
    <row r="239" spans="17:37" x14ac:dyDescent="0.25">
      <c r="Q239" s="9">
        <v>21191284.403000001</v>
      </c>
      <c r="R239" s="10">
        <v>20248305.789999999</v>
      </c>
      <c r="AJ239" s="9">
        <v>21201.094411999999</v>
      </c>
      <c r="AK239" s="10">
        <v>20258.117812</v>
      </c>
    </row>
    <row r="240" spans="17:37" x14ac:dyDescent="0.25">
      <c r="Q240" s="9">
        <v>21200622.886</v>
      </c>
      <c r="R240" s="10">
        <v>20247051.574000001</v>
      </c>
      <c r="AJ240" s="9">
        <v>21210.433335000002</v>
      </c>
      <c r="AK240" s="10">
        <v>20256.863625000002</v>
      </c>
    </row>
    <row r="241" spans="17:37" x14ac:dyDescent="0.25">
      <c r="Q241" s="25">
        <v>21210026.329</v>
      </c>
      <c r="R241" s="26">
        <v>20245893.147</v>
      </c>
      <c r="AJ241" s="25">
        <v>21219.836593</v>
      </c>
      <c r="AK241" s="26">
        <v>20255.704934000001</v>
      </c>
    </row>
    <row r="242" spans="17:37" x14ac:dyDescent="0.25">
      <c r="Q242" s="9">
        <v>21219493.425000001</v>
      </c>
      <c r="R242" s="10">
        <v>20244829.739</v>
      </c>
      <c r="AJ242" s="9">
        <v>21229.303220999998</v>
      </c>
      <c r="AK242" s="10">
        <v>20254.641791999999</v>
      </c>
    </row>
    <row r="243" spans="17:37" x14ac:dyDescent="0.25">
      <c r="Q243" s="9">
        <v>21229024.239999998</v>
      </c>
      <c r="R243" s="10">
        <v>20243861.747000001</v>
      </c>
      <c r="AJ243" s="9">
        <v>21238.834593</v>
      </c>
      <c r="AK243" s="10">
        <v>20253.673644999999</v>
      </c>
    </row>
    <row r="244" spans="17:37" x14ac:dyDescent="0.25">
      <c r="Q244" s="9">
        <v>21238618.868999999</v>
      </c>
      <c r="R244" s="10">
        <v>20242989.024</v>
      </c>
      <c r="AJ244" s="9">
        <v>21248.428859</v>
      </c>
      <c r="AK244" s="10">
        <v>20252.801008999999</v>
      </c>
    </row>
    <row r="245" spans="17:37" x14ac:dyDescent="0.25">
      <c r="Q245" s="9">
        <v>21248277.489</v>
      </c>
      <c r="R245" s="10">
        <v>20242211.370999999</v>
      </c>
      <c r="AJ245" s="9">
        <v>21258.087195</v>
      </c>
      <c r="AK245" s="10">
        <v>20252.023103</v>
      </c>
    </row>
    <row r="246" spans="17:37" x14ac:dyDescent="0.25">
      <c r="Q246" s="9">
        <v>21257999.219000001</v>
      </c>
      <c r="R246" s="10">
        <v>20241528.754000001</v>
      </c>
      <c r="AJ246" s="9">
        <v>21267.808923000001</v>
      </c>
      <c r="AK246" s="10">
        <v>20251.340700000001</v>
      </c>
    </row>
    <row r="247" spans="17:37" x14ac:dyDescent="0.25">
      <c r="Q247" s="9">
        <v>21267784.73</v>
      </c>
      <c r="R247" s="10">
        <v>20240940.846000001</v>
      </c>
      <c r="AJ247" s="9">
        <v>21277.594976</v>
      </c>
      <c r="AK247" s="10">
        <v>20250.753066000001</v>
      </c>
    </row>
    <row r="248" spans="17:37" x14ac:dyDescent="0.25">
      <c r="Q248" s="9">
        <v>21277633.883000001</v>
      </c>
      <c r="R248" s="10">
        <v>20240448.352000002</v>
      </c>
      <c r="AJ248" s="9">
        <v>21287.443893</v>
      </c>
      <c r="AK248" s="10">
        <v>20250.260244000001</v>
      </c>
    </row>
    <row r="249" spans="17:37" x14ac:dyDescent="0.25">
      <c r="Q249" s="9">
        <v>21287546.316</v>
      </c>
      <c r="R249" s="10">
        <v>20240050.105</v>
      </c>
      <c r="AJ249" s="9">
        <v>21297.356414999998</v>
      </c>
      <c r="AK249" s="10">
        <v>20249.862157</v>
      </c>
    </row>
    <row r="250" spans="17:37" x14ac:dyDescent="0.25">
      <c r="Q250" s="9">
        <v>21297522.197000001</v>
      </c>
      <c r="R250" s="10">
        <v>20239746.587000001</v>
      </c>
      <c r="AJ250" s="9">
        <v>21307.332504000002</v>
      </c>
      <c r="AK250" s="10">
        <v>20249.558423999999</v>
      </c>
    </row>
    <row r="251" spans="17:37" x14ac:dyDescent="0.25">
      <c r="Q251" s="9">
        <v>21307561.783</v>
      </c>
      <c r="R251" s="10">
        <v>20239537.467999998</v>
      </c>
      <c r="AJ251" s="9">
        <v>21317.371364999999</v>
      </c>
      <c r="AK251" s="10">
        <v>20249.349197</v>
      </c>
    </row>
    <row r="252" spans="17:37" x14ac:dyDescent="0.25">
      <c r="Q252" s="9">
        <v>21317664.248</v>
      </c>
      <c r="R252" s="10">
        <v>20239422.973000001</v>
      </c>
      <c r="AJ252" s="9">
        <v>21327.473998000001</v>
      </c>
      <c r="AK252" s="10">
        <v>20249.234682999999</v>
      </c>
    </row>
    <row r="253" spans="17:37" x14ac:dyDescent="0.25">
      <c r="Q253" s="9">
        <v>21327830.000999998</v>
      </c>
      <c r="R253" s="10">
        <v>20239402.495999999</v>
      </c>
      <c r="AJ253" s="9">
        <v>21337.639770999998</v>
      </c>
      <c r="AK253" s="10">
        <v>20249.214145000002</v>
      </c>
    </row>
    <row r="254" spans="17:37" x14ac:dyDescent="0.25">
      <c r="Q254" s="9">
        <v>21338058.670000002</v>
      </c>
      <c r="R254" s="10">
        <v>20239476.23</v>
      </c>
      <c r="AJ254" s="9">
        <v>21347.868590999999</v>
      </c>
      <c r="AK254" s="10">
        <v>20249.287908999999</v>
      </c>
    </row>
    <row r="255" spans="17:37" x14ac:dyDescent="0.25">
      <c r="Q255" s="9">
        <v>21348350.408</v>
      </c>
      <c r="R255" s="10">
        <v>20239644.329</v>
      </c>
      <c r="AJ255" s="9">
        <v>21358.160487000001</v>
      </c>
      <c r="AK255" s="10">
        <v>20249.4558</v>
      </c>
    </row>
    <row r="256" spans="17:37" x14ac:dyDescent="0.25">
      <c r="Q256" s="9">
        <v>21358705.072999999</v>
      </c>
      <c r="R256" s="10">
        <v>20239905.677999999</v>
      </c>
      <c r="AJ256" s="9">
        <v>21368.515232000002</v>
      </c>
      <c r="AK256" s="10">
        <v>20249.717960000002</v>
      </c>
    </row>
    <row r="257" spans="17:37" x14ac:dyDescent="0.25">
      <c r="Q257" s="9">
        <v>21369122.809</v>
      </c>
      <c r="R257" s="10">
        <v>20240261.348000001</v>
      </c>
      <c r="AJ257" s="9">
        <v>21378.932800999999</v>
      </c>
      <c r="AK257" s="10">
        <v>20250.073529000001</v>
      </c>
    </row>
    <row r="258" spans="17:37" x14ac:dyDescent="0.25">
      <c r="Q258" s="9">
        <v>21379603.925999999</v>
      </c>
      <c r="R258" s="10">
        <v>20240710.629999999</v>
      </c>
      <c r="AJ258" s="9">
        <v>21389.413306999999</v>
      </c>
      <c r="AK258" s="10">
        <v>20250.522563999999</v>
      </c>
    </row>
    <row r="259" spans="17:37" x14ac:dyDescent="0.25">
      <c r="Q259" s="9">
        <v>21390146.638999999</v>
      </c>
      <c r="R259" s="10">
        <v>20241253.432</v>
      </c>
      <c r="AJ259" s="9">
        <v>21399.956421999999</v>
      </c>
      <c r="AK259" s="10">
        <v>20251.065330000001</v>
      </c>
    </row>
    <row r="260" spans="17:37" x14ac:dyDescent="0.25">
      <c r="Q260" s="9">
        <v>21400752.375999998</v>
      </c>
      <c r="R260" s="10">
        <v>20241889.357999999</v>
      </c>
      <c r="AJ260" s="9">
        <v>21410.561952</v>
      </c>
      <c r="AK260" s="10">
        <v>20251.701325000002</v>
      </c>
    </row>
    <row r="261" spans="17:37" x14ac:dyDescent="0.25">
      <c r="Q261" s="9">
        <v>21411420.859999999</v>
      </c>
      <c r="R261" s="10">
        <v>20242619.083999999</v>
      </c>
      <c r="AJ261" s="9">
        <v>21421.230403000001</v>
      </c>
      <c r="AK261" s="10">
        <v>20252.430917999998</v>
      </c>
    </row>
    <row r="262" spans="17:37" x14ac:dyDescent="0.25">
      <c r="Q262" s="9">
        <v>21422151.804000001</v>
      </c>
      <c r="R262" s="10">
        <v>20243441.710000001</v>
      </c>
      <c r="AJ262" s="9">
        <v>21431.961190000002</v>
      </c>
      <c r="AK262" s="10">
        <v>20253.253585999999</v>
      </c>
    </row>
    <row r="263" spans="17:37" x14ac:dyDescent="0.25">
      <c r="Q263" s="9">
        <v>21432945.021000002</v>
      </c>
      <c r="R263" s="10">
        <v>20244357.276999999</v>
      </c>
      <c r="AJ263" s="9">
        <v>21442.754796000001</v>
      </c>
      <c r="AK263" s="10">
        <v>20254.16923</v>
      </c>
    </row>
    <row r="264" spans="17:37" x14ac:dyDescent="0.25">
      <c r="Q264" s="9">
        <v>21443800.598999999</v>
      </c>
      <c r="R264" s="10">
        <v>20245365.899999999</v>
      </c>
      <c r="AJ264" s="9">
        <v>21453.609766000001</v>
      </c>
      <c r="AK264" s="10">
        <v>20255.177682000001</v>
      </c>
    </row>
    <row r="265" spans="17:37" x14ac:dyDescent="0.25">
      <c r="Q265" s="9">
        <v>21454718.390000001</v>
      </c>
      <c r="R265" s="10">
        <v>20246467.311999999</v>
      </c>
      <c r="AJ265" s="9">
        <v>21464.528391</v>
      </c>
      <c r="AK265" s="10">
        <v>20256.27895</v>
      </c>
    </row>
    <row r="266" spans="17:37" x14ac:dyDescent="0.25">
      <c r="Q266" s="9">
        <v>21465698.258000001</v>
      </c>
      <c r="R266" s="10">
        <v>20247661.061999999</v>
      </c>
      <c r="AJ266" s="9">
        <v>21475.508511</v>
      </c>
      <c r="AK266" s="10">
        <v>20257.472825000001</v>
      </c>
    </row>
    <row r="267" spans="17:37" x14ac:dyDescent="0.25">
      <c r="Q267" s="9">
        <v>21476740.528000001</v>
      </c>
      <c r="R267" s="10">
        <v>20248947.598999999</v>
      </c>
      <c r="AJ267" s="9">
        <v>21486.550637</v>
      </c>
      <c r="AK267" s="10">
        <v>20258.759203000001</v>
      </c>
    </row>
    <row r="268" spans="17:37" x14ac:dyDescent="0.25">
      <c r="Q268" s="9">
        <v>21487844.521000002</v>
      </c>
      <c r="R268" s="10">
        <v>20250325.953000002</v>
      </c>
      <c r="AJ268" s="9">
        <v>21497.654043999999</v>
      </c>
      <c r="AK268" s="10">
        <v>20260.137707999998</v>
      </c>
    </row>
    <row r="269" spans="17:37" x14ac:dyDescent="0.25">
      <c r="Q269" s="9">
        <v>21499010.280999999</v>
      </c>
      <c r="R269" s="10">
        <v>20251796.634</v>
      </c>
      <c r="AJ269" s="9">
        <v>21508.820445000001</v>
      </c>
      <c r="AK269" s="10">
        <v>20261.608434000002</v>
      </c>
    </row>
    <row r="270" spans="17:37" x14ac:dyDescent="0.25">
      <c r="Q270" s="9">
        <v>21510238.304000001</v>
      </c>
      <c r="R270" s="10">
        <v>20253359.397999998</v>
      </c>
      <c r="AJ270" s="9">
        <v>21520.047362000001</v>
      </c>
      <c r="AK270" s="10">
        <v>20263.171126000001</v>
      </c>
    </row>
    <row r="271" spans="17:37" x14ac:dyDescent="0.25">
      <c r="Q271" s="25">
        <v>21521527.565000001</v>
      </c>
      <c r="R271" s="26">
        <v>20255013.969000001</v>
      </c>
      <c r="AJ271" s="25">
        <v>21531.336971000001</v>
      </c>
      <c r="AK271" s="26">
        <v>20264.825779999999</v>
      </c>
    </row>
    <row r="272" spans="17:37" x14ac:dyDescent="0.25">
      <c r="Q272" s="9">
        <v>21532878.848000001</v>
      </c>
      <c r="R272" s="10">
        <v>20256760.638999999</v>
      </c>
      <c r="AJ272" s="9">
        <v>21542.688534000001</v>
      </c>
      <c r="AK272" s="10">
        <v>20266.572222999999</v>
      </c>
    </row>
    <row r="273" spans="17:37" x14ac:dyDescent="0.25">
      <c r="Q273" s="9">
        <v>21544291.335000001</v>
      </c>
      <c r="R273" s="10">
        <v>20258598.368000001</v>
      </c>
      <c r="AJ273" s="9">
        <v>21554.100713</v>
      </c>
      <c r="AK273" s="10">
        <v>20268.41</v>
      </c>
    </row>
    <row r="274" spans="17:37" x14ac:dyDescent="0.25">
      <c r="Q274" s="9">
        <v>21555764.743999999</v>
      </c>
      <c r="R274" s="10">
        <v>20260527.666999999</v>
      </c>
      <c r="AJ274" s="9">
        <v>21565.574902</v>
      </c>
      <c r="AK274" s="10">
        <v>20270.339190999999</v>
      </c>
    </row>
    <row r="275" spans="17:37" x14ac:dyDescent="0.25">
      <c r="Q275" s="9">
        <v>21567300.721000001</v>
      </c>
      <c r="R275" s="10">
        <v>20262547.785</v>
      </c>
      <c r="AJ275" s="9">
        <v>21577.109751</v>
      </c>
      <c r="AK275" s="10">
        <v>20272.359702999998</v>
      </c>
    </row>
    <row r="276" spans="17:37" x14ac:dyDescent="0.25">
      <c r="Q276" s="9">
        <v>21578896.862</v>
      </c>
      <c r="R276" s="10">
        <v>20264659.616999999</v>
      </c>
      <c r="AJ276" s="9">
        <v>21588.706247999999</v>
      </c>
      <c r="AK276" s="10">
        <v>20274.4712</v>
      </c>
    </row>
    <row r="277" spans="17:37" x14ac:dyDescent="0.25">
      <c r="Q277" s="9">
        <v>21590554.539999999</v>
      </c>
      <c r="R277" s="10">
        <v>20266862.182999998</v>
      </c>
      <c r="AJ277" s="9">
        <v>21600.363814</v>
      </c>
      <c r="AK277" s="10">
        <v>20276.673371000001</v>
      </c>
    </row>
    <row r="278" spans="17:37" x14ac:dyDescent="0.25">
      <c r="Q278" s="9">
        <v>21602273.066</v>
      </c>
      <c r="R278" s="10">
        <v>20269155.068</v>
      </c>
      <c r="AJ278" s="9">
        <v>21612.082757</v>
      </c>
      <c r="AK278" s="10">
        <v>20278.96659</v>
      </c>
    </row>
    <row r="279" spans="17:37" x14ac:dyDescent="0.25">
      <c r="Q279" s="9">
        <v>21614053.063999999</v>
      </c>
      <c r="R279" s="10">
        <v>20271538.671</v>
      </c>
      <c r="AJ279" s="9">
        <v>21623.862960999999</v>
      </c>
      <c r="AK279" s="10">
        <v>20281.350117999998</v>
      </c>
    </row>
    <row r="280" spans="17:37" x14ac:dyDescent="0.25">
      <c r="Q280" s="9">
        <v>21625893.087000001</v>
      </c>
      <c r="R280" s="10">
        <v>20274012.693</v>
      </c>
      <c r="AJ280" s="9">
        <v>21635.702767999999</v>
      </c>
      <c r="AK280" s="10">
        <v>20283.824100000002</v>
      </c>
    </row>
    <row r="281" spans="17:37" x14ac:dyDescent="0.25">
      <c r="Q281" s="9">
        <v>21637794.456999999</v>
      </c>
      <c r="R281" s="10">
        <v>20276577.063999999</v>
      </c>
      <c r="AJ281" s="9">
        <v>21647.60427</v>
      </c>
      <c r="AK281" s="10">
        <v>20286.388385999999</v>
      </c>
    </row>
    <row r="282" spans="17:37" x14ac:dyDescent="0.25">
      <c r="Q282" s="9">
        <v>21649756.438999999</v>
      </c>
      <c r="R282" s="10">
        <v>20279231.635000002</v>
      </c>
      <c r="AJ282" s="9">
        <v>21659.565898000001</v>
      </c>
      <c r="AK282" s="10">
        <v>20289.042627999999</v>
      </c>
    </row>
    <row r="283" spans="17:37" x14ac:dyDescent="0.25">
      <c r="Q283" s="9">
        <v>21661778.704999998</v>
      </c>
      <c r="R283" s="10">
        <v>20281975.522</v>
      </c>
      <c r="AJ283" s="9">
        <v>21671.588071999999</v>
      </c>
      <c r="AK283" s="10">
        <v>20291.787047000002</v>
      </c>
    </row>
    <row r="284" spans="17:37" x14ac:dyDescent="0.25">
      <c r="Q284" s="9">
        <v>21673861.486000001</v>
      </c>
      <c r="R284" s="10">
        <v>20284809.098000001</v>
      </c>
      <c r="AJ284" s="9">
        <v>21683.670832</v>
      </c>
      <c r="AK284" s="10">
        <v>20294.620578999999</v>
      </c>
    </row>
    <row r="285" spans="17:37" x14ac:dyDescent="0.25">
      <c r="Q285" s="9">
        <v>21686004.131000001</v>
      </c>
      <c r="R285" s="10">
        <v>20287732.344000001</v>
      </c>
      <c r="AJ285" s="9">
        <v>21695.814224999998</v>
      </c>
      <c r="AK285" s="10">
        <v>20297.543855</v>
      </c>
    </row>
    <row r="286" spans="17:37" x14ac:dyDescent="0.25">
      <c r="Q286" s="9">
        <v>21698207.285</v>
      </c>
      <c r="R286" s="10">
        <v>20290745.136999998</v>
      </c>
      <c r="AJ286" s="9">
        <v>21708.017107</v>
      </c>
      <c r="AK286" s="10">
        <v>20300.556626000001</v>
      </c>
    </row>
    <row r="287" spans="17:37" x14ac:dyDescent="0.25">
      <c r="Q287" s="9">
        <v>21710470.401999999</v>
      </c>
      <c r="R287" s="10">
        <v>20293846.905000001</v>
      </c>
      <c r="AJ287" s="9">
        <v>21720.280503000002</v>
      </c>
      <c r="AK287" s="10">
        <v>20303.658248</v>
      </c>
    </row>
    <row r="288" spans="17:37" x14ac:dyDescent="0.25">
      <c r="Q288" s="9">
        <v>21722793.493999999</v>
      </c>
      <c r="R288" s="10">
        <v>20297037.583000001</v>
      </c>
      <c r="AJ288" s="9">
        <v>21732.603504999999</v>
      </c>
      <c r="AK288" s="10">
        <v>20306.848855</v>
      </c>
    </row>
    <row r="289" spans="17:37" x14ac:dyDescent="0.25">
      <c r="Q289" s="9">
        <v>21735177.006999999</v>
      </c>
      <c r="R289" s="10">
        <v>20300316.969000001</v>
      </c>
      <c r="AJ289" s="9">
        <v>21744.986627999999</v>
      </c>
      <c r="AK289" s="10">
        <v>20310.128306999999</v>
      </c>
    </row>
    <row r="290" spans="17:37" x14ac:dyDescent="0.25">
      <c r="Q290" s="9">
        <v>21747619.427000001</v>
      </c>
      <c r="R290" s="10">
        <v>20303685.344999999</v>
      </c>
      <c r="AJ290" s="9">
        <v>21757.429646000001</v>
      </c>
      <c r="AK290" s="10">
        <v>20313.496268999999</v>
      </c>
    </row>
    <row r="291" spans="17:37" x14ac:dyDescent="0.25">
      <c r="Q291" s="9">
        <v>21760121.967999998</v>
      </c>
      <c r="R291" s="10">
        <v>20307141.693999998</v>
      </c>
      <c r="AJ291" s="9">
        <v>21769.931395</v>
      </c>
      <c r="AK291" s="10">
        <v>20316.952666000001</v>
      </c>
    </row>
    <row r="292" spans="17:37" x14ac:dyDescent="0.25">
      <c r="Q292" s="9">
        <v>21772684.102000002</v>
      </c>
      <c r="R292" s="10">
        <v>20310686.125</v>
      </c>
      <c r="AJ292" s="9">
        <v>21782.493524000001</v>
      </c>
      <c r="AK292" s="10">
        <v>20320.497282</v>
      </c>
    </row>
    <row r="293" spans="17:37" x14ac:dyDescent="0.25">
      <c r="Q293" s="9">
        <v>21785305.851</v>
      </c>
      <c r="R293" s="10">
        <v>20314318.664000001</v>
      </c>
      <c r="AJ293" s="9">
        <v>21795.115102</v>
      </c>
      <c r="AK293" s="10">
        <v>20324.129914000001</v>
      </c>
    </row>
    <row r="294" spans="17:37" x14ac:dyDescent="0.25">
      <c r="Q294" s="9">
        <v>21797986.046999998</v>
      </c>
      <c r="R294" s="10">
        <v>20318038.916999999</v>
      </c>
      <c r="AJ294" s="9">
        <v>21807.795501000001</v>
      </c>
      <c r="AK294" s="10">
        <v>20327.850058</v>
      </c>
    </row>
    <row r="295" spans="17:37" x14ac:dyDescent="0.25">
      <c r="Q295" s="9">
        <v>21810725.682999998</v>
      </c>
      <c r="R295" s="10">
        <v>20321847.142000001</v>
      </c>
      <c r="AJ295" s="9">
        <v>21820.535972000001</v>
      </c>
      <c r="AK295" s="10">
        <v>20331.658154000001</v>
      </c>
    </row>
    <row r="296" spans="17:37" x14ac:dyDescent="0.25">
      <c r="Q296" s="9">
        <v>21823524.706999999</v>
      </c>
      <c r="R296" s="10">
        <v>20325742.344999999</v>
      </c>
      <c r="AJ296" s="9">
        <v>21833.333879000002</v>
      </c>
      <c r="AK296" s="10">
        <v>20335.553565999999</v>
      </c>
    </row>
    <row r="297" spans="17:37" x14ac:dyDescent="0.25">
      <c r="Q297" s="9">
        <v>21836382.605</v>
      </c>
      <c r="R297" s="10">
        <v>20329724.769000001</v>
      </c>
      <c r="AJ297" s="9">
        <v>21846.192092000001</v>
      </c>
      <c r="AK297" s="10">
        <v>20339.535975999999</v>
      </c>
    </row>
    <row r="298" spans="17:37" x14ac:dyDescent="0.25">
      <c r="Q298" s="9">
        <v>21849299.030999999</v>
      </c>
      <c r="R298" s="10">
        <v>20333794.318999998</v>
      </c>
      <c r="AJ298" s="9">
        <v>21859.108211999999</v>
      </c>
      <c r="AK298" s="10">
        <v>20343.60569</v>
      </c>
    </row>
    <row r="299" spans="17:37" x14ac:dyDescent="0.25">
      <c r="Q299" s="9">
        <v>21862273.910999998</v>
      </c>
      <c r="R299" s="10">
        <v>20337950.634</v>
      </c>
      <c r="AJ299" s="9">
        <v>21872.083345999999</v>
      </c>
      <c r="AK299" s="10">
        <v>20347.762051999998</v>
      </c>
    </row>
    <row r="300" spans="17:37" x14ac:dyDescent="0.25">
      <c r="Q300" s="9">
        <v>21875307.594999999</v>
      </c>
      <c r="R300" s="10">
        <v>20342193.451000001</v>
      </c>
      <c r="AJ300" s="9">
        <v>21885.117479</v>
      </c>
      <c r="AK300" s="10">
        <v>20352.004303000002</v>
      </c>
    </row>
    <row r="301" spans="17:37" x14ac:dyDescent="0.25">
      <c r="Q301" s="25">
        <v>21888399.938000001</v>
      </c>
      <c r="R301" s="26">
        <v>20346522.645</v>
      </c>
      <c r="AJ301" s="25">
        <v>21898.209263000001</v>
      </c>
      <c r="AK301" s="26">
        <v>20356.334073000002</v>
      </c>
    </row>
    <row r="302" spans="17:37" x14ac:dyDescent="0.25">
      <c r="Q302" s="9">
        <v>21901549.947999999</v>
      </c>
      <c r="R302" s="10">
        <v>20350937.934999999</v>
      </c>
      <c r="AJ302" s="9">
        <v>21911.359420000001</v>
      </c>
      <c r="AK302" s="10">
        <v>20360.749153000001</v>
      </c>
    </row>
    <row r="303" spans="17:37" x14ac:dyDescent="0.25">
      <c r="Q303" s="9">
        <v>21914758.215999998</v>
      </c>
      <c r="R303" s="10">
        <v>20355439.462000001</v>
      </c>
      <c r="AJ303" s="9">
        <v>21924.568346</v>
      </c>
      <c r="AK303" s="10">
        <v>20365.250255999999</v>
      </c>
    </row>
    <row r="304" spans="17:37" x14ac:dyDescent="0.25">
      <c r="Q304" s="9">
        <v>21928025.364</v>
      </c>
      <c r="R304" s="10">
        <v>20360026.366</v>
      </c>
      <c r="AJ304" s="9">
        <v>21937.835125000001</v>
      </c>
      <c r="AK304" s="10">
        <v>20369.837625</v>
      </c>
    </row>
    <row r="305" spans="17:37" x14ac:dyDescent="0.25">
      <c r="Q305" s="9">
        <v>21941349.563000001</v>
      </c>
      <c r="R305" s="10">
        <v>20364698.93</v>
      </c>
      <c r="AJ305" s="9">
        <v>21951.159151</v>
      </c>
      <c r="AK305" s="10">
        <v>20374.510047</v>
      </c>
    </row>
    <row r="306" spans="17:37" x14ac:dyDescent="0.25">
      <c r="Q306" s="9">
        <v>21954731.914000001</v>
      </c>
      <c r="R306" s="10">
        <v>20369457.221000001</v>
      </c>
      <c r="AJ306" s="9">
        <v>21964.541377000001</v>
      </c>
      <c r="AK306" s="10">
        <v>20379.268393999999</v>
      </c>
    </row>
    <row r="307" spans="17:37" x14ac:dyDescent="0.25">
      <c r="Q307" s="9">
        <v>21968171.945</v>
      </c>
      <c r="R307" s="10">
        <v>20374300.443</v>
      </c>
      <c r="AJ307" s="9">
        <v>21977.980927000001</v>
      </c>
      <c r="AK307" s="10">
        <v>20384.111110999998</v>
      </c>
    </row>
    <row r="308" spans="17:37" x14ac:dyDescent="0.25">
      <c r="Q308" s="9">
        <v>21981668.778000001</v>
      </c>
      <c r="R308" s="10">
        <v>20379228.017999999</v>
      </c>
      <c r="AJ308" s="9">
        <v>21991.478448999998</v>
      </c>
      <c r="AK308" s="10">
        <v>20389.039145999999</v>
      </c>
    </row>
    <row r="309" spans="17:37" x14ac:dyDescent="0.25">
      <c r="Q309" s="9">
        <v>21995223.473999999</v>
      </c>
      <c r="R309" s="10">
        <v>20384240.620999999</v>
      </c>
      <c r="AJ309" s="9">
        <v>22005.032837999999</v>
      </c>
      <c r="AK309" s="10">
        <v>20394.051321999999</v>
      </c>
    </row>
    <row r="310" spans="17:37" x14ac:dyDescent="0.25">
      <c r="Q310" s="9">
        <v>22008834.919</v>
      </c>
      <c r="R310" s="10">
        <v>20389337.743999999</v>
      </c>
      <c r="AJ310" s="9">
        <v>22018.644620999999</v>
      </c>
      <c r="AK310" s="10">
        <v>20399.148616999999</v>
      </c>
    </row>
    <row r="311" spans="17:37" x14ac:dyDescent="0.25">
      <c r="Q311" s="9">
        <v>22022503.941</v>
      </c>
      <c r="R311" s="10">
        <v>20394518.675999999</v>
      </c>
      <c r="AJ311" s="9">
        <v>22032.313929</v>
      </c>
      <c r="AK311" s="10">
        <v>20404.329774999998</v>
      </c>
    </row>
    <row r="312" spans="17:37" x14ac:dyDescent="0.25">
      <c r="Q312" s="9">
        <v>22036230.052999999</v>
      </c>
      <c r="R312" s="10">
        <v>20399783.756000001</v>
      </c>
      <c r="AJ312" s="9">
        <v>22046.039675</v>
      </c>
      <c r="AK312" s="10">
        <v>20409.594816000001</v>
      </c>
    </row>
    <row r="313" spans="17:37" x14ac:dyDescent="0.25">
      <c r="Q313" s="9">
        <v>22050012.572999999</v>
      </c>
      <c r="R313" s="10">
        <v>20405132.927999999</v>
      </c>
      <c r="AJ313" s="9">
        <v>22059.822298999999</v>
      </c>
      <c r="AK313" s="10">
        <v>20414.944092999998</v>
      </c>
    </row>
    <row r="314" spans="17:37" x14ac:dyDescent="0.25">
      <c r="Q314" s="9">
        <v>22063851.772999998</v>
      </c>
      <c r="R314" s="10">
        <v>20410565.247000001</v>
      </c>
      <c r="AJ314" s="9">
        <v>22073.661517</v>
      </c>
      <c r="AK314" s="10">
        <v>20420.376425999999</v>
      </c>
    </row>
    <row r="315" spans="17:37" x14ac:dyDescent="0.25">
      <c r="Q315" s="9">
        <v>22077747.666000001</v>
      </c>
      <c r="R315" s="10">
        <v>20416081.030000001</v>
      </c>
      <c r="AJ315" s="9">
        <v>22087.556732000001</v>
      </c>
      <c r="AK315" s="10">
        <v>20425.892189999999</v>
      </c>
    </row>
    <row r="316" spans="17:37" x14ac:dyDescent="0.25">
      <c r="Q316" s="9">
        <v>22091699.495999999</v>
      </c>
      <c r="R316" s="10">
        <v>20421679.873</v>
      </c>
      <c r="AJ316" s="9">
        <v>22101.509696000001</v>
      </c>
      <c r="AK316" s="10">
        <v>20431.491098999999</v>
      </c>
    </row>
    <row r="317" spans="17:37" x14ac:dyDescent="0.25">
      <c r="Q317" s="9">
        <v>22105707.646000002</v>
      </c>
      <c r="R317" s="10">
        <v>20427361.598000001</v>
      </c>
      <c r="AJ317" s="9">
        <v>22115.517480999999</v>
      </c>
      <c r="AK317" s="10">
        <v>20437.172745</v>
      </c>
    </row>
    <row r="318" spans="17:37" x14ac:dyDescent="0.25">
      <c r="Q318" s="9">
        <v>22119771.899</v>
      </c>
      <c r="R318" s="10">
        <v>20433126.241999999</v>
      </c>
      <c r="AJ318" s="9">
        <v>22129.582596</v>
      </c>
      <c r="AK318" s="10">
        <v>20442.936772000001</v>
      </c>
    </row>
    <row r="319" spans="17:37" x14ac:dyDescent="0.25">
      <c r="Q319" s="9">
        <v>22133892.552999999</v>
      </c>
      <c r="R319" s="10">
        <v>20438972.881000001</v>
      </c>
      <c r="AJ319" s="9">
        <v>22143.702015999999</v>
      </c>
      <c r="AK319" s="10">
        <v>20448.783829</v>
      </c>
    </row>
    <row r="320" spans="17:37" x14ac:dyDescent="0.25">
      <c r="Q320" s="9">
        <v>22148069.122000001</v>
      </c>
      <c r="R320" s="10">
        <v>20444901.953000002</v>
      </c>
      <c r="AJ320" s="9">
        <v>22157.878528000001</v>
      </c>
      <c r="AK320" s="10">
        <v>20454.712920999998</v>
      </c>
    </row>
    <row r="321" spans="17:37" x14ac:dyDescent="0.25">
      <c r="Q321" s="9">
        <v>22162300.581</v>
      </c>
      <c r="R321" s="10">
        <v>20450912.881999999</v>
      </c>
      <c r="AJ321" s="9">
        <v>22172.110591000001</v>
      </c>
      <c r="AK321" s="10">
        <v>20460.723524000001</v>
      </c>
    </row>
    <row r="322" spans="17:37" x14ac:dyDescent="0.25">
      <c r="Q322" s="9">
        <v>22176587.739999998</v>
      </c>
      <c r="R322" s="10">
        <v>20457005.259</v>
      </c>
      <c r="AJ322" s="9">
        <v>22186.397319</v>
      </c>
      <c r="AK322" s="10">
        <v>20466.815932000001</v>
      </c>
    </row>
    <row r="323" spans="17:37" x14ac:dyDescent="0.25">
      <c r="Q323" s="9">
        <v>22190929.912999999</v>
      </c>
      <c r="R323" s="10">
        <v>20463179.230999999</v>
      </c>
      <c r="AJ323" s="9">
        <v>22200.739019000001</v>
      </c>
      <c r="AK323" s="10">
        <v>20472.990138000001</v>
      </c>
    </row>
    <row r="324" spans="17:37" x14ac:dyDescent="0.25">
      <c r="Q324" s="9">
        <v>22205328.215999998</v>
      </c>
      <c r="R324" s="10">
        <v>20469434.486000001</v>
      </c>
      <c r="AJ324" s="9">
        <v>22215.136852</v>
      </c>
      <c r="AK324" s="10">
        <v>20479.245306000001</v>
      </c>
    </row>
    <row r="325" spans="17:37" x14ac:dyDescent="0.25">
      <c r="Q325" s="9">
        <v>22219780.116</v>
      </c>
      <c r="R325" s="10">
        <v>20475770.778999999</v>
      </c>
      <c r="AJ325" s="9">
        <v>22229.589457999999</v>
      </c>
      <c r="AK325" s="10">
        <v>20485.581273</v>
      </c>
    </row>
    <row r="326" spans="17:37" x14ac:dyDescent="0.25">
      <c r="Q326" s="9">
        <v>22234287.385000002</v>
      </c>
      <c r="R326" s="10">
        <v>20482187.41</v>
      </c>
      <c r="AJ326" s="9">
        <v>22244.096644000001</v>
      </c>
      <c r="AK326" s="10">
        <v>20491.998422000001</v>
      </c>
    </row>
    <row r="327" spans="17:37" x14ac:dyDescent="0.25">
      <c r="Q327" s="9">
        <v>22248849.401999999</v>
      </c>
      <c r="R327" s="10">
        <v>20488684.794</v>
      </c>
      <c r="AJ327" s="9">
        <v>22258.65842</v>
      </c>
      <c r="AK327" s="10">
        <v>20498.495590999999</v>
      </c>
    </row>
    <row r="328" spans="17:37" x14ac:dyDescent="0.25">
      <c r="Q328" s="9">
        <v>22263465.829</v>
      </c>
      <c r="R328" s="10">
        <v>20495262.283</v>
      </c>
      <c r="AJ328" s="9">
        <v>22273.275572999999</v>
      </c>
      <c r="AK328" s="10">
        <v>20505.073059999999</v>
      </c>
    </row>
    <row r="329" spans="17:37" x14ac:dyDescent="0.25">
      <c r="Q329" s="9">
        <v>22278136.397999998</v>
      </c>
      <c r="R329" s="10">
        <v>20501920.278000001</v>
      </c>
      <c r="AJ329" s="9">
        <v>22287.9463</v>
      </c>
      <c r="AK329" s="10">
        <v>20511.730807</v>
      </c>
    </row>
    <row r="330" spans="17:37" x14ac:dyDescent="0.25">
      <c r="Q330" s="9">
        <v>22292861.877999999</v>
      </c>
      <c r="R330" s="10">
        <v>20508657.451000001</v>
      </c>
      <c r="AJ330" s="9">
        <v>22302.671108999999</v>
      </c>
      <c r="AK330" s="10">
        <v>20518.468348999999</v>
      </c>
    </row>
    <row r="331" spans="17:37" x14ac:dyDescent="0.25">
      <c r="Q331" s="25">
        <v>22307640.846000001</v>
      </c>
      <c r="R331" s="26">
        <v>20515474.475000001</v>
      </c>
      <c r="AJ331" s="25">
        <v>22317.450927000002</v>
      </c>
      <c r="AK331" s="26">
        <v>20525.284983000001</v>
      </c>
    </row>
    <row r="332" spans="17:37" x14ac:dyDescent="0.25">
      <c r="Q332" s="9">
        <v>22322474.554000001</v>
      </c>
      <c r="R332" s="10">
        <v>20522370.782000002</v>
      </c>
      <c r="AJ332" s="9">
        <v>22332.284135000002</v>
      </c>
      <c r="AK332" s="10">
        <v>20532.181085</v>
      </c>
    </row>
    <row r="333" spans="17:37" x14ac:dyDescent="0.25">
      <c r="Q333" s="9">
        <v>22337360.754000001</v>
      </c>
      <c r="R333" s="10">
        <v>20529345.822999999</v>
      </c>
      <c r="AJ333" s="9">
        <v>22347.170462999999</v>
      </c>
      <c r="AK333" s="10">
        <v>20539.156255000002</v>
      </c>
    </row>
    <row r="334" spans="17:37" x14ac:dyDescent="0.25">
      <c r="Q334" s="9">
        <v>22352300.752999999</v>
      </c>
      <c r="R334" s="10">
        <v>20536399.728999998</v>
      </c>
      <c r="AJ334" s="9">
        <v>22362.110315999998</v>
      </c>
      <c r="AK334" s="10">
        <v>20546.210365999999</v>
      </c>
    </row>
    <row r="335" spans="17:37" x14ac:dyDescent="0.25">
      <c r="Q335" s="9">
        <v>22367295.276000001</v>
      </c>
      <c r="R335" s="10">
        <v>20543531.999000002</v>
      </c>
      <c r="AJ335" s="9">
        <v>22377.103963000001</v>
      </c>
      <c r="AK335" s="10">
        <v>20553.342627999999</v>
      </c>
    </row>
    <row r="336" spans="17:37" x14ac:dyDescent="0.25">
      <c r="Q336" s="9">
        <v>22382342.048999999</v>
      </c>
      <c r="R336" s="10">
        <v>20550742.848000001</v>
      </c>
      <c r="AJ336" s="9">
        <v>22392.150887</v>
      </c>
      <c r="AK336" s="10">
        <v>20560.553612</v>
      </c>
    </row>
    <row r="337" spans="17:37" x14ac:dyDescent="0.25">
      <c r="Q337" s="9">
        <v>22397441.215</v>
      </c>
      <c r="R337" s="10">
        <v>20558031.614999998</v>
      </c>
      <c r="AJ337" s="9">
        <v>22407.250773</v>
      </c>
      <c r="AK337" s="10">
        <v>20567.842476000002</v>
      </c>
    </row>
    <row r="338" spans="17:37" x14ac:dyDescent="0.25">
      <c r="Q338" s="9">
        <v>22412593.895</v>
      </c>
      <c r="R338" s="10">
        <v>20565398.166999999</v>
      </c>
      <c r="AJ338" s="9">
        <v>22422.403006</v>
      </c>
      <c r="AK338" s="10">
        <v>20575.208929</v>
      </c>
    </row>
    <row r="339" spans="17:37" x14ac:dyDescent="0.25">
      <c r="Q339" s="9">
        <v>22427798.971999999</v>
      </c>
      <c r="R339" s="10">
        <v>20572842.039999999</v>
      </c>
      <c r="AJ339" s="9">
        <v>22437.608208000001</v>
      </c>
      <c r="AK339" s="10">
        <v>20582.652935999999</v>
      </c>
    </row>
    <row r="340" spans="17:37" x14ac:dyDescent="0.25">
      <c r="Q340" s="9">
        <v>22443056.557999998</v>
      </c>
      <c r="R340" s="10">
        <v>20580363.451000001</v>
      </c>
      <c r="AJ340" s="9">
        <v>22452.866638</v>
      </c>
      <c r="AK340" s="10">
        <v>20590.174098</v>
      </c>
    </row>
    <row r="341" spans="17:37" x14ac:dyDescent="0.25">
      <c r="Q341" s="9">
        <v>22458368.171</v>
      </c>
      <c r="R341" s="10">
        <v>20587961.772</v>
      </c>
      <c r="AJ341" s="9">
        <v>22468.177127999999</v>
      </c>
      <c r="AK341" s="10">
        <v>20597.772453000001</v>
      </c>
    </row>
    <row r="342" spans="17:37" x14ac:dyDescent="0.25">
      <c r="Q342" s="9">
        <v>22473730.245999999</v>
      </c>
      <c r="R342" s="10">
        <v>20595636.791999999</v>
      </c>
      <c r="AJ342" s="9">
        <v>22483.538989000001</v>
      </c>
      <c r="AK342" s="10">
        <v>20605.447638000001</v>
      </c>
    </row>
    <row r="343" spans="17:37" x14ac:dyDescent="0.25">
      <c r="Q343" s="9">
        <v>22489143.543000001</v>
      </c>
      <c r="R343" s="10">
        <v>20603388.302000001</v>
      </c>
      <c r="AJ343" s="9">
        <v>22498.952743999998</v>
      </c>
      <c r="AK343" s="10">
        <v>20613.198858</v>
      </c>
    </row>
    <row r="344" spans="17:37" x14ac:dyDescent="0.25">
      <c r="Q344" s="9">
        <v>22504609.861000001</v>
      </c>
      <c r="R344" s="10">
        <v>20611216.120999999</v>
      </c>
      <c r="AJ344" s="9">
        <v>22514.419300000001</v>
      </c>
      <c r="AK344" s="10">
        <v>20621.026468</v>
      </c>
    </row>
    <row r="345" spans="17:37" x14ac:dyDescent="0.25">
      <c r="Q345" s="9">
        <v>22520128.065000001</v>
      </c>
      <c r="R345" s="10">
        <v>20619120.077</v>
      </c>
      <c r="AJ345" s="9">
        <v>22529.937247000002</v>
      </c>
      <c r="AK345" s="10">
        <v>20628.930692000002</v>
      </c>
    </row>
    <row r="346" spans="17:37" x14ac:dyDescent="0.25">
      <c r="Q346" s="9">
        <v>22535697.234999999</v>
      </c>
      <c r="R346" s="10">
        <v>20627099.291999999</v>
      </c>
      <c r="AJ346" s="9">
        <v>22545.506846</v>
      </c>
      <c r="AK346" s="10">
        <v>20636.910258</v>
      </c>
    </row>
    <row r="347" spans="17:37" x14ac:dyDescent="0.25">
      <c r="Q347" s="9">
        <v>22551317.890000001</v>
      </c>
      <c r="R347" s="10">
        <v>20635154.668000001</v>
      </c>
      <c r="AJ347" s="9">
        <v>22561.126733000001</v>
      </c>
      <c r="AK347" s="10">
        <v>20644.964696999999</v>
      </c>
    </row>
    <row r="348" spans="17:37" x14ac:dyDescent="0.25">
      <c r="Q348" s="9">
        <v>22566988.918000001</v>
      </c>
      <c r="R348" s="10">
        <v>20643284.682999998</v>
      </c>
      <c r="AJ348" s="9">
        <v>22576.798456</v>
      </c>
      <c r="AK348" s="10">
        <v>20653.095119000001</v>
      </c>
    </row>
    <row r="349" spans="17:37" x14ac:dyDescent="0.25">
      <c r="Q349" s="9">
        <v>22582711.592</v>
      </c>
      <c r="R349" s="10">
        <v>20651489.925999999</v>
      </c>
      <c r="AJ349" s="9">
        <v>22592.52045</v>
      </c>
      <c r="AK349" s="10">
        <v>20661.300359000001</v>
      </c>
    </row>
    <row r="350" spans="17:37" x14ac:dyDescent="0.25">
      <c r="Q350" s="9">
        <v>22598484.164000001</v>
      </c>
      <c r="R350" s="10">
        <v>20659769.644000001</v>
      </c>
      <c r="AJ350" s="9">
        <v>22608.293948999999</v>
      </c>
      <c r="AK350" s="10">
        <v>20669.579551999999</v>
      </c>
    </row>
    <row r="351" spans="17:37" x14ac:dyDescent="0.25">
      <c r="Q351" s="9">
        <v>22614308.125999998</v>
      </c>
      <c r="R351" s="10">
        <v>20668123.778999999</v>
      </c>
      <c r="AJ351" s="9">
        <v>22624.118117000002</v>
      </c>
      <c r="AK351" s="10">
        <v>20677.934313999998</v>
      </c>
    </row>
    <row r="352" spans="17:37" x14ac:dyDescent="0.25">
      <c r="Q352" s="9">
        <v>22630181.692000002</v>
      </c>
      <c r="R352" s="10">
        <v>20676552.129999999</v>
      </c>
      <c r="AJ352" s="9">
        <v>22639.991207999999</v>
      </c>
      <c r="AK352" s="10">
        <v>20686.362946000001</v>
      </c>
    </row>
    <row r="353" spans="17:37" x14ac:dyDescent="0.25">
      <c r="Q353" s="9">
        <v>22646105.855999999</v>
      </c>
      <c r="R353" s="10">
        <v>20685054.364</v>
      </c>
      <c r="AJ353" s="9">
        <v>22655.915107000001</v>
      </c>
      <c r="AK353" s="10">
        <v>20694.864753000002</v>
      </c>
    </row>
    <row r="354" spans="17:37" x14ac:dyDescent="0.25">
      <c r="Q354" s="9">
        <v>22662079.754000001</v>
      </c>
      <c r="R354" s="10">
        <v>20693630.302000001</v>
      </c>
      <c r="AJ354" s="9">
        <v>22671.889316000001</v>
      </c>
      <c r="AK354" s="10">
        <v>20703.440769000001</v>
      </c>
    </row>
    <row r="355" spans="17:37" x14ac:dyDescent="0.25">
      <c r="Q355" s="9">
        <v>22678103.853999998</v>
      </c>
      <c r="R355" s="10">
        <v>20702279.684999999</v>
      </c>
      <c r="AJ355" s="9">
        <v>22687.913148</v>
      </c>
      <c r="AK355" s="10">
        <v>20712.089900999999</v>
      </c>
    </row>
    <row r="356" spans="17:37" x14ac:dyDescent="0.25">
      <c r="Q356" s="9">
        <v>22694176.618999999</v>
      </c>
      <c r="R356" s="10">
        <v>20711001.965</v>
      </c>
      <c r="AJ356" s="9">
        <v>22703.986443999998</v>
      </c>
      <c r="AK356" s="10">
        <v>20720.812440000002</v>
      </c>
    </row>
    <row r="357" spans="17:37" x14ac:dyDescent="0.25">
      <c r="Q357" s="9">
        <v>22710299.254000001</v>
      </c>
      <c r="R357" s="10">
        <v>20719796.84</v>
      </c>
      <c r="AJ357" s="9">
        <v>22720.109407</v>
      </c>
      <c r="AK357" s="10">
        <v>20729.607510999998</v>
      </c>
    </row>
    <row r="358" spans="17:37" x14ac:dyDescent="0.25">
      <c r="Q358" s="9">
        <v>22726471.184999999</v>
      </c>
      <c r="R358" s="10">
        <v>20728664.967</v>
      </c>
      <c r="AJ358" s="9">
        <v>22736.281126999998</v>
      </c>
      <c r="AK358" s="10">
        <v>20738.474973</v>
      </c>
    </row>
    <row r="359" spans="17:37" x14ac:dyDescent="0.25">
      <c r="Q359" s="9">
        <v>22742692.34</v>
      </c>
      <c r="R359" s="10">
        <v>20737605.136</v>
      </c>
      <c r="AJ359" s="9">
        <v>22752.500444000001</v>
      </c>
      <c r="AK359" s="10">
        <v>20747.415231999999</v>
      </c>
    </row>
    <row r="360" spans="17:37" x14ac:dyDescent="0.25">
      <c r="Q360" s="9">
        <v>22758961.919</v>
      </c>
      <c r="R360" s="10">
        <v>20746616.905999999</v>
      </c>
      <c r="AJ360" s="9">
        <v>22768.770468999999</v>
      </c>
      <c r="AK360" s="10">
        <v>20756.427764</v>
      </c>
    </row>
    <row r="361" spans="17:37" x14ac:dyDescent="0.25">
      <c r="Q361" s="25">
        <v>22775279.734000001</v>
      </c>
      <c r="R361" s="26">
        <v>20755700.668000001</v>
      </c>
      <c r="AJ361" s="25">
        <v>22785.089386</v>
      </c>
      <c r="AK361" s="26">
        <v>20765.511253000001</v>
      </c>
    </row>
    <row r="362" spans="17:37" x14ac:dyDescent="0.25">
      <c r="Q362" s="9">
        <v>22791646.190000001</v>
      </c>
      <c r="R362" s="10">
        <v>20764856.081999999</v>
      </c>
      <c r="AJ362" s="9">
        <v>22801.456432999999</v>
      </c>
      <c r="AK362" s="10">
        <v>20774.666456999999</v>
      </c>
    </row>
    <row r="363" spans="17:37" x14ac:dyDescent="0.25">
      <c r="Q363" s="9">
        <v>22808061.043000001</v>
      </c>
      <c r="R363" s="10">
        <v>20774082.936000001</v>
      </c>
      <c r="AJ363" s="9">
        <v>22817.870817999999</v>
      </c>
      <c r="AK363" s="10">
        <v>20783.893098</v>
      </c>
    </row>
    <row r="364" spans="17:37" x14ac:dyDescent="0.25">
      <c r="Q364" s="9">
        <v>22824524.497000001</v>
      </c>
      <c r="R364" s="10">
        <v>20783380.456999999</v>
      </c>
      <c r="AJ364" s="9">
        <v>22834.332313999999</v>
      </c>
      <c r="AK364" s="10">
        <v>20793.190727000001</v>
      </c>
    </row>
    <row r="365" spans="17:37" x14ac:dyDescent="0.25">
      <c r="Q365" s="9">
        <v>22841034.015999999</v>
      </c>
      <c r="R365" s="10">
        <v>20792748.745000001</v>
      </c>
      <c r="AJ365" s="9">
        <v>22850.843466999999</v>
      </c>
      <c r="AK365" s="10">
        <v>20802.559031000001</v>
      </c>
    </row>
    <row r="366" spans="17:37" x14ac:dyDescent="0.25">
      <c r="Q366" s="9">
        <v>22857592.673999999</v>
      </c>
      <c r="R366" s="10">
        <v>20802187.237</v>
      </c>
      <c r="AJ366" s="9">
        <v>22867.401260999999</v>
      </c>
      <c r="AK366" s="10">
        <v>20811.997736000001</v>
      </c>
    </row>
    <row r="367" spans="17:37" x14ac:dyDescent="0.25">
      <c r="Q367" s="9">
        <v>22874196.918000001</v>
      </c>
      <c r="R367" s="10">
        <v>20811696.272999998</v>
      </c>
      <c r="AJ367" s="9">
        <v>22884.006788999999</v>
      </c>
      <c r="AK367" s="10">
        <v>20821.506549000002</v>
      </c>
    </row>
    <row r="368" spans="17:37" x14ac:dyDescent="0.25">
      <c r="Q368" s="9">
        <v>22890849.997000001</v>
      </c>
      <c r="R368" s="10">
        <v>20821274.884</v>
      </c>
      <c r="AJ368" s="9">
        <v>22900.658846999999</v>
      </c>
      <c r="AK368" s="10">
        <v>20831.085219000001</v>
      </c>
    </row>
    <row r="369" spans="17:37" x14ac:dyDescent="0.25">
      <c r="Q369" s="9">
        <v>22907550.166000001</v>
      </c>
      <c r="R369" s="10">
        <v>20830923.171</v>
      </c>
      <c r="AJ369" s="9">
        <v>22917.358282000001</v>
      </c>
      <c r="AK369" s="10">
        <v>20840.733468999999</v>
      </c>
    </row>
    <row r="370" spans="17:37" x14ac:dyDescent="0.25">
      <c r="Q370" s="9">
        <v>22924296.684999999</v>
      </c>
      <c r="R370" s="10">
        <v>20840640.822000001</v>
      </c>
      <c r="AJ370" s="9">
        <v>22934.104931000002</v>
      </c>
      <c r="AK370" s="10">
        <v>20850.451023000001</v>
      </c>
    </row>
    <row r="371" spans="17:37" x14ac:dyDescent="0.25">
      <c r="Q371" s="9">
        <v>22941088.695999999</v>
      </c>
      <c r="R371" s="10">
        <v>20850427.614</v>
      </c>
      <c r="AJ371" s="9">
        <v>22950.898571999998</v>
      </c>
      <c r="AK371" s="10">
        <v>20860.237899</v>
      </c>
    </row>
    <row r="372" spans="17:37" x14ac:dyDescent="0.25">
      <c r="Q372" s="9">
        <v>22957927.502999999</v>
      </c>
      <c r="R372" s="10">
        <v>20860283.280999999</v>
      </c>
      <c r="AJ372" s="9">
        <v>22967.737717</v>
      </c>
      <c r="AK372" s="10">
        <v>20870.093497999998</v>
      </c>
    </row>
    <row r="373" spans="17:37" x14ac:dyDescent="0.25">
      <c r="Q373" s="9">
        <v>22974812.278999999</v>
      </c>
      <c r="R373" s="10">
        <v>20870207.623</v>
      </c>
      <c r="AJ373" s="9">
        <v>22984.622950000001</v>
      </c>
      <c r="AK373" s="10">
        <v>20880.017671000001</v>
      </c>
    </row>
    <row r="374" spans="17:37" x14ac:dyDescent="0.25">
      <c r="Q374" s="9">
        <v>22991743.721000001</v>
      </c>
      <c r="R374" s="10">
        <v>20880199.835000001</v>
      </c>
      <c r="AJ374" s="9">
        <v>23001.553886999998</v>
      </c>
      <c r="AK374" s="10">
        <v>20890.010072000001</v>
      </c>
    </row>
    <row r="375" spans="17:37" x14ac:dyDescent="0.25">
      <c r="Q375" s="9">
        <v>23008721.539999999</v>
      </c>
      <c r="R375" s="10">
        <v>20890260.177999999</v>
      </c>
      <c r="AJ375" s="9">
        <v>23018.531325</v>
      </c>
      <c r="AK375" s="10">
        <v>20900.070051999999</v>
      </c>
    </row>
    <row r="376" spans="17:37" x14ac:dyDescent="0.25">
      <c r="Q376" s="9">
        <v>23025743.215</v>
      </c>
      <c r="R376" s="10">
        <v>20900388.447000001</v>
      </c>
      <c r="AJ376" s="9">
        <v>23035.553011</v>
      </c>
      <c r="AK376" s="10">
        <v>20910.198345000001</v>
      </c>
    </row>
    <row r="377" spans="17:37" x14ac:dyDescent="0.25">
      <c r="Q377" s="9">
        <v>23042811.359000001</v>
      </c>
      <c r="R377" s="10">
        <v>20910583.401999999</v>
      </c>
      <c r="AJ377" s="9">
        <v>23052.620051999998</v>
      </c>
      <c r="AK377" s="10">
        <v>20920.394100000001</v>
      </c>
    </row>
    <row r="378" spans="17:37" x14ac:dyDescent="0.25">
      <c r="Q378" s="9">
        <v>23059922.186000001</v>
      </c>
      <c r="R378" s="10">
        <v>20920846.530000001</v>
      </c>
      <c r="AJ378" s="9">
        <v>23069.731328000002</v>
      </c>
      <c r="AK378" s="10">
        <v>20930.656499000001</v>
      </c>
    </row>
    <row r="379" spans="17:37" x14ac:dyDescent="0.25">
      <c r="Q379" s="9">
        <v>23077080.495000001</v>
      </c>
      <c r="R379" s="10">
        <v>20931175.947999999</v>
      </c>
      <c r="AJ379" s="9">
        <v>23086.889539</v>
      </c>
      <c r="AK379" s="10">
        <v>20940.986174000001</v>
      </c>
    </row>
    <row r="380" spans="17:37" x14ac:dyDescent="0.25">
      <c r="Q380" s="9">
        <v>23094282.653999999</v>
      </c>
      <c r="R380" s="10">
        <v>20941571.991</v>
      </c>
      <c r="AJ380" s="9">
        <v>23104.091336000001</v>
      </c>
      <c r="AK380" s="10">
        <v>20951.382001000002</v>
      </c>
    </row>
    <row r="381" spans="17:37" x14ac:dyDescent="0.25">
      <c r="Q381" s="9">
        <v>23111528.947999999</v>
      </c>
      <c r="R381" s="10">
        <v>20952034.408</v>
      </c>
      <c r="AJ381" s="9">
        <v>23121.338589999999</v>
      </c>
      <c r="AK381" s="10">
        <v>20961.844550999998</v>
      </c>
    </row>
    <row r="382" spans="17:37" x14ac:dyDescent="0.25">
      <c r="Q382" s="9">
        <v>23128819.949999999</v>
      </c>
      <c r="R382" s="10">
        <v>20962563.213</v>
      </c>
      <c r="AJ382" s="9">
        <v>23138.629109000001</v>
      </c>
      <c r="AK382" s="10">
        <v>20972.372767000001</v>
      </c>
    </row>
    <row r="383" spans="17:37" x14ac:dyDescent="0.25">
      <c r="Q383" s="9">
        <v>23146152.811999999</v>
      </c>
      <c r="R383" s="10">
        <v>20973157.486000001</v>
      </c>
      <c r="AJ383" s="9">
        <v>23155.962639000001</v>
      </c>
      <c r="AK383" s="10">
        <v>20982.967381999999</v>
      </c>
    </row>
    <row r="384" spans="17:37" x14ac:dyDescent="0.25">
      <c r="Q384" s="9">
        <v>23163533.377999999</v>
      </c>
      <c r="R384" s="10">
        <v>20983817.407000002</v>
      </c>
      <c r="AJ384" s="9">
        <v>23173.341574999999</v>
      </c>
      <c r="AK384" s="10">
        <v>20993.627242999999</v>
      </c>
    </row>
    <row r="385" spans="17:37" x14ac:dyDescent="0.25">
      <c r="Q385" s="9">
        <v>23180953.423999999</v>
      </c>
      <c r="R385" s="10">
        <v>20994542.594000001</v>
      </c>
      <c r="AJ385" s="9">
        <v>23190.763279999999</v>
      </c>
      <c r="AK385" s="10">
        <v>21004.352696000002</v>
      </c>
    </row>
    <row r="386" spans="17:37" x14ac:dyDescent="0.25">
      <c r="Q386" s="9">
        <v>23198419.589000002</v>
      </c>
      <c r="R386" s="10">
        <v>21005332.635000002</v>
      </c>
      <c r="AJ386" s="9">
        <v>23208.228276000002</v>
      </c>
      <c r="AK386" s="10">
        <v>21015.142382000002</v>
      </c>
    </row>
    <row r="387" spans="17:37" x14ac:dyDescent="0.25">
      <c r="Q387" s="9">
        <v>23215926.535</v>
      </c>
      <c r="R387" s="10">
        <v>21016187.640999999</v>
      </c>
      <c r="AJ387" s="9">
        <v>23225.736173000001</v>
      </c>
      <c r="AK387" s="10">
        <v>21025.997342999999</v>
      </c>
    </row>
    <row r="388" spans="17:37" x14ac:dyDescent="0.25">
      <c r="Q388" s="9">
        <v>23233477.555</v>
      </c>
      <c r="R388" s="10">
        <v>21027106.879000001</v>
      </c>
      <c r="AJ388" s="9">
        <v>23243.286487000001</v>
      </c>
      <c r="AK388" s="10">
        <v>21036.916744999999</v>
      </c>
    </row>
    <row r="389" spans="17:37" x14ac:dyDescent="0.25">
      <c r="Q389" s="9">
        <v>23251070.927000001</v>
      </c>
      <c r="R389" s="10">
        <v>21038090.019000001</v>
      </c>
      <c r="AJ389" s="9">
        <v>23260.880894000002</v>
      </c>
      <c r="AK389" s="10">
        <v>21047.899839000002</v>
      </c>
    </row>
    <row r="390" spans="17:37" x14ac:dyDescent="0.25">
      <c r="Q390" s="9">
        <v>23268704.947999999</v>
      </c>
      <c r="R390" s="10">
        <v>21049137.377999999</v>
      </c>
      <c r="AJ390" s="9">
        <v>23278.515102000001</v>
      </c>
      <c r="AK390" s="10">
        <v>21058.947283000001</v>
      </c>
    </row>
    <row r="391" spans="17:37" x14ac:dyDescent="0.25">
      <c r="Q391" s="25">
        <v>23286382.805</v>
      </c>
      <c r="R391" s="26">
        <v>21060247.969999999</v>
      </c>
      <c r="AJ391" s="25">
        <v>23296.193275000001</v>
      </c>
      <c r="AK391" s="26">
        <v>21070.058192</v>
      </c>
    </row>
    <row r="392" spans="17:37" x14ac:dyDescent="0.25">
      <c r="Q392" s="9">
        <v>23304103.795000002</v>
      </c>
      <c r="R392" s="10">
        <v>21071422.405000001</v>
      </c>
      <c r="AJ392" s="9">
        <v>23313.911737999999</v>
      </c>
      <c r="AK392" s="10">
        <v>21081.232394999999</v>
      </c>
    </row>
    <row r="393" spans="17:37" x14ac:dyDescent="0.25">
      <c r="Q393" s="9">
        <v>23321865.173999999</v>
      </c>
      <c r="R393" s="10">
        <v>21082659.664999999</v>
      </c>
      <c r="AJ393" s="9">
        <v>23331.673426000001</v>
      </c>
      <c r="AK393" s="10">
        <v>21092.469560000001</v>
      </c>
    </row>
    <row r="394" spans="17:37" x14ac:dyDescent="0.25">
      <c r="Q394" s="9">
        <v>23339668.107999999</v>
      </c>
      <c r="R394" s="10">
        <v>21093959.515000001</v>
      </c>
      <c r="AJ394" s="9">
        <v>23349.476145000001</v>
      </c>
      <c r="AK394" s="10">
        <v>21103.769454000001</v>
      </c>
    </row>
    <row r="395" spans="17:37" x14ac:dyDescent="0.25">
      <c r="Q395" s="9">
        <v>23357510.289999999</v>
      </c>
      <c r="R395" s="10">
        <v>21105322.129999999</v>
      </c>
      <c r="AJ395" s="9">
        <v>23367.320344</v>
      </c>
      <c r="AK395" s="10">
        <v>21115.131840999999</v>
      </c>
    </row>
    <row r="396" spans="17:37" x14ac:dyDescent="0.25">
      <c r="Q396" s="9">
        <v>23375396.024</v>
      </c>
      <c r="R396" s="10">
        <v>21116746.697000001</v>
      </c>
      <c r="AJ396" s="9">
        <v>23385.206323999999</v>
      </c>
      <c r="AK396" s="10">
        <v>21126.556446999999</v>
      </c>
    </row>
    <row r="397" spans="17:37" x14ac:dyDescent="0.25">
      <c r="Q397" s="9">
        <v>23393321.572000001</v>
      </c>
      <c r="R397" s="10">
        <v>21128233.780999999</v>
      </c>
      <c r="AJ397" s="9">
        <v>23403.130443999999</v>
      </c>
      <c r="AK397" s="10">
        <v>21138.043109999999</v>
      </c>
    </row>
    <row r="398" spans="17:37" x14ac:dyDescent="0.25">
      <c r="Q398" s="9">
        <v>23411287.213</v>
      </c>
      <c r="R398" s="10">
        <v>21139781.881999999</v>
      </c>
      <c r="AJ398" s="9">
        <v>23421.096689999998</v>
      </c>
      <c r="AK398" s="10">
        <v>21149.591697</v>
      </c>
    </row>
    <row r="399" spans="17:37" x14ac:dyDescent="0.25">
      <c r="Q399" s="9">
        <v>23429294.164999999</v>
      </c>
      <c r="R399" s="10">
        <v>21151391.592</v>
      </c>
      <c r="AJ399" s="9">
        <v>23439.102048000001</v>
      </c>
      <c r="AK399" s="10">
        <v>21161.201407</v>
      </c>
    </row>
    <row r="400" spans="17:37" x14ac:dyDescent="0.25">
      <c r="Q400" s="9">
        <v>23447339.962000001</v>
      </c>
      <c r="R400" s="10">
        <v>21163062.427999999</v>
      </c>
      <c r="AJ400" s="9">
        <v>23457.148958999998</v>
      </c>
      <c r="AK400" s="10">
        <v>21172.872152</v>
      </c>
    </row>
    <row r="401" spans="17:37" x14ac:dyDescent="0.25">
      <c r="Q401" s="9">
        <v>23465425.495999999</v>
      </c>
      <c r="R401" s="10">
        <v>21174793.907000002</v>
      </c>
      <c r="AJ401" s="9">
        <v>23475.233853000002</v>
      </c>
      <c r="AK401" s="10">
        <v>21184.604045</v>
      </c>
    </row>
    <row r="402" spans="17:37" x14ac:dyDescent="0.25">
      <c r="Q402" s="9">
        <v>23483550.598000001</v>
      </c>
      <c r="R402" s="10">
        <v>21186586.605999999</v>
      </c>
      <c r="AJ402" s="9">
        <v>23493.360068999998</v>
      </c>
      <c r="AK402" s="10">
        <v>21196.396266</v>
      </c>
    </row>
    <row r="403" spans="17:37" x14ac:dyDescent="0.25">
      <c r="Q403" s="9">
        <v>23501715.642999999</v>
      </c>
      <c r="R403" s="10">
        <v>21198439.173</v>
      </c>
      <c r="AJ403" s="9">
        <v>23511.525870000001</v>
      </c>
      <c r="AK403" s="10">
        <v>21208.248831000001</v>
      </c>
    </row>
    <row r="404" spans="17:37" x14ac:dyDescent="0.25">
      <c r="Q404" s="9">
        <v>23519918.802000001</v>
      </c>
      <c r="R404" s="10">
        <v>21210352.046999998</v>
      </c>
      <c r="AJ404" s="9">
        <v>23529.728023</v>
      </c>
      <c r="AK404" s="10">
        <v>21220.161633</v>
      </c>
    </row>
    <row r="405" spans="17:37" x14ac:dyDescent="0.25">
      <c r="Q405" s="9">
        <v>23538162.006000001</v>
      </c>
      <c r="R405" s="10">
        <v>21222324.044</v>
      </c>
      <c r="AJ405" s="9">
        <v>23547.972096000001</v>
      </c>
      <c r="AK405" s="10">
        <v>21232.133615999999</v>
      </c>
    </row>
    <row r="406" spans="17:37" x14ac:dyDescent="0.25">
      <c r="Q406" s="9">
        <v>23556442.956</v>
      </c>
      <c r="R406" s="10">
        <v>21234355.910999998</v>
      </c>
      <c r="AJ406" s="9">
        <v>23566.251930999999</v>
      </c>
      <c r="AK406" s="10">
        <v>21244.165905000002</v>
      </c>
    </row>
    <row r="407" spans="17:37" x14ac:dyDescent="0.25">
      <c r="Q407" s="9">
        <v>23574762.728</v>
      </c>
      <c r="R407" s="10">
        <v>21246446.975000001</v>
      </c>
      <c r="AJ407" s="9">
        <v>23584.572066000001</v>
      </c>
      <c r="AK407" s="10">
        <v>21256.256792</v>
      </c>
    </row>
    <row r="408" spans="17:37" x14ac:dyDescent="0.25">
      <c r="Q408" s="9">
        <v>23593118.366</v>
      </c>
      <c r="R408" s="10">
        <v>21258596.873</v>
      </c>
      <c r="AJ408" s="9">
        <v>23602.928072999999</v>
      </c>
      <c r="AK408" s="10">
        <v>21268.406792999998</v>
      </c>
    </row>
    <row r="409" spans="17:37" x14ac:dyDescent="0.25">
      <c r="Q409" s="9">
        <v>23611512.802999999</v>
      </c>
      <c r="R409" s="10">
        <v>21270805.684999999</v>
      </c>
      <c r="AJ409" s="9">
        <v>23621.322744000001</v>
      </c>
      <c r="AK409" s="10">
        <v>21280.615733999999</v>
      </c>
    </row>
    <row r="410" spans="17:37" x14ac:dyDescent="0.25">
      <c r="Q410" s="9">
        <v>23629946.181000002</v>
      </c>
      <c r="R410" s="10">
        <v>21283073.070999999</v>
      </c>
      <c r="AJ410" s="9">
        <v>23639.755933</v>
      </c>
      <c r="AK410" s="10">
        <v>21292.882539999999</v>
      </c>
    </row>
    <row r="411" spans="17:37" x14ac:dyDescent="0.25">
      <c r="Q411" s="9">
        <v>23648416.331999999</v>
      </c>
      <c r="R411" s="10">
        <v>21295397.912</v>
      </c>
      <c r="AJ411" s="9">
        <v>23658.225975000001</v>
      </c>
      <c r="AK411" s="10">
        <v>21305.207715</v>
      </c>
    </row>
    <row r="412" spans="17:37" x14ac:dyDescent="0.25">
      <c r="Q412" s="9">
        <v>23666924.500999998</v>
      </c>
      <c r="R412" s="10">
        <v>21307780.934999999</v>
      </c>
      <c r="AJ412" s="9">
        <v>23676.733376</v>
      </c>
      <c r="AK412" s="10">
        <v>21317.590554999999</v>
      </c>
    </row>
    <row r="413" spans="17:37" x14ac:dyDescent="0.25">
      <c r="Q413" s="9">
        <v>23685468.754000001</v>
      </c>
      <c r="R413" s="10">
        <v>21320221.248</v>
      </c>
      <c r="AJ413" s="9">
        <v>23695.276580999998</v>
      </c>
      <c r="AK413" s="10">
        <v>21330.031138999999</v>
      </c>
    </row>
    <row r="414" spans="17:37" x14ac:dyDescent="0.25">
      <c r="Q414" s="9">
        <v>23704047.613000002</v>
      </c>
      <c r="R414" s="10">
        <v>21332719.368999999</v>
      </c>
      <c r="AJ414" s="9">
        <v>23713.857209000002</v>
      </c>
      <c r="AK414" s="10">
        <v>21342.528965000001</v>
      </c>
    </row>
    <row r="415" spans="17:37" x14ac:dyDescent="0.25">
      <c r="Q415" s="9">
        <v>23722665.842</v>
      </c>
      <c r="R415" s="10">
        <v>21345274.230999999</v>
      </c>
      <c r="AJ415" s="9">
        <v>23732.474182000002</v>
      </c>
      <c r="AK415" s="10">
        <v>21355.083691</v>
      </c>
    </row>
    <row r="416" spans="17:37" x14ac:dyDescent="0.25">
      <c r="Q416" s="9">
        <v>23741317.432</v>
      </c>
      <c r="R416" s="10">
        <v>21357885.526000001</v>
      </c>
      <c r="AJ416" s="9">
        <v>23751.126673999999</v>
      </c>
      <c r="AK416" s="10">
        <v>21367.694917000001</v>
      </c>
    </row>
    <row r="417" spans="17:37" x14ac:dyDescent="0.25">
      <c r="Q417" s="9">
        <v>23760005.721000001</v>
      </c>
      <c r="R417" s="10">
        <v>21370553.73</v>
      </c>
      <c r="AJ417" s="9">
        <v>23769.815644999999</v>
      </c>
      <c r="AK417" s="10">
        <v>21380.363488999999</v>
      </c>
    </row>
    <row r="418" spans="17:37" x14ac:dyDescent="0.25">
      <c r="Q418" s="9">
        <v>23778728.111000001</v>
      </c>
      <c r="R418" s="10">
        <v>21383278.074000001</v>
      </c>
      <c r="AJ418" s="9">
        <v>23788.537023000001</v>
      </c>
      <c r="AK418" s="10">
        <v>21393.087565000002</v>
      </c>
    </row>
    <row r="419" spans="17:37" x14ac:dyDescent="0.25">
      <c r="Q419" s="9">
        <v>23797488.495000001</v>
      </c>
      <c r="R419" s="10">
        <v>21396058.504000001</v>
      </c>
      <c r="AJ419" s="9">
        <v>23807.296044999999</v>
      </c>
      <c r="AK419" s="10">
        <v>21405.867745</v>
      </c>
    </row>
    <row r="420" spans="17:37" x14ac:dyDescent="0.25">
      <c r="Q420" s="9">
        <v>23816282.943999998</v>
      </c>
      <c r="R420" s="10">
        <v>21408894.32</v>
      </c>
      <c r="AJ420" s="9">
        <v>23826.090662999999</v>
      </c>
      <c r="AK420" s="10">
        <v>21418.7039</v>
      </c>
    </row>
    <row r="421" spans="17:37" x14ac:dyDescent="0.25">
      <c r="Q421" s="25">
        <v>23835110.984999999</v>
      </c>
      <c r="R421" s="26">
        <v>21421785.651999999</v>
      </c>
      <c r="AJ421" s="25">
        <v>23844.918696000001</v>
      </c>
      <c r="AK421" s="26">
        <v>21431.595163000002</v>
      </c>
    </row>
    <row r="422" spans="17:37" x14ac:dyDescent="0.25">
      <c r="Q422" s="9">
        <v>23853973.074999999</v>
      </c>
      <c r="R422" s="10">
        <v>21434731.848000001</v>
      </c>
      <c r="AJ422" s="9">
        <v>23863.783630000002</v>
      </c>
      <c r="AK422" s="10">
        <v>21444.541431000001</v>
      </c>
    </row>
    <row r="423" spans="17:37" x14ac:dyDescent="0.25">
      <c r="Q423" s="9">
        <v>23872869.894000001</v>
      </c>
      <c r="R423" s="10">
        <v>21447732.916999999</v>
      </c>
      <c r="AJ423" s="9">
        <v>23882.679974999999</v>
      </c>
      <c r="AK423" s="10">
        <v>21457.542771</v>
      </c>
    </row>
    <row r="424" spans="17:37" x14ac:dyDescent="0.25">
      <c r="Q424" s="9">
        <v>23891801.458000001</v>
      </c>
      <c r="R424" s="10">
        <v>21460788.745000001</v>
      </c>
      <c r="AJ424" s="9">
        <v>23901.611236000001</v>
      </c>
      <c r="AK424" s="10">
        <v>21470.598054999999</v>
      </c>
    </row>
    <row r="425" spans="17:37" x14ac:dyDescent="0.25">
      <c r="Q425" s="9">
        <v>23910767.427999999</v>
      </c>
      <c r="R425" s="10">
        <v>21473899.322000001</v>
      </c>
      <c r="AJ425" s="9">
        <v>23920.576068999999</v>
      </c>
      <c r="AK425" s="10">
        <v>21483.708525999999</v>
      </c>
    </row>
    <row r="426" spans="17:37" x14ac:dyDescent="0.25">
      <c r="Q426" s="9">
        <v>23929765.686999999</v>
      </c>
      <c r="R426" s="10">
        <v>21487063.353999998</v>
      </c>
      <c r="AJ426" s="9">
        <v>23939.573981000001</v>
      </c>
      <c r="AK426" s="10">
        <v>21496.872534999999</v>
      </c>
    </row>
    <row r="427" spans="17:37" x14ac:dyDescent="0.25">
      <c r="Q427" s="9">
        <v>23948795.467</v>
      </c>
      <c r="R427" s="10">
        <v>21500281.008000001</v>
      </c>
      <c r="AJ427" s="9">
        <v>23958.606445000001</v>
      </c>
      <c r="AK427" s="10">
        <v>21510.090519000001</v>
      </c>
    </row>
    <row r="428" spans="17:37" x14ac:dyDescent="0.25">
      <c r="Q428" s="9">
        <v>23967861.074999999</v>
      </c>
      <c r="R428" s="10">
        <v>21513552.098000001</v>
      </c>
      <c r="AJ428" s="9">
        <v>23977.669532</v>
      </c>
      <c r="AK428" s="10">
        <v>21523.361594000002</v>
      </c>
    </row>
    <row r="429" spans="17:37" x14ac:dyDescent="0.25">
      <c r="Q429" s="9">
        <v>23986957.623</v>
      </c>
      <c r="R429" s="10">
        <v>21526876.760000002</v>
      </c>
      <c r="AJ429" s="9">
        <v>23996.766695999999</v>
      </c>
      <c r="AK429" s="10">
        <v>21536.686518999999</v>
      </c>
    </row>
    <row r="430" spans="17:37" x14ac:dyDescent="0.25">
      <c r="Q430" s="9">
        <v>24006086.620999999</v>
      </c>
      <c r="R430" s="10">
        <v>21540254.806000002</v>
      </c>
      <c r="AJ430" s="9">
        <v>24015.895852000001</v>
      </c>
      <c r="AK430" s="10">
        <v>21550.064267000002</v>
      </c>
    </row>
    <row r="431" spans="17:37" x14ac:dyDescent="0.25">
      <c r="Q431" s="9">
        <v>24025249.366999999</v>
      </c>
      <c r="R431" s="10">
        <v>21553685.101</v>
      </c>
      <c r="AJ431" s="9">
        <v>24035.058285999999</v>
      </c>
      <c r="AK431" s="10">
        <v>21563.494497</v>
      </c>
    </row>
    <row r="432" spans="17:37" x14ac:dyDescent="0.25">
      <c r="Q432" s="9">
        <v>24044443.625999998</v>
      </c>
      <c r="R432" s="10">
        <v>21567167.916999999</v>
      </c>
      <c r="AJ432" s="9">
        <v>24054.252694999999</v>
      </c>
      <c r="AK432" s="10">
        <v>21576.977574</v>
      </c>
    </row>
    <row r="433" spans="17:37" x14ac:dyDescent="0.25">
      <c r="Q433" s="9">
        <v>24063666.846000001</v>
      </c>
      <c r="R433" s="10">
        <v>21580702.592999998</v>
      </c>
      <c r="AJ433" s="9">
        <v>24073.477376999999</v>
      </c>
      <c r="AK433" s="10">
        <v>21590.512190000001</v>
      </c>
    </row>
    <row r="434" spans="17:37" x14ac:dyDescent="0.25">
      <c r="Q434" s="9">
        <v>24082923.227000002</v>
      </c>
      <c r="R434" s="10">
        <v>21594289.662999999</v>
      </c>
      <c r="AJ434" s="9">
        <v>24092.733360999999</v>
      </c>
      <c r="AK434" s="10">
        <v>21604.098859999998</v>
      </c>
    </row>
    <row r="435" spans="17:37" x14ac:dyDescent="0.25">
      <c r="Q435" s="9">
        <v>24102207.168000001</v>
      </c>
      <c r="R435" s="10">
        <v>21607927.943999998</v>
      </c>
      <c r="AJ435" s="9">
        <v>24112.020877999999</v>
      </c>
      <c r="AK435" s="10">
        <v>21617.737443000002</v>
      </c>
    </row>
    <row r="436" spans="17:37" x14ac:dyDescent="0.25">
      <c r="Q436" s="9">
        <v>24121525.318</v>
      </c>
      <c r="R436" s="10">
        <v>21621617.885000002</v>
      </c>
      <c r="AJ436" s="9">
        <v>24131.337621999999</v>
      </c>
      <c r="AK436" s="10">
        <v>21631.427310999999</v>
      </c>
    </row>
    <row r="437" spans="17:37" x14ac:dyDescent="0.25">
      <c r="Q437" s="9">
        <v>24140874.502</v>
      </c>
      <c r="R437" s="10">
        <v>21635358.668000001</v>
      </c>
      <c r="AJ437" s="9">
        <v>24150.68633</v>
      </c>
      <c r="AK437" s="10">
        <v>21645.168006</v>
      </c>
    </row>
    <row r="438" spans="17:37" x14ac:dyDescent="0.25">
      <c r="Q438" s="9">
        <v>24160255.022</v>
      </c>
      <c r="R438" s="10">
        <v>21649150.039999999</v>
      </c>
      <c r="AJ438" s="9">
        <v>24170.064966000002</v>
      </c>
      <c r="AK438" s="10">
        <v>21658.959481999998</v>
      </c>
    </row>
    <row r="439" spans="17:37" x14ac:dyDescent="0.25">
      <c r="Q439" s="9">
        <v>24179663.710000001</v>
      </c>
      <c r="R439" s="10">
        <v>21662992.855999999</v>
      </c>
      <c r="AJ439" s="9">
        <v>24189.470104</v>
      </c>
      <c r="AK439" s="10">
        <v>21672.801867999999</v>
      </c>
    </row>
    <row r="440" spans="17:37" x14ac:dyDescent="0.25">
      <c r="Q440" s="9">
        <v>24199101.298999999</v>
      </c>
      <c r="R440" s="10">
        <v>21676885.23</v>
      </c>
      <c r="AJ440" s="9">
        <v>24208.908684999999</v>
      </c>
      <c r="AK440" s="10">
        <v>21686.694254999999</v>
      </c>
    </row>
    <row r="441" spans="17:37" x14ac:dyDescent="0.25">
      <c r="Q441" s="9">
        <v>24218567.493000001</v>
      </c>
      <c r="R441" s="10">
        <v>21690827.809999999</v>
      </c>
      <c r="AJ441" s="9">
        <v>24228.376853999998</v>
      </c>
      <c r="AK441" s="10">
        <v>21700.637624999999</v>
      </c>
    </row>
    <row r="442" spans="17:37" x14ac:dyDescent="0.25">
      <c r="Q442" s="9">
        <v>24238065.298999999</v>
      </c>
      <c r="R442" s="10">
        <v>21704820.326000001</v>
      </c>
      <c r="AJ442" s="9">
        <v>24247.875412000001</v>
      </c>
      <c r="AK442" s="10">
        <v>21714.630116</v>
      </c>
    </row>
    <row r="443" spans="17:37" x14ac:dyDescent="0.25">
      <c r="Q443" s="9">
        <v>24257589.252999999</v>
      </c>
      <c r="R443" s="10">
        <v>21718862.006000001</v>
      </c>
      <c r="AJ443" s="9">
        <v>24267.401151999999</v>
      </c>
      <c r="AK443" s="10">
        <v>21728.671953000001</v>
      </c>
    </row>
    <row r="444" spans="17:37" x14ac:dyDescent="0.25">
      <c r="Q444" s="9">
        <v>24277143.254000001</v>
      </c>
      <c r="R444" s="10">
        <v>21732953.464000002</v>
      </c>
      <c r="AJ444" s="9">
        <v>24286.954045999999</v>
      </c>
      <c r="AK444" s="10">
        <v>21742.762885</v>
      </c>
    </row>
    <row r="445" spans="17:37" x14ac:dyDescent="0.25">
      <c r="Q445" s="9">
        <v>24296724.206</v>
      </c>
      <c r="R445" s="10">
        <v>21747093.818999998</v>
      </c>
      <c r="AJ445" s="9">
        <v>24306.533744</v>
      </c>
      <c r="AK445" s="10">
        <v>21756.902975000001</v>
      </c>
    </row>
    <row r="446" spans="17:37" x14ac:dyDescent="0.25">
      <c r="Q446" s="9">
        <v>24316332.506999999</v>
      </c>
      <c r="R446" s="10">
        <v>21761282.978999998</v>
      </c>
      <c r="AJ446" s="9">
        <v>24326.145004999998</v>
      </c>
      <c r="AK446" s="10">
        <v>21771.092294999999</v>
      </c>
    </row>
    <row r="447" spans="17:37" x14ac:dyDescent="0.25">
      <c r="Q447" s="9">
        <v>24335973.640999999</v>
      </c>
      <c r="R447" s="10">
        <v>21775519.895</v>
      </c>
      <c r="AJ447" s="9">
        <v>24345.782203999999</v>
      </c>
      <c r="AK447" s="10">
        <v>21785.329333000001</v>
      </c>
    </row>
    <row r="448" spans="17:37" x14ac:dyDescent="0.25">
      <c r="Q448" s="9">
        <v>24355637.364999998</v>
      </c>
      <c r="R448" s="10">
        <v>21789805.436999999</v>
      </c>
      <c r="AJ448" s="9">
        <v>24365.445417999999</v>
      </c>
      <c r="AK448" s="10">
        <v>21799.614884999999</v>
      </c>
    </row>
    <row r="449" spans="17:37" x14ac:dyDescent="0.25">
      <c r="Q449" s="9">
        <v>24375328.261999998</v>
      </c>
      <c r="R449" s="10">
        <v>21804139.331</v>
      </c>
      <c r="AJ449" s="9">
        <v>24385.138304</v>
      </c>
      <c r="AK449" s="10">
        <v>21813.948348999998</v>
      </c>
    </row>
    <row r="450" spans="17:37" x14ac:dyDescent="0.25">
      <c r="Q450" s="9">
        <v>24395048.015999999</v>
      </c>
      <c r="R450" s="10">
        <v>21818520.134</v>
      </c>
      <c r="AJ450" s="9">
        <v>24404.857701000001</v>
      </c>
      <c r="AK450" s="10">
        <v>21828.329237999998</v>
      </c>
    </row>
    <row r="451" spans="17:37" x14ac:dyDescent="0.25">
      <c r="Q451" s="25">
        <v>24414794.487</v>
      </c>
      <c r="R451" s="26">
        <v>21832948.721000001</v>
      </c>
      <c r="AJ451" s="25">
        <v>24424.603532000001</v>
      </c>
      <c r="AK451" s="26">
        <v>21842.757722999999</v>
      </c>
    </row>
    <row r="452" spans="17:37" x14ac:dyDescent="0.25">
      <c r="Q452" s="9">
        <v>24434565.969999999</v>
      </c>
      <c r="R452" s="10">
        <v>21847424.659000002</v>
      </c>
      <c r="AJ452" s="9">
        <v>0</v>
      </c>
      <c r="AK452" s="10">
        <v>21857.233737999999</v>
      </c>
    </row>
    <row r="453" spans="17:37" x14ac:dyDescent="0.25">
      <c r="Q453" s="9">
        <v>24454364.379000001</v>
      </c>
      <c r="R453" s="10">
        <v>21861947.541000001</v>
      </c>
      <c r="AJ453" s="9">
        <v>0</v>
      </c>
      <c r="AK453" s="10">
        <v>21871.756889</v>
      </c>
    </row>
    <row r="454" spans="17:37" x14ac:dyDescent="0.25">
      <c r="Q454" s="9">
        <v>24474187.123</v>
      </c>
      <c r="R454" s="10">
        <v>21876517.070999999</v>
      </c>
      <c r="AJ454" s="9">
        <v>0</v>
      </c>
      <c r="AK454" s="10">
        <v>21886.326363</v>
      </c>
    </row>
    <row r="455" spans="17:37" x14ac:dyDescent="0.25">
      <c r="Q455" s="9">
        <v>24494037.265000001</v>
      </c>
      <c r="R455" s="10">
        <v>21891132.886999998</v>
      </c>
      <c r="AJ455" s="9">
        <v>0</v>
      </c>
      <c r="AK455" s="10">
        <v>21900.941470999998</v>
      </c>
    </row>
    <row r="456" spans="17:37" x14ac:dyDescent="0.25">
      <c r="Q456" s="9">
        <v>24513910.008000001</v>
      </c>
      <c r="R456" s="10">
        <v>21905794.682999998</v>
      </c>
      <c r="AJ456" s="9">
        <v>0</v>
      </c>
      <c r="AK456" s="10">
        <v>21915.603558999999</v>
      </c>
    </row>
    <row r="457" spans="17:37" x14ac:dyDescent="0.25">
      <c r="Q457" s="9">
        <v>24533807.627999999</v>
      </c>
      <c r="R457" s="10">
        <v>21920502.392999999</v>
      </c>
      <c r="AJ457" s="9">
        <v>0</v>
      </c>
      <c r="AK457" s="10">
        <v>21930.311643000001</v>
      </c>
    </row>
    <row r="458" spans="17:37" x14ac:dyDescent="0.25">
      <c r="Q458" s="9">
        <v>24553730.383000001</v>
      </c>
      <c r="R458" s="10">
        <v>21935255.850000001</v>
      </c>
      <c r="AJ458" s="9">
        <v>0</v>
      </c>
      <c r="AK458" s="10">
        <v>21945.065288999998</v>
      </c>
    </row>
    <row r="459" spans="17:37" x14ac:dyDescent="0.25">
      <c r="Q459" s="9">
        <v>24573677.348999999</v>
      </c>
      <c r="R459" s="10">
        <v>21950054.833000001</v>
      </c>
      <c r="AJ459" s="9">
        <v>0</v>
      </c>
      <c r="AK459" s="10">
        <v>21959.864137</v>
      </c>
    </row>
    <row r="460" spans="17:37" x14ac:dyDescent="0.25">
      <c r="Q460" s="9">
        <v>24593649.322999999</v>
      </c>
      <c r="R460" s="10">
        <v>21964898.631999999</v>
      </c>
      <c r="AJ460" s="9">
        <v>0</v>
      </c>
      <c r="AK460" s="10">
        <v>21974.708129999999</v>
      </c>
    </row>
    <row r="461" spans="17:37" x14ac:dyDescent="0.25">
      <c r="Q461" s="9">
        <v>24613644.140999999</v>
      </c>
      <c r="R461" s="10">
        <v>21979787.721999999</v>
      </c>
      <c r="AJ461" s="9">
        <v>0</v>
      </c>
      <c r="AK461" s="10">
        <v>21989.597061</v>
      </c>
    </row>
    <row r="462" spans="17:37" x14ac:dyDescent="0.25">
      <c r="Q462" s="9">
        <v>24633661.833000001</v>
      </c>
      <c r="R462" s="10">
        <v>21994721.039000001</v>
      </c>
      <c r="AJ462" s="9">
        <v>0</v>
      </c>
      <c r="AK462" s="10">
        <v>22004.530245999998</v>
      </c>
    </row>
    <row r="463" spans="17:37" x14ac:dyDescent="0.25">
      <c r="Q463" s="9">
        <v>24653704.348999999</v>
      </c>
      <c r="R463" s="10">
        <v>22009698.954</v>
      </c>
      <c r="AJ463" s="9">
        <v>0</v>
      </c>
      <c r="AK463" s="10">
        <v>22019.508699999998</v>
      </c>
    </row>
    <row r="464" spans="17:37" x14ac:dyDescent="0.25">
      <c r="Q464" s="9">
        <v>24673767.063999999</v>
      </c>
      <c r="R464" s="10">
        <v>22024721.147999998</v>
      </c>
      <c r="AJ464" s="9">
        <v>0</v>
      </c>
      <c r="AK464" s="10">
        <v>22034.529589999998</v>
      </c>
    </row>
    <row r="465" spans="17:37" x14ac:dyDescent="0.25">
      <c r="Q465" s="9">
        <v>24693857.153999999</v>
      </c>
      <c r="R465" s="10">
        <v>22039786.681000002</v>
      </c>
      <c r="AJ465" s="9">
        <v>0</v>
      </c>
      <c r="AK465" s="10">
        <v>22049.595195999998</v>
      </c>
    </row>
    <row r="466" spans="17:37" x14ac:dyDescent="0.25">
      <c r="Q466" s="9">
        <v>24713964.331</v>
      </c>
      <c r="R466" s="10">
        <v>22054895.633000001</v>
      </c>
      <c r="AJ466" s="9">
        <v>0</v>
      </c>
      <c r="AK466" s="10">
        <v>22064.704779</v>
      </c>
    </row>
    <row r="467" spans="17:37" x14ac:dyDescent="0.25">
      <c r="Q467" s="9">
        <v>24734096.691</v>
      </c>
      <c r="R467" s="10">
        <v>22070048.335999999</v>
      </c>
      <c r="AJ467" s="9">
        <v>0</v>
      </c>
      <c r="AK467" s="10">
        <v>22079.85788</v>
      </c>
    </row>
    <row r="468" spans="17:37" x14ac:dyDescent="0.25">
      <c r="Q468" s="9">
        <v>24754249.840999998</v>
      </c>
      <c r="R468" s="10">
        <v>22085244.328000002</v>
      </c>
      <c r="AJ468" s="9">
        <v>0</v>
      </c>
      <c r="AK468" s="10">
        <v>22095.053451</v>
      </c>
    </row>
    <row r="469" spans="17:37" x14ac:dyDescent="0.25">
      <c r="Q469" s="9">
        <v>24774422.454999998</v>
      </c>
      <c r="R469" s="10">
        <v>22100482.800999999</v>
      </c>
      <c r="AJ469" s="9">
        <v>0</v>
      </c>
      <c r="AK469" s="10">
        <v>22110.291827000001</v>
      </c>
    </row>
    <row r="470" spans="17:37" x14ac:dyDescent="0.25">
      <c r="Q470" s="9">
        <v>24794616.965</v>
      </c>
      <c r="R470" s="10">
        <v>22115764.280000001</v>
      </c>
      <c r="AJ470" s="9">
        <v>0</v>
      </c>
      <c r="AK470" s="10">
        <v>22125.573632</v>
      </c>
    </row>
    <row r="471" spans="17:37" x14ac:dyDescent="0.25">
      <c r="Q471" s="9">
        <v>24814832.914000001</v>
      </c>
      <c r="R471" s="10">
        <v>22131088.136999998</v>
      </c>
      <c r="AJ471" s="9">
        <v>0</v>
      </c>
      <c r="AK471" s="10">
        <v>22140.897004999999</v>
      </c>
    </row>
    <row r="472" spans="17:37" x14ac:dyDescent="0.25">
      <c r="Q472" s="9">
        <v>24835066.526999999</v>
      </c>
      <c r="R472" s="10">
        <v>22146453.980999999</v>
      </c>
      <c r="AJ472" s="9">
        <v>0</v>
      </c>
      <c r="AK472" s="10">
        <v>22156.262713</v>
      </c>
    </row>
    <row r="473" spans="17:37" x14ac:dyDescent="0.25">
      <c r="Q473" s="9">
        <v>24855325.596999999</v>
      </c>
      <c r="R473" s="10">
        <v>22161861.256000001</v>
      </c>
      <c r="AJ473" s="9">
        <v>0</v>
      </c>
      <c r="AK473" s="10">
        <v>22171.670558999998</v>
      </c>
    </row>
    <row r="474" spans="17:37" x14ac:dyDescent="0.25">
      <c r="Q474" s="9">
        <v>24875601.787999999</v>
      </c>
      <c r="R474" s="10">
        <v>22177311.008000001</v>
      </c>
      <c r="AJ474" s="9">
        <v>0</v>
      </c>
      <c r="AK474" s="10">
        <v>22187.119418999999</v>
      </c>
    </row>
    <row r="475" spans="17:37" x14ac:dyDescent="0.25">
      <c r="Q475" s="9">
        <v>24895896.732000001</v>
      </c>
      <c r="R475" s="10">
        <v>22192801.039999999</v>
      </c>
      <c r="AJ475" s="9">
        <v>0</v>
      </c>
      <c r="AK475" s="10">
        <v>22202.609784</v>
      </c>
    </row>
    <row r="476" spans="17:37" x14ac:dyDescent="0.25">
      <c r="Q476" s="9">
        <v>24916211.855999999</v>
      </c>
      <c r="R476" s="10">
        <v>22208333.489999998</v>
      </c>
      <c r="AJ476" s="9">
        <v>0</v>
      </c>
      <c r="AK476" s="10">
        <v>22218.142261000001</v>
      </c>
    </row>
    <row r="477" spans="17:37" x14ac:dyDescent="0.25">
      <c r="Q477" s="9">
        <v>24936545.294</v>
      </c>
      <c r="R477" s="10">
        <v>22223905.905000001</v>
      </c>
      <c r="AJ477" s="9">
        <v>0</v>
      </c>
      <c r="AK477" s="10">
        <v>22233.714516</v>
      </c>
    </row>
    <row r="478" spans="17:37" x14ac:dyDescent="0.25">
      <c r="Q478" s="9">
        <v>24956897.072999999</v>
      </c>
      <c r="R478" s="10">
        <v>22239519.028999999</v>
      </c>
      <c r="AJ478" s="9">
        <v>0</v>
      </c>
      <c r="AK478" s="10">
        <v>22249.327744999999</v>
      </c>
    </row>
    <row r="479" spans="17:37" x14ac:dyDescent="0.25">
      <c r="Q479" s="9">
        <v>24977267.002999999</v>
      </c>
      <c r="R479" s="10">
        <v>22255172.655999999</v>
      </c>
      <c r="AJ479" s="9">
        <v>0</v>
      </c>
      <c r="AK479" s="10">
        <v>22264.981598999999</v>
      </c>
    </row>
    <row r="480" spans="17:37" x14ac:dyDescent="0.25">
      <c r="Q480" s="9">
        <v>24997654.704</v>
      </c>
      <c r="R480" s="10">
        <v>22270866.030000001</v>
      </c>
      <c r="AJ480" s="9">
        <v>0</v>
      </c>
      <c r="AK480" s="10">
        <v>22280.675149999999</v>
      </c>
    </row>
    <row r="481" spans="17:37" x14ac:dyDescent="0.25">
      <c r="Q481" s="25">
        <v>25018063.377999999</v>
      </c>
      <c r="R481" s="26">
        <v>22286600.708999999</v>
      </c>
      <c r="AJ481" s="25">
        <v>0</v>
      </c>
      <c r="AK481" s="26">
        <v>22296.409388</v>
      </c>
    </row>
    <row r="482" spans="17:37" x14ac:dyDescent="0.25">
      <c r="Q482" s="9">
        <v>25038492.009</v>
      </c>
      <c r="R482" s="10">
        <v>22302374.175000001</v>
      </c>
      <c r="AJ482" s="9">
        <v>0</v>
      </c>
      <c r="AK482" s="10">
        <v>22312.182922</v>
      </c>
    </row>
    <row r="483" spans="17:37" x14ac:dyDescent="0.25">
      <c r="Q483" s="9">
        <v>25058931.383000001</v>
      </c>
      <c r="R483" s="10">
        <v>22318186.337000001</v>
      </c>
      <c r="AJ483" s="9">
        <v>0</v>
      </c>
      <c r="AK483" s="10">
        <v>22327.995656999999</v>
      </c>
    </row>
    <row r="484" spans="17:37" x14ac:dyDescent="0.25">
      <c r="Q484" s="9">
        <v>25079384.636</v>
      </c>
      <c r="R484" s="10">
        <v>22334038.719000001</v>
      </c>
      <c r="AJ484" s="9">
        <v>0</v>
      </c>
      <c r="AK484" s="10">
        <v>22343.847148000001</v>
      </c>
    </row>
    <row r="485" spans="17:37" x14ac:dyDescent="0.25">
      <c r="Q485" s="9">
        <v>25099865.5</v>
      </c>
      <c r="R485" s="10">
        <v>22349929.353</v>
      </c>
      <c r="AJ485" s="9">
        <v>0</v>
      </c>
      <c r="AK485" s="10">
        <v>22359.738592000002</v>
      </c>
    </row>
    <row r="486" spans="17:37" x14ac:dyDescent="0.25">
      <c r="Q486" s="9">
        <v>0</v>
      </c>
      <c r="R486" s="10">
        <v>22365859.357999999</v>
      </c>
      <c r="AJ486" s="9">
        <v>0</v>
      </c>
      <c r="AK486" s="10">
        <v>22375.668594999999</v>
      </c>
    </row>
    <row r="487" spans="17:37" x14ac:dyDescent="0.25">
      <c r="Q487" s="9">
        <v>0</v>
      </c>
      <c r="R487" s="10">
        <v>22381827.671999998</v>
      </c>
      <c r="AJ487" s="9">
        <v>0</v>
      </c>
      <c r="AK487" s="10">
        <v>22391.636667999999</v>
      </c>
    </row>
    <row r="488" spans="17:37" x14ac:dyDescent="0.25">
      <c r="Q488" s="9">
        <v>0</v>
      </c>
      <c r="R488" s="10">
        <v>22397833.855</v>
      </c>
      <c r="AJ488" s="9">
        <v>0</v>
      </c>
      <c r="AK488" s="10">
        <v>22407.642773</v>
      </c>
    </row>
    <row r="489" spans="17:37" x14ac:dyDescent="0.25">
      <c r="Q489" s="9">
        <v>0</v>
      </c>
      <c r="R489" s="10">
        <v>22413878.409000002</v>
      </c>
      <c r="AJ489" s="9">
        <v>0</v>
      </c>
      <c r="AK489" s="10">
        <v>22423.687074000001</v>
      </c>
    </row>
    <row r="490" spans="17:37" x14ac:dyDescent="0.25">
      <c r="Q490" s="9">
        <v>0</v>
      </c>
      <c r="R490" s="10">
        <v>22429960.587000001</v>
      </c>
      <c r="AJ490" s="9">
        <v>0</v>
      </c>
      <c r="AK490" s="10">
        <v>22439.769152000001</v>
      </c>
    </row>
    <row r="491" spans="17:37" x14ac:dyDescent="0.25">
      <c r="Q491" s="9">
        <v>0</v>
      </c>
      <c r="R491" s="10">
        <v>22446080.361000001</v>
      </c>
      <c r="AJ491" s="9">
        <v>0</v>
      </c>
      <c r="AK491" s="10">
        <v>22455.889059000001</v>
      </c>
    </row>
    <row r="492" spans="17:37" x14ac:dyDescent="0.25">
      <c r="Q492" s="9">
        <v>0</v>
      </c>
      <c r="R492" s="10">
        <v>22462237.754000001</v>
      </c>
      <c r="AJ492" s="9">
        <v>0</v>
      </c>
      <c r="AK492" s="10">
        <v>22472.046317</v>
      </c>
    </row>
    <row r="493" spans="17:37" x14ac:dyDescent="0.25">
      <c r="Q493" s="9">
        <v>0</v>
      </c>
      <c r="R493" s="10">
        <v>22478431.206999999</v>
      </c>
      <c r="AJ493" s="9">
        <v>0</v>
      </c>
      <c r="AK493" s="10">
        <v>22488.240031000001</v>
      </c>
    </row>
    <row r="494" spans="17:37" x14ac:dyDescent="0.25">
      <c r="Q494" s="9">
        <v>0</v>
      </c>
      <c r="R494" s="10">
        <v>22494662.092999998</v>
      </c>
      <c r="AJ494" s="9">
        <v>0</v>
      </c>
      <c r="AK494" s="10">
        <v>22504.471229999999</v>
      </c>
    </row>
    <row r="495" spans="17:37" x14ac:dyDescent="0.25">
      <c r="Q495" s="9">
        <v>0</v>
      </c>
      <c r="R495" s="10">
        <v>22510929.287</v>
      </c>
      <c r="AJ495" s="9">
        <v>0</v>
      </c>
      <c r="AK495" s="10">
        <v>22520.738465999999</v>
      </c>
    </row>
    <row r="496" spans="17:37" x14ac:dyDescent="0.25">
      <c r="Q496" s="9">
        <v>0</v>
      </c>
      <c r="R496" s="10">
        <v>22527233.159000002</v>
      </c>
      <c r="AJ496" s="9">
        <v>0</v>
      </c>
      <c r="AK496" s="10">
        <v>22537.041805000001</v>
      </c>
    </row>
    <row r="497" spans="17:37" x14ac:dyDescent="0.25">
      <c r="Q497" s="9">
        <v>0</v>
      </c>
      <c r="R497" s="10">
        <v>22543573.109999999</v>
      </c>
      <c r="AJ497" s="9">
        <v>0</v>
      </c>
      <c r="AK497" s="10">
        <v>22553.381107000001</v>
      </c>
    </row>
    <row r="498" spans="17:37" x14ac:dyDescent="0.25">
      <c r="Q498" s="9">
        <v>0</v>
      </c>
      <c r="R498" s="10">
        <v>22559948.879999999</v>
      </c>
      <c r="AJ498" s="9">
        <v>0</v>
      </c>
      <c r="AK498" s="10">
        <v>22569.757556</v>
      </c>
    </row>
    <row r="499" spans="17:37" x14ac:dyDescent="0.25">
      <c r="Q499" s="9">
        <v>0</v>
      </c>
      <c r="R499" s="10">
        <v>22576359.851</v>
      </c>
      <c r="AJ499" s="9">
        <v>0</v>
      </c>
      <c r="AK499" s="10">
        <v>22586.168872999999</v>
      </c>
    </row>
    <row r="500" spans="17:37" x14ac:dyDescent="0.25">
      <c r="Q500" s="9">
        <v>0</v>
      </c>
      <c r="R500" s="10">
        <v>22592806.427999999</v>
      </c>
      <c r="AJ500" s="9">
        <v>0</v>
      </c>
      <c r="AK500" s="10">
        <v>22602.615352000001</v>
      </c>
    </row>
    <row r="501" spans="17:37" x14ac:dyDescent="0.25">
      <c r="Q501" s="9">
        <v>0</v>
      </c>
      <c r="R501" s="10">
        <v>22609288.717</v>
      </c>
      <c r="AJ501" s="9">
        <v>0</v>
      </c>
      <c r="AK501" s="10">
        <v>22619.097559999998</v>
      </c>
    </row>
    <row r="502" spans="17:37" x14ac:dyDescent="0.25">
      <c r="Q502" s="9">
        <v>0</v>
      </c>
      <c r="R502" s="10">
        <v>22625805.853999998</v>
      </c>
      <c r="AJ502" s="9">
        <v>0</v>
      </c>
      <c r="AK502" s="10">
        <v>22635.614984</v>
      </c>
    </row>
    <row r="503" spans="17:37" x14ac:dyDescent="0.25">
      <c r="Q503" s="9">
        <v>0</v>
      </c>
      <c r="R503" s="10">
        <v>22642357.52</v>
      </c>
      <c r="AJ503" s="9">
        <v>0</v>
      </c>
      <c r="AK503" s="10">
        <v>22652.166537000001</v>
      </c>
    </row>
    <row r="504" spans="17:37" x14ac:dyDescent="0.25">
      <c r="Q504" s="9">
        <v>0</v>
      </c>
      <c r="R504" s="10">
        <v>22658944.375</v>
      </c>
      <c r="AJ504" s="9">
        <v>0</v>
      </c>
      <c r="AK504" s="10">
        <v>22668.752629999999</v>
      </c>
    </row>
    <row r="505" spans="17:37" x14ac:dyDescent="0.25">
      <c r="Q505" s="9">
        <v>0</v>
      </c>
      <c r="R505" s="10">
        <v>22675564.384</v>
      </c>
      <c r="AJ505" s="9">
        <v>0</v>
      </c>
      <c r="AK505" s="10">
        <v>22685.372726000001</v>
      </c>
    </row>
    <row r="506" spans="17:37" x14ac:dyDescent="0.25">
      <c r="Q506" s="9">
        <v>0</v>
      </c>
      <c r="R506" s="10">
        <v>22692218.999000002</v>
      </c>
      <c r="AJ506" s="9">
        <v>0</v>
      </c>
      <c r="AK506" s="10">
        <v>22702.027998000001</v>
      </c>
    </row>
    <row r="507" spans="17:37" x14ac:dyDescent="0.25">
      <c r="Q507" s="9">
        <v>0</v>
      </c>
      <c r="R507" s="10">
        <v>22708907.431000002</v>
      </c>
      <c r="AJ507" s="9">
        <v>0</v>
      </c>
      <c r="AK507" s="10">
        <v>22718.716038999999</v>
      </c>
    </row>
    <row r="508" spans="17:37" x14ac:dyDescent="0.25">
      <c r="Q508" s="9">
        <v>0</v>
      </c>
      <c r="R508" s="10">
        <v>22725629.162999999</v>
      </c>
      <c r="AJ508" s="9">
        <v>0</v>
      </c>
      <c r="AK508" s="10">
        <v>22735.437795000002</v>
      </c>
    </row>
    <row r="509" spans="17:37" x14ac:dyDescent="0.25">
      <c r="Q509" s="9">
        <v>0</v>
      </c>
      <c r="R509" s="10">
        <v>22742384.206999999</v>
      </c>
      <c r="AJ509" s="9">
        <v>0</v>
      </c>
      <c r="AK509" s="10">
        <v>22752.193393000001</v>
      </c>
    </row>
    <row r="510" spans="17:37" x14ac:dyDescent="0.25">
      <c r="Q510" s="9">
        <v>0</v>
      </c>
      <c r="R510" s="10">
        <v>22759173.171</v>
      </c>
      <c r="AJ510" s="9">
        <v>0</v>
      </c>
      <c r="AK510" s="10">
        <v>22768.981350999999</v>
      </c>
    </row>
    <row r="511" spans="17:37" x14ac:dyDescent="0.25">
      <c r="Q511" s="25">
        <v>0</v>
      </c>
      <c r="R511" s="26">
        <v>22775994.456999999</v>
      </c>
      <c r="AJ511" s="25">
        <v>0</v>
      </c>
      <c r="AK511" s="26">
        <v>22785.803802999999</v>
      </c>
    </row>
    <row r="512" spans="17:37" x14ac:dyDescent="0.25">
      <c r="Q512" s="9">
        <v>0</v>
      </c>
      <c r="R512" s="10">
        <v>22792849.278999999</v>
      </c>
      <c r="AJ512" s="9">
        <v>0</v>
      </c>
      <c r="AK512" s="10">
        <v>22802.657701</v>
      </c>
    </row>
    <row r="513" spans="17:37" x14ac:dyDescent="0.25">
      <c r="Q513" s="9">
        <v>0</v>
      </c>
      <c r="R513" s="10">
        <v>22809735.721999999</v>
      </c>
      <c r="AJ513" s="9">
        <v>0</v>
      </c>
      <c r="AK513" s="10">
        <v>22819.544164999999</v>
      </c>
    </row>
    <row r="514" spans="17:37" x14ac:dyDescent="0.25">
      <c r="Q514" s="9">
        <v>0</v>
      </c>
      <c r="R514" s="10">
        <v>22826654.451000001</v>
      </c>
      <c r="AJ514" s="9">
        <v>0</v>
      </c>
      <c r="AK514" s="10">
        <v>22836.463197000001</v>
      </c>
    </row>
    <row r="515" spans="17:37" x14ac:dyDescent="0.25">
      <c r="Q515" s="9">
        <v>0</v>
      </c>
      <c r="R515" s="10">
        <v>22843605.021000002</v>
      </c>
      <c r="AJ515" s="9">
        <v>0</v>
      </c>
      <c r="AK515" s="10">
        <v>22853.414578</v>
      </c>
    </row>
    <row r="516" spans="17:37" x14ac:dyDescent="0.25">
      <c r="Q516" s="9">
        <v>0</v>
      </c>
      <c r="R516" s="10">
        <v>22860588.791000001</v>
      </c>
      <c r="AJ516" s="9">
        <v>0</v>
      </c>
      <c r="AK516" s="10">
        <v>22870.397516000001</v>
      </c>
    </row>
    <row r="517" spans="17:37" x14ac:dyDescent="0.25">
      <c r="Q517" s="9">
        <v>0</v>
      </c>
      <c r="R517" s="10">
        <v>22877603.177000001</v>
      </c>
      <c r="AJ517" s="9">
        <v>0</v>
      </c>
      <c r="AK517" s="10">
        <v>22887.410925</v>
      </c>
    </row>
    <row r="518" spans="17:37" x14ac:dyDescent="0.25">
      <c r="Q518" s="9">
        <v>0</v>
      </c>
      <c r="R518" s="10">
        <v>22894648.109000001</v>
      </c>
      <c r="AJ518" s="9">
        <v>0</v>
      </c>
      <c r="AK518" s="10">
        <v>22904.457032999999</v>
      </c>
    </row>
    <row r="519" spans="17:37" x14ac:dyDescent="0.25">
      <c r="Q519" s="9">
        <v>0</v>
      </c>
      <c r="R519" s="10">
        <v>22911725.399999999</v>
      </c>
      <c r="AJ519" s="9">
        <v>0</v>
      </c>
      <c r="AK519" s="10">
        <v>22921.534323</v>
      </c>
    </row>
    <row r="520" spans="17:37" x14ac:dyDescent="0.25">
      <c r="Q520" s="9">
        <v>0</v>
      </c>
      <c r="R520" s="10">
        <v>22928833.857999999</v>
      </c>
      <c r="AJ520" s="9">
        <v>0</v>
      </c>
      <c r="AK520" s="10">
        <v>22938.642573000001</v>
      </c>
    </row>
    <row r="521" spans="17:37" x14ac:dyDescent="0.25">
      <c r="Q521" s="9">
        <v>0</v>
      </c>
      <c r="R521" s="10">
        <v>22945971.350000001</v>
      </c>
      <c r="AJ521" s="9">
        <v>0</v>
      </c>
      <c r="AK521" s="10">
        <v>22955.779966999999</v>
      </c>
    </row>
    <row r="522" spans="17:37" x14ac:dyDescent="0.25">
      <c r="Q522" s="9">
        <v>0</v>
      </c>
      <c r="R522" s="10">
        <v>22963140.982999999</v>
      </c>
      <c r="AJ522" s="9">
        <v>0</v>
      </c>
      <c r="AK522" s="10">
        <v>22972.950403999999</v>
      </c>
    </row>
    <row r="523" spans="17:37" x14ac:dyDescent="0.25">
      <c r="Q523" s="9">
        <v>0</v>
      </c>
      <c r="R523" s="10">
        <v>22980340.280000001</v>
      </c>
      <c r="AJ523" s="9">
        <v>0</v>
      </c>
      <c r="AK523" s="10">
        <v>22990.149574999999</v>
      </c>
    </row>
    <row r="524" spans="17:37" x14ac:dyDescent="0.25">
      <c r="Q524" s="9">
        <v>0</v>
      </c>
      <c r="R524" s="10">
        <v>22997569.381000001</v>
      </c>
      <c r="AJ524" s="9">
        <v>0</v>
      </c>
      <c r="AK524" s="10">
        <v>23007.378762</v>
      </c>
    </row>
    <row r="525" spans="17:37" x14ac:dyDescent="0.25">
      <c r="Q525" s="9">
        <v>0</v>
      </c>
      <c r="R525" s="10">
        <v>23014829.307</v>
      </c>
      <c r="AJ525" s="9">
        <v>0</v>
      </c>
      <c r="AK525" s="10">
        <v>23024.638239</v>
      </c>
    </row>
    <row r="526" spans="17:37" x14ac:dyDescent="0.25">
      <c r="Q526" s="9">
        <v>0</v>
      </c>
      <c r="R526" s="10">
        <v>23032118.763</v>
      </c>
      <c r="AJ526" s="9">
        <v>0</v>
      </c>
      <c r="AK526" s="10">
        <v>23041.926872</v>
      </c>
    </row>
    <row r="527" spans="17:37" x14ac:dyDescent="0.25">
      <c r="Q527" s="9">
        <v>0</v>
      </c>
      <c r="R527" s="10">
        <v>23049436.206</v>
      </c>
      <c r="AJ527" s="9">
        <v>0</v>
      </c>
      <c r="AK527" s="10">
        <v>23059.246414000001</v>
      </c>
    </row>
    <row r="528" spans="17:37" x14ac:dyDescent="0.25">
      <c r="Q528" s="9">
        <v>0</v>
      </c>
      <c r="R528" s="10">
        <v>23066784.151999999</v>
      </c>
      <c r="AJ528" s="9">
        <v>0</v>
      </c>
      <c r="AK528" s="10">
        <v>23076.593072</v>
      </c>
    </row>
    <row r="529" spans="17:37" x14ac:dyDescent="0.25">
      <c r="Q529" s="9">
        <v>0</v>
      </c>
      <c r="R529" s="10">
        <v>23084161.579999998</v>
      </c>
      <c r="AJ529" s="9">
        <v>0</v>
      </c>
      <c r="AK529" s="10">
        <v>23093.969793</v>
      </c>
    </row>
    <row r="530" spans="17:37" x14ac:dyDescent="0.25">
      <c r="Q530" s="9">
        <v>0</v>
      </c>
      <c r="R530" s="10">
        <v>23101566.958999999</v>
      </c>
      <c r="AJ530" s="9">
        <v>0</v>
      </c>
      <c r="AK530" s="10">
        <v>23111.375123999998</v>
      </c>
    </row>
    <row r="531" spans="17:37" x14ac:dyDescent="0.25">
      <c r="Q531" s="9">
        <v>0</v>
      </c>
      <c r="R531" s="10">
        <v>23119000.427999999</v>
      </c>
      <c r="AJ531" s="9">
        <v>0</v>
      </c>
      <c r="AK531" s="10">
        <v>23128.809163999998</v>
      </c>
    </row>
    <row r="532" spans="17:37" x14ac:dyDescent="0.25">
      <c r="Q532" s="9">
        <v>0</v>
      </c>
      <c r="R532" s="10">
        <v>23136463.232999999</v>
      </c>
      <c r="AJ532" s="9">
        <v>0</v>
      </c>
      <c r="AK532" s="10">
        <v>23146.272053000001</v>
      </c>
    </row>
    <row r="533" spans="17:37" x14ac:dyDescent="0.25">
      <c r="Q533" s="9">
        <v>0</v>
      </c>
      <c r="R533" s="10">
        <v>23153953.261999998</v>
      </c>
      <c r="AJ533" s="9">
        <v>0</v>
      </c>
      <c r="AK533" s="10">
        <v>23163.763405999998</v>
      </c>
    </row>
    <row r="534" spans="17:37" x14ac:dyDescent="0.25">
      <c r="Q534" s="9">
        <v>0</v>
      </c>
      <c r="R534" s="10">
        <v>23171471.971999999</v>
      </c>
      <c r="AJ534" s="9">
        <v>0</v>
      </c>
      <c r="AK534" s="10">
        <v>23181.28082</v>
      </c>
    </row>
    <row r="535" spans="17:37" x14ac:dyDescent="0.25">
      <c r="Q535" s="9">
        <v>0</v>
      </c>
      <c r="R535" s="10">
        <v>23189019.088</v>
      </c>
      <c r="AJ535" s="9">
        <v>0</v>
      </c>
      <c r="AK535" s="10">
        <v>23198.827396000001</v>
      </c>
    </row>
    <row r="536" spans="17:37" x14ac:dyDescent="0.25">
      <c r="Q536" s="9">
        <v>0</v>
      </c>
      <c r="R536" s="10">
        <v>23206592.938999999</v>
      </c>
      <c r="AJ536" s="9">
        <v>0</v>
      </c>
      <c r="AK536" s="10">
        <v>23216.401373000001</v>
      </c>
    </row>
    <row r="537" spans="17:37" x14ac:dyDescent="0.25">
      <c r="Q537" s="9">
        <v>0</v>
      </c>
      <c r="R537" s="10">
        <v>23224194.096999999</v>
      </c>
      <c r="AJ537" s="9">
        <v>0</v>
      </c>
      <c r="AK537" s="10">
        <v>23234.003729</v>
      </c>
    </row>
    <row r="538" spans="17:37" x14ac:dyDescent="0.25">
      <c r="Q538" s="9">
        <v>0</v>
      </c>
      <c r="R538" s="10">
        <v>23241821.443999998</v>
      </c>
      <c r="AJ538" s="9">
        <v>0</v>
      </c>
      <c r="AK538" s="10">
        <v>23251.631193000001</v>
      </c>
    </row>
    <row r="539" spans="17:37" x14ac:dyDescent="0.25">
      <c r="Q539" s="9">
        <v>0</v>
      </c>
      <c r="R539" s="10">
        <v>23259477.348999999</v>
      </c>
      <c r="AJ539" s="9">
        <v>0</v>
      </c>
      <c r="AK539" s="10">
        <v>23269.286366</v>
      </c>
    </row>
    <row r="540" spans="17:37" x14ac:dyDescent="0.25">
      <c r="Q540" s="9">
        <v>0</v>
      </c>
      <c r="R540" s="10">
        <v>23277159.305</v>
      </c>
      <c r="AJ540" s="9">
        <v>0</v>
      </c>
      <c r="AK540" s="10">
        <v>23286.967648999998</v>
      </c>
    </row>
    <row r="541" spans="17:37" x14ac:dyDescent="0.25">
      <c r="Q541" s="25">
        <v>0</v>
      </c>
      <c r="R541" s="26">
        <v>23294868.543000001</v>
      </c>
      <c r="AJ541" s="25">
        <v>0</v>
      </c>
      <c r="AK541" s="26">
        <v>23304.676873</v>
      </c>
    </row>
    <row r="542" spans="17:37" x14ac:dyDescent="0.25">
      <c r="Q542" s="9">
        <v>0</v>
      </c>
      <c r="R542" s="10">
        <v>23312602.612</v>
      </c>
      <c r="AJ542" s="9">
        <v>0</v>
      </c>
      <c r="AK542" s="10">
        <v>23322.411521999999</v>
      </c>
    </row>
    <row r="543" spans="17:37" x14ac:dyDescent="0.25">
      <c r="Q543" s="9">
        <v>0</v>
      </c>
      <c r="R543" s="10">
        <v>23330364.522</v>
      </c>
      <c r="AJ543" s="9">
        <v>0</v>
      </c>
      <c r="AK543" s="10">
        <v>23340.172546999998</v>
      </c>
    </row>
    <row r="544" spans="17:37" x14ac:dyDescent="0.25">
      <c r="Q544" s="9">
        <v>0</v>
      </c>
      <c r="R544" s="10">
        <v>23348151.754000001</v>
      </c>
      <c r="AJ544" s="9">
        <v>0</v>
      </c>
      <c r="AK544" s="10">
        <v>23357.958450999999</v>
      </c>
    </row>
    <row r="545" spans="17:37" x14ac:dyDescent="0.25">
      <c r="Q545" s="9">
        <v>0</v>
      </c>
      <c r="R545" s="10">
        <v>23365962.923</v>
      </c>
      <c r="AJ545" s="9">
        <v>0</v>
      </c>
      <c r="AK545" s="10">
        <v>23375.771403999999</v>
      </c>
    </row>
    <row r="546" spans="17:37" x14ac:dyDescent="0.25">
      <c r="Q546" s="9">
        <v>0</v>
      </c>
      <c r="R546" s="10">
        <v>23383800.736000001</v>
      </c>
      <c r="AJ546" s="9">
        <v>0</v>
      </c>
      <c r="AK546" s="10">
        <v>23393.609745999998</v>
      </c>
    </row>
    <row r="547" spans="17:37" x14ac:dyDescent="0.25">
      <c r="Q547" s="9">
        <v>0</v>
      </c>
      <c r="R547" s="10">
        <v>23401664.98</v>
      </c>
      <c r="AJ547" s="9">
        <v>0</v>
      </c>
      <c r="AK547" s="10">
        <v>23411.474202000001</v>
      </c>
    </row>
    <row r="548" spans="17:37" x14ac:dyDescent="0.25">
      <c r="Q548" s="9">
        <v>0</v>
      </c>
      <c r="R548" s="10">
        <v>23419552.899999999</v>
      </c>
      <c r="AJ548" s="9">
        <v>0</v>
      </c>
      <c r="AK548" s="10">
        <v>23429.361701000002</v>
      </c>
    </row>
    <row r="549" spans="17:37" x14ac:dyDescent="0.25">
      <c r="Q549" s="9">
        <v>0</v>
      </c>
      <c r="R549" s="10">
        <v>23437465.679000001</v>
      </c>
      <c r="AJ549" s="9">
        <v>0</v>
      </c>
      <c r="AK549" s="10">
        <v>23447.274164999999</v>
      </c>
    </row>
    <row r="550" spans="17:37" x14ac:dyDescent="0.25">
      <c r="Q550" s="9">
        <v>0</v>
      </c>
      <c r="R550" s="10">
        <v>23455404.355999999</v>
      </c>
      <c r="AJ550" s="9">
        <v>0</v>
      </c>
      <c r="AK550" s="10">
        <v>23465.213119</v>
      </c>
    </row>
    <row r="551" spans="17:37" x14ac:dyDescent="0.25">
      <c r="Q551" s="9">
        <v>0</v>
      </c>
      <c r="R551" s="10">
        <v>23473366.765000001</v>
      </c>
      <c r="AJ551" s="9">
        <v>0</v>
      </c>
      <c r="AK551" s="10">
        <v>23483.176370000001</v>
      </c>
    </row>
    <row r="552" spans="17:37" x14ac:dyDescent="0.25">
      <c r="Q552" s="9">
        <v>0</v>
      </c>
      <c r="R552" s="10">
        <v>23491353.84</v>
      </c>
      <c r="AJ552" s="9">
        <v>0</v>
      </c>
      <c r="AK552" s="10">
        <v>23501.161908999999</v>
      </c>
    </row>
    <row r="553" spans="17:37" x14ac:dyDescent="0.25">
      <c r="Q553" s="9">
        <v>0</v>
      </c>
      <c r="R553" s="10">
        <v>23509365.291000001</v>
      </c>
      <c r="AJ553" s="9">
        <v>0</v>
      </c>
      <c r="AK553" s="10">
        <v>23519.172449000002</v>
      </c>
    </row>
    <row r="554" spans="17:37" x14ac:dyDescent="0.25">
      <c r="Q554" s="9">
        <v>0</v>
      </c>
      <c r="R554" s="10">
        <v>23527399.046</v>
      </c>
      <c r="AJ554" s="9">
        <v>0</v>
      </c>
      <c r="AK554" s="10">
        <v>23537.207721999999</v>
      </c>
    </row>
    <row r="555" spans="17:37" x14ac:dyDescent="0.25">
      <c r="Q555" s="9">
        <v>0</v>
      </c>
      <c r="R555" s="10">
        <v>23545457.712000001</v>
      </c>
      <c r="AJ555" s="9">
        <v>0</v>
      </c>
      <c r="AK555" s="10">
        <v>23555.265501999998</v>
      </c>
    </row>
    <row r="556" spans="17:37" x14ac:dyDescent="0.25">
      <c r="Q556" s="9">
        <v>0</v>
      </c>
      <c r="R556" s="10">
        <v>23563539.982000001</v>
      </c>
      <c r="AJ556" s="9">
        <v>0</v>
      </c>
      <c r="AK556" s="10">
        <v>23573.348205999999</v>
      </c>
    </row>
    <row r="557" spans="17:37" x14ac:dyDescent="0.25">
      <c r="Q557" s="9">
        <v>0</v>
      </c>
      <c r="R557" s="10">
        <v>23581644.129000001</v>
      </c>
      <c r="AJ557" s="9">
        <v>0</v>
      </c>
      <c r="AK557" s="10">
        <v>23591.453052000001</v>
      </c>
    </row>
    <row r="558" spans="17:37" x14ac:dyDescent="0.25">
      <c r="Q558" s="9">
        <v>0</v>
      </c>
      <c r="R558" s="10">
        <v>23599772.565000001</v>
      </c>
      <c r="AJ558" s="9">
        <v>0</v>
      </c>
      <c r="AK558" s="10">
        <v>23609.581641000001</v>
      </c>
    </row>
    <row r="559" spans="17:37" x14ac:dyDescent="0.25">
      <c r="Q559" s="9">
        <v>0</v>
      </c>
      <c r="R559" s="10">
        <v>23617923.947999999</v>
      </c>
      <c r="AJ559" s="9">
        <v>0</v>
      </c>
      <c r="AK559" s="10">
        <v>23627.732607000002</v>
      </c>
    </row>
    <row r="560" spans="17:37" x14ac:dyDescent="0.25">
      <c r="Q560" s="9">
        <v>0</v>
      </c>
      <c r="R560" s="10">
        <v>23636096.923999999</v>
      </c>
      <c r="AJ560" s="9">
        <v>0</v>
      </c>
      <c r="AK560" s="10">
        <v>23645.90568</v>
      </c>
    </row>
    <row r="561" spans="17:37" x14ac:dyDescent="0.25">
      <c r="Q561" s="9">
        <v>0</v>
      </c>
      <c r="R561" s="10">
        <v>23654293.006999999</v>
      </c>
      <c r="AJ561" s="9">
        <v>0</v>
      </c>
      <c r="AK561" s="10">
        <v>23664.104626</v>
      </c>
    </row>
    <row r="562" spans="17:37" x14ac:dyDescent="0.25">
      <c r="Q562" s="9">
        <v>0</v>
      </c>
      <c r="R562" s="10">
        <v>23672514.447999999</v>
      </c>
      <c r="AJ562" s="9">
        <v>0</v>
      </c>
      <c r="AK562" s="10">
        <v>23682.321502999999</v>
      </c>
    </row>
    <row r="563" spans="17:37" x14ac:dyDescent="0.25">
      <c r="Q563" s="9">
        <v>0</v>
      </c>
      <c r="R563" s="10">
        <v>23690754.765999999</v>
      </c>
      <c r="AJ563" s="9">
        <v>0</v>
      </c>
      <c r="AK563" s="10">
        <v>23700.561635999999</v>
      </c>
    </row>
    <row r="564" spans="17:37" x14ac:dyDescent="0.25">
      <c r="Q564" s="9">
        <v>0</v>
      </c>
      <c r="R564" s="10">
        <v>23709017.669</v>
      </c>
      <c r="AJ564" s="9">
        <v>0</v>
      </c>
      <c r="AK564" s="10">
        <v>23718.826335000002</v>
      </c>
    </row>
    <row r="565" spans="17:37" x14ac:dyDescent="0.25">
      <c r="Q565" s="9">
        <v>0</v>
      </c>
      <c r="R565" s="10">
        <v>23727302.146000002</v>
      </c>
      <c r="AJ565" s="9">
        <v>0</v>
      </c>
      <c r="AK565" s="10">
        <v>23737.111067999998</v>
      </c>
    </row>
    <row r="566" spans="17:37" x14ac:dyDescent="0.25">
      <c r="Q566" s="9">
        <v>0</v>
      </c>
      <c r="R566" s="10">
        <v>23745609.004000001</v>
      </c>
      <c r="AJ566" s="9">
        <v>0</v>
      </c>
      <c r="AK566" s="10">
        <v>23755.417268000001</v>
      </c>
    </row>
    <row r="567" spans="17:37" x14ac:dyDescent="0.25">
      <c r="Q567" s="9">
        <v>0</v>
      </c>
      <c r="R567" s="10">
        <v>23763936.223999999</v>
      </c>
      <c r="AJ567" s="9">
        <v>0</v>
      </c>
      <c r="AK567" s="10">
        <v>23773.744898000001</v>
      </c>
    </row>
    <row r="568" spans="17:37" x14ac:dyDescent="0.25">
      <c r="Q568" s="9">
        <v>0</v>
      </c>
      <c r="R568" s="10">
        <v>23782285.134</v>
      </c>
      <c r="AJ568" s="9">
        <v>0</v>
      </c>
      <c r="AK568" s="10">
        <v>23792.093258000001</v>
      </c>
    </row>
    <row r="569" spans="17:37" x14ac:dyDescent="0.25">
      <c r="Q569" s="9">
        <v>0</v>
      </c>
      <c r="R569" s="10">
        <v>23800653.342</v>
      </c>
      <c r="AJ569" s="9">
        <v>0</v>
      </c>
      <c r="AK569" s="10">
        <v>23810.463049999998</v>
      </c>
    </row>
    <row r="570" spans="17:37" x14ac:dyDescent="0.25">
      <c r="Q570" s="9">
        <v>0</v>
      </c>
      <c r="R570" s="10">
        <v>23819043.807999998</v>
      </c>
      <c r="AJ570" s="9">
        <v>0</v>
      </c>
      <c r="AK570" s="10">
        <v>23828.853917</v>
      </c>
    </row>
    <row r="571" spans="17:37" x14ac:dyDescent="0.25">
      <c r="Q571" s="25">
        <v>0</v>
      </c>
      <c r="R571" s="26">
        <v>23837457.151000001</v>
      </c>
      <c r="AJ571" s="25">
        <v>0</v>
      </c>
      <c r="AK571" s="26">
        <v>23847.263948</v>
      </c>
    </row>
    <row r="572" spans="17:37" x14ac:dyDescent="0.25">
      <c r="Q572" s="9">
        <v>0</v>
      </c>
      <c r="R572" s="10">
        <v>23855888.144000001</v>
      </c>
      <c r="AJ572" s="9">
        <v>0</v>
      </c>
      <c r="AK572" s="10">
        <v>23865.695500000002</v>
      </c>
    </row>
    <row r="573" spans="17:37" x14ac:dyDescent="0.25">
      <c r="Q573" s="9">
        <v>0</v>
      </c>
      <c r="R573" s="10">
        <v>23874339.123</v>
      </c>
      <c r="AJ573" s="9">
        <v>0</v>
      </c>
      <c r="AK573" s="10">
        <v>23884.148462000001</v>
      </c>
    </row>
    <row r="574" spans="17:37" x14ac:dyDescent="0.25">
      <c r="Q574" s="9">
        <v>0</v>
      </c>
      <c r="R574" s="10">
        <v>23892811.377</v>
      </c>
      <c r="AJ574" s="9">
        <v>0</v>
      </c>
      <c r="AK574" s="10">
        <v>23902.621217</v>
      </c>
    </row>
    <row r="575" spans="17:37" x14ac:dyDescent="0.25">
      <c r="Q575" s="9">
        <v>0</v>
      </c>
      <c r="R575" s="10">
        <v>23911304.669</v>
      </c>
      <c r="AJ575" s="9">
        <v>0</v>
      </c>
      <c r="AK575" s="10">
        <v>23921.112080999999</v>
      </c>
    </row>
    <row r="576" spans="17:37" x14ac:dyDescent="0.25">
      <c r="Q576" s="9">
        <v>0</v>
      </c>
      <c r="R576" s="10">
        <v>23929815.953000002</v>
      </c>
      <c r="AJ576" s="9">
        <v>0</v>
      </c>
      <c r="AK576" s="10">
        <v>23939.623767000001</v>
      </c>
    </row>
    <row r="577" spans="17:37" x14ac:dyDescent="0.25">
      <c r="Q577" s="9">
        <v>0</v>
      </c>
      <c r="R577" s="10">
        <v>23948346.202</v>
      </c>
      <c r="AJ577" s="9">
        <v>0</v>
      </c>
      <c r="AK577" s="10">
        <v>23958.154592999999</v>
      </c>
    </row>
    <row r="578" spans="17:37" x14ac:dyDescent="0.25">
      <c r="Q578" s="9">
        <v>0</v>
      </c>
      <c r="R578" s="10">
        <v>23966895.585000001</v>
      </c>
      <c r="AJ578" s="9">
        <v>0</v>
      </c>
      <c r="AK578" s="10">
        <v>23976.703948999999</v>
      </c>
    </row>
    <row r="579" spans="17:37" x14ac:dyDescent="0.25">
      <c r="Q579" s="9">
        <v>0</v>
      </c>
      <c r="R579" s="10">
        <v>23985465.256000001</v>
      </c>
      <c r="AJ579" s="9">
        <v>0</v>
      </c>
      <c r="AK579" s="10">
        <v>23995.273314999999</v>
      </c>
    </row>
    <row r="580" spans="17:37" x14ac:dyDescent="0.25">
      <c r="Q580" s="9">
        <v>0</v>
      </c>
      <c r="R580" s="10">
        <v>24004053.399</v>
      </c>
      <c r="AJ580" s="9">
        <v>0</v>
      </c>
      <c r="AK580" s="10">
        <v>24013.862705</v>
      </c>
    </row>
    <row r="581" spans="17:37" x14ac:dyDescent="0.25">
      <c r="Q581" s="9">
        <v>0</v>
      </c>
      <c r="R581" s="10">
        <v>24022659.616999999</v>
      </c>
      <c r="AJ581" s="9">
        <v>0</v>
      </c>
      <c r="AK581" s="10">
        <v>24032.469204000001</v>
      </c>
    </row>
    <row r="582" spans="17:37" x14ac:dyDescent="0.25">
      <c r="Q582" s="9">
        <v>0</v>
      </c>
      <c r="R582" s="10">
        <v>24041286.313999999</v>
      </c>
      <c r="AJ582" s="9">
        <v>0</v>
      </c>
      <c r="AK582" s="10">
        <v>24051.094453000002</v>
      </c>
    </row>
    <row r="583" spans="17:37" x14ac:dyDescent="0.25">
      <c r="Q583" s="9">
        <v>0</v>
      </c>
      <c r="R583" s="10">
        <v>24059929.993999999</v>
      </c>
      <c r="AJ583" s="9">
        <v>0</v>
      </c>
      <c r="AK583" s="10">
        <v>24069.739204000001</v>
      </c>
    </row>
    <row r="584" spans="17:37" x14ac:dyDescent="0.25">
      <c r="Q584" s="9">
        <v>0</v>
      </c>
      <c r="R584" s="10">
        <v>24078592.813999999</v>
      </c>
      <c r="AJ584" s="9">
        <v>0</v>
      </c>
      <c r="AK584" s="10">
        <v>24088.401897</v>
      </c>
    </row>
    <row r="585" spans="17:37" x14ac:dyDescent="0.25">
      <c r="Q585" s="9">
        <v>0</v>
      </c>
      <c r="R585" s="10">
        <v>24097274.213</v>
      </c>
      <c r="AJ585" s="9">
        <v>0</v>
      </c>
      <c r="AK585" s="10">
        <v>24107.081287000001</v>
      </c>
    </row>
    <row r="586" spans="17:37" x14ac:dyDescent="0.25">
      <c r="Q586" s="9">
        <v>0</v>
      </c>
      <c r="R586" s="10">
        <v>24115971.287999999</v>
      </c>
      <c r="AJ586" s="9">
        <v>0</v>
      </c>
      <c r="AK586" s="10">
        <v>24125.779188</v>
      </c>
    </row>
    <row r="587" spans="17:37" x14ac:dyDescent="0.25">
      <c r="Q587" s="9">
        <v>0</v>
      </c>
      <c r="R587" s="10">
        <v>24134687.146000002</v>
      </c>
      <c r="AJ587" s="9">
        <v>0</v>
      </c>
      <c r="AK587" s="10">
        <v>24144.494787</v>
      </c>
    </row>
    <row r="588" spans="17:37" x14ac:dyDescent="0.25">
      <c r="Q588" s="9">
        <v>0</v>
      </c>
      <c r="R588" s="10">
        <v>24153421.337000001</v>
      </c>
      <c r="AJ588" s="9">
        <v>0</v>
      </c>
      <c r="AK588" s="10">
        <v>24163.226138999999</v>
      </c>
    </row>
    <row r="589" spans="17:37" x14ac:dyDescent="0.25">
      <c r="Q589" s="9">
        <v>0</v>
      </c>
      <c r="R589" s="10">
        <v>24172171.449999999</v>
      </c>
      <c r="AJ589" s="9">
        <v>0</v>
      </c>
      <c r="AK589" s="10">
        <v>24181.977070000001</v>
      </c>
    </row>
    <row r="590" spans="17:37" x14ac:dyDescent="0.25">
      <c r="Q590" s="9">
        <v>0</v>
      </c>
      <c r="R590" s="10">
        <v>24190937.949999999</v>
      </c>
      <c r="AJ590" s="9">
        <v>0</v>
      </c>
      <c r="AK590" s="10">
        <v>24200.746966999999</v>
      </c>
    </row>
    <row r="591" spans="17:37" x14ac:dyDescent="0.25">
      <c r="Q591" s="9">
        <v>0</v>
      </c>
      <c r="R591" s="10">
        <v>24209722.577</v>
      </c>
      <c r="AJ591" s="9">
        <v>0</v>
      </c>
      <c r="AK591" s="10">
        <v>24219.531808</v>
      </c>
    </row>
    <row r="592" spans="17:37" x14ac:dyDescent="0.25">
      <c r="Q592" s="9">
        <v>0</v>
      </c>
      <c r="R592" s="10">
        <v>24228523.305</v>
      </c>
      <c r="AJ592" s="9">
        <v>0</v>
      </c>
      <c r="AK592" s="10">
        <v>24238.332638</v>
      </c>
    </row>
    <row r="593" spans="17:37" x14ac:dyDescent="0.25">
      <c r="Q593" s="9">
        <v>0</v>
      </c>
      <c r="R593" s="10">
        <v>24247341.035999998</v>
      </c>
      <c r="AJ593" s="9">
        <v>0</v>
      </c>
      <c r="AK593" s="10">
        <v>24257.152526999998</v>
      </c>
    </row>
    <row r="594" spans="17:37" x14ac:dyDescent="0.25">
      <c r="Q594" s="9">
        <v>0</v>
      </c>
      <c r="R594" s="10">
        <v>24266177.888</v>
      </c>
      <c r="AJ594" s="9">
        <v>0</v>
      </c>
      <c r="AK594" s="10">
        <v>24275.985089000002</v>
      </c>
    </row>
    <row r="595" spans="17:37" x14ac:dyDescent="0.25">
      <c r="Q595" s="9">
        <v>0</v>
      </c>
      <c r="R595" s="10">
        <v>24285027.669</v>
      </c>
      <c r="AJ595" s="9">
        <v>0</v>
      </c>
      <c r="AK595" s="10">
        <v>24294.835018000002</v>
      </c>
    </row>
    <row r="596" spans="17:37" x14ac:dyDescent="0.25">
      <c r="Q596" s="9">
        <v>0</v>
      </c>
      <c r="R596" s="10">
        <v>24303893.802000001</v>
      </c>
      <c r="AJ596" s="9">
        <v>0</v>
      </c>
      <c r="AK596" s="10">
        <v>24313.701968000001</v>
      </c>
    </row>
    <row r="597" spans="17:37" x14ac:dyDescent="0.25">
      <c r="Q597" s="9">
        <v>0</v>
      </c>
      <c r="R597" s="10">
        <v>24322775.791999999</v>
      </c>
      <c r="AJ597" s="9">
        <v>0</v>
      </c>
      <c r="AK597" s="10">
        <v>24332.585147999998</v>
      </c>
    </row>
    <row r="598" spans="17:37" x14ac:dyDescent="0.25">
      <c r="Q598" s="9">
        <v>0</v>
      </c>
      <c r="R598" s="10">
        <v>24341675.245000001</v>
      </c>
      <c r="AJ598" s="9">
        <v>0</v>
      </c>
      <c r="AK598" s="10">
        <v>24351.482716999999</v>
      </c>
    </row>
    <row r="599" spans="17:37" x14ac:dyDescent="0.25">
      <c r="Q599" s="9">
        <v>0</v>
      </c>
      <c r="R599" s="10">
        <v>24360587.888999999</v>
      </c>
      <c r="AJ599" s="9">
        <v>0</v>
      </c>
      <c r="AK599" s="10">
        <v>24370.395960999998</v>
      </c>
    </row>
    <row r="600" spans="17:37" x14ac:dyDescent="0.25">
      <c r="Q600" s="9">
        <v>0</v>
      </c>
      <c r="R600" s="10">
        <v>24379518.153000001</v>
      </c>
      <c r="AJ600" s="9">
        <v>0</v>
      </c>
      <c r="AK600" s="10">
        <v>24389.325142999998</v>
      </c>
    </row>
    <row r="601" spans="17:37" x14ac:dyDescent="0.25">
      <c r="Q601" s="25">
        <v>0</v>
      </c>
      <c r="R601" s="26">
        <v>24398461.383000001</v>
      </c>
      <c r="AJ601" s="25">
        <v>0</v>
      </c>
      <c r="AK601" s="26">
        <v>24408.269487000001</v>
      </c>
    </row>
    <row r="602" spans="17:37" x14ac:dyDescent="0.25">
      <c r="Q602" s="9">
        <v>0</v>
      </c>
      <c r="R602" s="10">
        <v>24417421.102000002</v>
      </c>
      <c r="AJ602" s="9">
        <v>0</v>
      </c>
      <c r="AK602" s="10">
        <v>24427.229352999999</v>
      </c>
    </row>
    <row r="603" spans="17:37" x14ac:dyDescent="0.25">
      <c r="Q603" s="9">
        <v>0</v>
      </c>
      <c r="R603" s="10">
        <v>24436393.179000001</v>
      </c>
      <c r="AJ603" s="9">
        <v>0</v>
      </c>
      <c r="AK603" s="10">
        <v>24446.203072</v>
      </c>
    </row>
    <row r="604" spans="17:37" x14ac:dyDescent="0.25">
      <c r="Q604" s="9">
        <v>0</v>
      </c>
      <c r="R604" s="10">
        <v>24455383.877</v>
      </c>
      <c r="AJ604" s="9">
        <v>0</v>
      </c>
      <c r="AK604" s="10">
        <v>24465.190198</v>
      </c>
    </row>
    <row r="605" spans="17:37" x14ac:dyDescent="0.25">
      <c r="Q605" s="9">
        <v>0</v>
      </c>
      <c r="R605" s="10">
        <v>24474385.973999999</v>
      </c>
      <c r="AJ605" s="9">
        <v>0</v>
      </c>
      <c r="AK605" s="10">
        <v>24484.193245999999</v>
      </c>
    </row>
    <row r="606" spans="17:37" x14ac:dyDescent="0.25">
      <c r="Q606" s="9">
        <v>0</v>
      </c>
      <c r="R606" s="10">
        <v>24493404.227000002</v>
      </c>
      <c r="AJ606" s="9">
        <v>0</v>
      </c>
      <c r="AK606" s="10">
        <v>24503.212780999998</v>
      </c>
    </row>
    <row r="607" spans="17:37" x14ac:dyDescent="0.25">
      <c r="Q607" s="9">
        <v>0</v>
      </c>
      <c r="R607" s="10">
        <v>24512435.048</v>
      </c>
      <c r="AJ607" s="9">
        <v>0</v>
      </c>
      <c r="AK607" s="10">
        <v>24522.24451</v>
      </c>
    </row>
    <row r="608" spans="17:37" x14ac:dyDescent="0.25">
      <c r="Q608" s="9">
        <v>0</v>
      </c>
      <c r="R608" s="10">
        <v>24531480.451000001</v>
      </c>
      <c r="AJ608" s="9">
        <v>0</v>
      </c>
      <c r="AK608" s="10">
        <v>24541.288299</v>
      </c>
    </row>
    <row r="609" spans="17:37" x14ac:dyDescent="0.25">
      <c r="Q609" s="9">
        <v>0</v>
      </c>
      <c r="R609" s="10">
        <v>24550540.037999999</v>
      </c>
      <c r="AJ609" s="9">
        <v>0</v>
      </c>
      <c r="AK609" s="10">
        <v>24560.348010000002</v>
      </c>
    </row>
    <row r="610" spans="17:37" x14ac:dyDescent="0.25">
      <c r="Q610" s="9">
        <v>0</v>
      </c>
      <c r="R610" s="10">
        <v>24569612.774999999</v>
      </c>
      <c r="AJ610" s="9">
        <v>0</v>
      </c>
      <c r="AK610" s="10">
        <v>24579.421729999998</v>
      </c>
    </row>
    <row r="611" spans="17:37" x14ac:dyDescent="0.25">
      <c r="Q611" s="9">
        <v>0</v>
      </c>
      <c r="R611" s="10">
        <v>24588699.16</v>
      </c>
      <c r="AJ611" s="9">
        <v>0</v>
      </c>
      <c r="AK611" s="10">
        <v>24598.508633000001</v>
      </c>
    </row>
    <row r="612" spans="17:37" x14ac:dyDescent="0.25">
      <c r="Q612" s="9">
        <v>0</v>
      </c>
      <c r="R612" s="10">
        <v>24607798.706999999</v>
      </c>
      <c r="AJ612" s="9">
        <v>0</v>
      </c>
      <c r="AK612" s="10">
        <v>24617.606554999998</v>
      </c>
    </row>
    <row r="613" spans="17:37" x14ac:dyDescent="0.25">
      <c r="Q613" s="9">
        <v>0</v>
      </c>
      <c r="R613" s="10">
        <v>24626912.614999998</v>
      </c>
      <c r="AJ613" s="9">
        <v>0</v>
      </c>
      <c r="AK613" s="10">
        <v>24636.719681999999</v>
      </c>
    </row>
    <row r="614" spans="17:37" x14ac:dyDescent="0.25">
      <c r="Q614" s="9">
        <v>0</v>
      </c>
      <c r="R614" s="10">
        <v>24646037.146000002</v>
      </c>
      <c r="AJ614" s="9">
        <v>0</v>
      </c>
      <c r="AK614" s="10">
        <v>24655.846957000002</v>
      </c>
    </row>
    <row r="615" spans="17:37" x14ac:dyDescent="0.25">
      <c r="Q615" s="9">
        <v>0</v>
      </c>
      <c r="R615" s="10">
        <v>24665174.931000002</v>
      </c>
      <c r="AJ615" s="9">
        <v>0</v>
      </c>
      <c r="AK615" s="10">
        <v>24674.985002000001</v>
      </c>
    </row>
    <row r="616" spans="17:37" x14ac:dyDescent="0.25">
      <c r="Q616" s="9">
        <v>0</v>
      </c>
      <c r="R616" s="10">
        <v>24684325.914000001</v>
      </c>
      <c r="AJ616" s="9">
        <v>0</v>
      </c>
      <c r="AK616" s="10">
        <v>24694.134352000001</v>
      </c>
    </row>
    <row r="617" spans="17:37" x14ac:dyDescent="0.25">
      <c r="Q617" s="9">
        <v>0</v>
      </c>
      <c r="R617" s="10">
        <v>24703490.866999999</v>
      </c>
      <c r="AJ617" s="9">
        <v>0</v>
      </c>
      <c r="AK617" s="10">
        <v>24713.298169999998</v>
      </c>
    </row>
    <row r="618" spans="17:37" x14ac:dyDescent="0.25">
      <c r="Q618" s="9">
        <v>0</v>
      </c>
      <c r="R618" s="10">
        <v>24722665.936000001</v>
      </c>
      <c r="AJ618" s="9">
        <v>0</v>
      </c>
      <c r="AK618" s="10">
        <v>24732.474000999999</v>
      </c>
    </row>
    <row r="619" spans="17:37" x14ac:dyDescent="0.25">
      <c r="Q619" s="9">
        <v>0</v>
      </c>
      <c r="R619" s="10">
        <v>24741852.912999999</v>
      </c>
      <c r="AJ619" s="9">
        <v>0</v>
      </c>
      <c r="AK619" s="10">
        <v>24751.662796000001</v>
      </c>
    </row>
    <row r="620" spans="17:37" x14ac:dyDescent="0.25">
      <c r="Q620" s="9">
        <v>0</v>
      </c>
      <c r="R620" s="10">
        <v>24761053.226</v>
      </c>
      <c r="AJ620" s="9">
        <v>0</v>
      </c>
      <c r="AK620" s="10">
        <v>24770.860708</v>
      </c>
    </row>
    <row r="621" spans="17:37" x14ac:dyDescent="0.25">
      <c r="Q621" s="9">
        <v>0</v>
      </c>
      <c r="R621" s="10">
        <v>24780262.357999999</v>
      </c>
      <c r="AJ621" s="9">
        <v>0</v>
      </c>
      <c r="AK621" s="10">
        <v>24790.070231999998</v>
      </c>
    </row>
    <row r="622" spans="17:37" x14ac:dyDescent="0.25">
      <c r="Q622" s="9">
        <v>0</v>
      </c>
      <c r="R622" s="10">
        <v>24799487.307</v>
      </c>
      <c r="AJ622" s="9">
        <v>0</v>
      </c>
      <c r="AK622" s="10">
        <v>24809.294146</v>
      </c>
    </row>
    <row r="623" spans="17:37" x14ac:dyDescent="0.25">
      <c r="Q623" s="9">
        <v>0</v>
      </c>
      <c r="R623" s="10">
        <v>24818721.471000001</v>
      </c>
      <c r="AJ623" s="9">
        <v>0</v>
      </c>
      <c r="AK623" s="10">
        <v>24828.529364999999</v>
      </c>
    </row>
    <row r="624" spans="17:37" x14ac:dyDescent="0.25">
      <c r="Q624" s="9">
        <v>0</v>
      </c>
      <c r="R624" s="10">
        <v>24837966.723000001</v>
      </c>
      <c r="AJ624" s="9">
        <v>0</v>
      </c>
      <c r="AK624" s="10">
        <v>24847.776096000001</v>
      </c>
    </row>
    <row r="625" spans="17:37" x14ac:dyDescent="0.25">
      <c r="Q625" s="9">
        <v>0</v>
      </c>
      <c r="R625" s="10">
        <v>24857222.403000001</v>
      </c>
      <c r="AJ625" s="9">
        <v>0</v>
      </c>
      <c r="AK625" s="10">
        <v>24867.032277999999</v>
      </c>
    </row>
    <row r="626" spans="17:37" x14ac:dyDescent="0.25">
      <c r="Q626" s="9">
        <v>0</v>
      </c>
      <c r="R626" s="10">
        <v>24876491.638999999</v>
      </c>
      <c r="AJ626" s="9">
        <v>0</v>
      </c>
      <c r="AK626" s="10">
        <v>24886.299731999999</v>
      </c>
    </row>
    <row r="627" spans="17:37" x14ac:dyDescent="0.25">
      <c r="Q627" s="9">
        <v>0</v>
      </c>
      <c r="R627" s="10">
        <v>24895769.421</v>
      </c>
      <c r="AJ627" s="9">
        <v>0</v>
      </c>
      <c r="AK627" s="10">
        <v>24905.576661999999</v>
      </c>
    </row>
    <row r="628" spans="17:37" x14ac:dyDescent="0.25">
      <c r="Q628" s="9">
        <v>0</v>
      </c>
      <c r="R628" s="10">
        <v>24915058.206999999</v>
      </c>
      <c r="AJ628" s="9">
        <v>0</v>
      </c>
      <c r="AK628" s="10">
        <v>24924.866700999999</v>
      </c>
    </row>
    <row r="629" spans="17:37" x14ac:dyDescent="0.25">
      <c r="Q629" s="9">
        <v>0</v>
      </c>
      <c r="R629" s="10">
        <v>24934357.438999999</v>
      </c>
      <c r="AJ629" s="9">
        <v>0</v>
      </c>
      <c r="AK629" s="10">
        <v>0</v>
      </c>
    </row>
    <row r="630" spans="17:37" x14ac:dyDescent="0.25">
      <c r="Q630" s="9">
        <v>0</v>
      </c>
      <c r="R630" s="10">
        <v>24953667.144000001</v>
      </c>
      <c r="AJ630" s="9">
        <v>0</v>
      </c>
      <c r="AK630" s="10">
        <v>0</v>
      </c>
    </row>
    <row r="631" spans="17:37" x14ac:dyDescent="0.25">
      <c r="Q631" s="32">
        <v>0</v>
      </c>
      <c r="R631" s="33">
        <v>24972986.574000001</v>
      </c>
      <c r="AJ631" s="32">
        <v>0</v>
      </c>
      <c r="AK631" s="33">
        <v>0</v>
      </c>
    </row>
    <row r="632" spans="17:37" x14ac:dyDescent="0.25">
      <c r="Q632" s="9">
        <v>0</v>
      </c>
      <c r="R632" s="10">
        <v>24992313.666000001</v>
      </c>
      <c r="AJ632" s="9">
        <v>0</v>
      </c>
      <c r="AK632" s="10">
        <v>0</v>
      </c>
    </row>
    <row r="633" spans="17:37" x14ac:dyDescent="0.25">
      <c r="Q633" s="9">
        <v>0</v>
      </c>
      <c r="R633" s="10">
        <v>25011655.168000001</v>
      </c>
      <c r="AJ633" s="9">
        <v>0</v>
      </c>
      <c r="AK633" s="10">
        <v>0</v>
      </c>
    </row>
    <row r="634" spans="17:37" x14ac:dyDescent="0.25">
      <c r="Q634" s="9">
        <v>0</v>
      </c>
      <c r="R634" s="10">
        <v>25031003.776999999</v>
      </c>
      <c r="AJ634" s="9">
        <v>0</v>
      </c>
      <c r="AK634" s="10">
        <v>0</v>
      </c>
    </row>
    <row r="635" spans="17:37" x14ac:dyDescent="0.25">
      <c r="Q635" s="9">
        <v>0</v>
      </c>
      <c r="R635" s="10">
        <v>25050363.32</v>
      </c>
      <c r="AJ635" s="9">
        <v>0</v>
      </c>
      <c r="AK635" s="10">
        <v>0</v>
      </c>
    </row>
    <row r="636" spans="17:37" x14ac:dyDescent="0.25">
      <c r="Q636" s="9">
        <v>0</v>
      </c>
      <c r="R636" s="10">
        <v>25069729.859000001</v>
      </c>
      <c r="AJ636" s="9">
        <v>0</v>
      </c>
      <c r="AK636" s="10">
        <v>0</v>
      </c>
    </row>
    <row r="637" spans="17:37" x14ac:dyDescent="0.25">
      <c r="Q637" s="9">
        <v>0</v>
      </c>
      <c r="R637" s="10">
        <v>25089104.039000001</v>
      </c>
      <c r="AJ637" s="9">
        <v>0</v>
      </c>
      <c r="AK637" s="10">
        <v>0</v>
      </c>
    </row>
    <row r="638" spans="17:37" x14ac:dyDescent="0.25">
      <c r="Q638" s="9">
        <v>0</v>
      </c>
      <c r="R638" s="10">
        <v>25108490.234999999</v>
      </c>
      <c r="AJ638" s="9">
        <v>0</v>
      </c>
      <c r="AK638" s="10">
        <v>0</v>
      </c>
    </row>
    <row r="639" spans="17:37" x14ac:dyDescent="0.25">
      <c r="Q639" s="9">
        <v>0</v>
      </c>
      <c r="R639" s="10">
        <v>25127882.164000001</v>
      </c>
      <c r="AJ639" s="9">
        <v>0</v>
      </c>
      <c r="AK639" s="10">
        <v>0</v>
      </c>
    </row>
    <row r="640" spans="17:37" x14ac:dyDescent="0.25">
      <c r="Q640" s="9">
        <v>0</v>
      </c>
      <c r="R640" s="10">
        <v>25147288.585000001</v>
      </c>
      <c r="AJ640" s="9">
        <v>0</v>
      </c>
      <c r="AK640" s="10">
        <v>0</v>
      </c>
    </row>
    <row r="641" spans="17:37" x14ac:dyDescent="0.25">
      <c r="Q641" s="9">
        <v>0</v>
      </c>
      <c r="R641" s="10">
        <v>25166699.886</v>
      </c>
      <c r="AJ641" s="9">
        <v>0</v>
      </c>
      <c r="AK641" s="10">
        <v>0</v>
      </c>
    </row>
    <row r="642" spans="17:37" x14ac:dyDescent="0.25">
      <c r="Q642" s="9">
        <v>0</v>
      </c>
      <c r="R642" s="10">
        <v>25186119.741999999</v>
      </c>
      <c r="AJ642" s="9">
        <v>0</v>
      </c>
      <c r="AK642" s="10">
        <v>0</v>
      </c>
    </row>
    <row r="643" spans="17:37" x14ac:dyDescent="0.25">
      <c r="Q643" s="9">
        <v>0</v>
      </c>
      <c r="R643" s="10">
        <v>25205546.910999998</v>
      </c>
      <c r="AJ643" s="9">
        <v>0</v>
      </c>
      <c r="AK643" s="10">
        <v>0</v>
      </c>
    </row>
    <row r="644" spans="17:37" x14ac:dyDescent="0.25">
      <c r="Q644" s="9">
        <v>0</v>
      </c>
      <c r="R644" s="10">
        <v>25224981.82</v>
      </c>
      <c r="AJ644" s="9">
        <v>0</v>
      </c>
      <c r="AK644" s="10">
        <v>0</v>
      </c>
    </row>
    <row r="645" spans="17:37" x14ac:dyDescent="0.25">
      <c r="Q645" s="9">
        <v>0</v>
      </c>
      <c r="R645" s="10">
        <v>25244425.940000001</v>
      </c>
      <c r="AJ645" s="9">
        <v>0</v>
      </c>
      <c r="AK645" s="10">
        <v>0</v>
      </c>
    </row>
    <row r="646" spans="17:37" x14ac:dyDescent="0.25">
      <c r="Q646" s="9">
        <v>0</v>
      </c>
      <c r="R646" s="10">
        <v>25263877.175000001</v>
      </c>
      <c r="AJ646" s="9">
        <v>0</v>
      </c>
      <c r="AK646" s="10">
        <v>0</v>
      </c>
    </row>
    <row r="647" spans="17:37" x14ac:dyDescent="0.25">
      <c r="Q647" s="9">
        <v>0</v>
      </c>
      <c r="R647" s="10">
        <v>25283336.642999999</v>
      </c>
      <c r="AJ647" s="9">
        <v>0</v>
      </c>
      <c r="AK647" s="10">
        <v>0</v>
      </c>
    </row>
    <row r="648" spans="17:37" x14ac:dyDescent="0.25">
      <c r="Q648" s="9">
        <v>0</v>
      </c>
      <c r="R648" s="10">
        <v>25302800.954999998</v>
      </c>
      <c r="AJ648" s="9">
        <v>0</v>
      </c>
      <c r="AK648" s="10">
        <v>0</v>
      </c>
    </row>
    <row r="649" spans="17:37" x14ac:dyDescent="0.25">
      <c r="Q649" s="9">
        <v>0</v>
      </c>
      <c r="R649" s="10">
        <v>25322275.236000001</v>
      </c>
      <c r="AJ649" s="9">
        <v>0</v>
      </c>
      <c r="AK649" s="10">
        <v>0</v>
      </c>
    </row>
    <row r="650" spans="17:37" x14ac:dyDescent="0.25">
      <c r="Q650" s="9">
        <v>0</v>
      </c>
      <c r="R650" s="10">
        <v>25341751.478</v>
      </c>
      <c r="AJ650" s="9">
        <v>0</v>
      </c>
      <c r="AK650" s="10">
        <v>0</v>
      </c>
    </row>
    <row r="651" spans="17:37" x14ac:dyDescent="0.25">
      <c r="Q651" s="9">
        <v>0</v>
      </c>
      <c r="R651" s="10">
        <v>25361240.785999998</v>
      </c>
      <c r="AJ651" s="9">
        <v>0</v>
      </c>
      <c r="AK651" s="10">
        <v>0</v>
      </c>
    </row>
    <row r="652" spans="17:37" x14ac:dyDescent="0.25">
      <c r="Q652" s="9">
        <v>0</v>
      </c>
      <c r="R652" s="10">
        <v>25380735.065000001</v>
      </c>
      <c r="AJ652" s="9">
        <v>0</v>
      </c>
      <c r="AK652" s="10">
        <v>0</v>
      </c>
    </row>
    <row r="653" spans="17:37" x14ac:dyDescent="0.25">
      <c r="Q653" s="9">
        <v>0</v>
      </c>
      <c r="R653" s="10">
        <v>25400231.862</v>
      </c>
      <c r="AJ653" s="9">
        <v>0</v>
      </c>
      <c r="AK653" s="10">
        <v>0</v>
      </c>
    </row>
    <row r="654" spans="17:37" x14ac:dyDescent="0.25">
      <c r="Q654" s="9">
        <v>0</v>
      </c>
      <c r="R654" s="10">
        <v>25419740.037</v>
      </c>
      <c r="AJ654" s="9">
        <v>0</v>
      </c>
      <c r="AK654" s="10">
        <v>0</v>
      </c>
    </row>
    <row r="655" spans="17:37" x14ac:dyDescent="0.25">
      <c r="Q655" s="9">
        <v>0</v>
      </c>
      <c r="R655" s="10">
        <v>25439252.822000001</v>
      </c>
      <c r="AJ655" s="9">
        <v>0</v>
      </c>
      <c r="AK655" s="10">
        <v>0</v>
      </c>
    </row>
    <row r="656" spans="17:37" x14ac:dyDescent="0.25">
      <c r="Q656" s="9">
        <v>0</v>
      </c>
      <c r="R656" s="10">
        <v>25458771.515999999</v>
      </c>
      <c r="AJ656" s="9">
        <v>0</v>
      </c>
      <c r="AK656" s="10">
        <v>0</v>
      </c>
    </row>
    <row r="657" spans="17:37" x14ac:dyDescent="0.25">
      <c r="Q657" s="9">
        <v>0</v>
      </c>
      <c r="R657" s="10">
        <v>25478297.02</v>
      </c>
      <c r="AJ657" s="9">
        <v>0</v>
      </c>
      <c r="AK657" s="10">
        <v>0</v>
      </c>
    </row>
    <row r="658" spans="17:37" x14ac:dyDescent="0.25">
      <c r="Q658" s="9">
        <v>0</v>
      </c>
      <c r="R658" s="10">
        <v>25497826.351</v>
      </c>
      <c r="AJ658" s="9">
        <v>0</v>
      </c>
      <c r="AK658" s="10">
        <v>0</v>
      </c>
    </row>
    <row r="659" spans="17:37" x14ac:dyDescent="0.25">
      <c r="Q659" s="9">
        <v>0</v>
      </c>
      <c r="R659" s="10">
        <v>25517363.068</v>
      </c>
      <c r="AJ659" s="9">
        <v>0</v>
      </c>
      <c r="AK659" s="10">
        <v>0</v>
      </c>
    </row>
    <row r="660" spans="17:37" x14ac:dyDescent="0.25">
      <c r="Q660" s="9">
        <v>0</v>
      </c>
      <c r="R660" s="10">
        <v>25536904.493000001</v>
      </c>
      <c r="AJ660" s="9">
        <v>0</v>
      </c>
      <c r="AK660" s="10">
        <v>0</v>
      </c>
    </row>
    <row r="661" spans="17:37" x14ac:dyDescent="0.25">
      <c r="Q661" s="32">
        <v>0</v>
      </c>
      <c r="R661" s="33">
        <v>25556450.471000001</v>
      </c>
      <c r="AJ661" s="32">
        <v>0</v>
      </c>
      <c r="AK661" s="33">
        <v>0</v>
      </c>
    </row>
    <row r="662" spans="17:37" x14ac:dyDescent="0.25">
      <c r="Q662" s="9">
        <v>0</v>
      </c>
      <c r="R662" s="10">
        <v>25576001.127999999</v>
      </c>
      <c r="AJ662" s="9">
        <v>0</v>
      </c>
      <c r="AK662" s="10">
        <v>0</v>
      </c>
    </row>
    <row r="663" spans="17:37" x14ac:dyDescent="0.25">
      <c r="Q663" s="9">
        <v>0</v>
      </c>
      <c r="R663" s="10">
        <v>25595558.824999999</v>
      </c>
      <c r="AJ663" s="9">
        <v>0</v>
      </c>
      <c r="AK663" s="10">
        <v>0</v>
      </c>
    </row>
    <row r="664" spans="17:37" x14ac:dyDescent="0.25">
      <c r="Q664" s="9">
        <v>0</v>
      </c>
      <c r="R664" s="10">
        <v>25615118.862</v>
      </c>
      <c r="AJ664" s="9">
        <v>0</v>
      </c>
      <c r="AK664" s="10">
        <v>0</v>
      </c>
    </row>
    <row r="665" spans="17:37" x14ac:dyDescent="0.25">
      <c r="Q665" s="9">
        <v>0</v>
      </c>
      <c r="R665" s="10">
        <v>25634682.623</v>
      </c>
      <c r="AJ665" s="9">
        <v>0</v>
      </c>
      <c r="AK665" s="10">
        <v>0</v>
      </c>
    </row>
    <row r="666" spans="17:37" x14ac:dyDescent="0.25">
      <c r="Q666" s="9">
        <v>0</v>
      </c>
      <c r="R666" s="10">
        <v>25654255.407000002</v>
      </c>
      <c r="AJ666" s="9">
        <v>0</v>
      </c>
      <c r="AK666" s="10">
        <v>0</v>
      </c>
    </row>
    <row r="667" spans="17:37" x14ac:dyDescent="0.25">
      <c r="Q667" s="9">
        <v>0</v>
      </c>
      <c r="R667" s="10">
        <v>25673829.245999999</v>
      </c>
      <c r="AJ667" s="9">
        <v>0</v>
      </c>
      <c r="AK667" s="10">
        <v>0</v>
      </c>
    </row>
    <row r="668" spans="17:37" x14ac:dyDescent="0.25">
      <c r="Q668" s="9">
        <v>0</v>
      </c>
      <c r="R668" s="10">
        <v>25693412.535999998</v>
      </c>
      <c r="AJ668" s="9">
        <v>0</v>
      </c>
      <c r="AK668" s="10">
        <v>0</v>
      </c>
    </row>
    <row r="669" spans="17:37" x14ac:dyDescent="0.25">
      <c r="Q669" s="9">
        <v>0</v>
      </c>
      <c r="R669" s="10">
        <v>25712996.511999998</v>
      </c>
      <c r="AJ669" s="9">
        <v>0</v>
      </c>
      <c r="AK669" s="10">
        <v>0</v>
      </c>
    </row>
    <row r="670" spans="17:37" x14ac:dyDescent="0.25">
      <c r="Q670" s="9">
        <v>0</v>
      </c>
      <c r="R670" s="10">
        <v>25732579.260000002</v>
      </c>
      <c r="AJ670" s="9">
        <v>0</v>
      </c>
      <c r="AK670" s="10">
        <v>0</v>
      </c>
    </row>
    <row r="671" spans="17:37" x14ac:dyDescent="0.25">
      <c r="Q671" s="9">
        <v>0</v>
      </c>
      <c r="R671" s="10">
        <v>25752170.078000002</v>
      </c>
      <c r="AJ671" s="9">
        <v>0</v>
      </c>
      <c r="AK671" s="10">
        <v>0</v>
      </c>
    </row>
    <row r="672" spans="17:37" x14ac:dyDescent="0.25">
      <c r="Q672" s="9">
        <v>0</v>
      </c>
      <c r="R672" s="10">
        <v>25771767.144000001</v>
      </c>
      <c r="AJ672" s="9">
        <v>0</v>
      </c>
      <c r="AK672" s="10">
        <v>0</v>
      </c>
    </row>
    <row r="673" spans="17:37" x14ac:dyDescent="0.25">
      <c r="Q673" s="9">
        <v>0</v>
      </c>
      <c r="R673" s="10">
        <v>25791361.842999998</v>
      </c>
      <c r="AJ673" s="9">
        <v>0</v>
      </c>
      <c r="AK673" s="10">
        <v>0</v>
      </c>
    </row>
    <row r="674" spans="17:37" x14ac:dyDescent="0.25">
      <c r="Q674" s="9">
        <v>0</v>
      </c>
      <c r="R674" s="10">
        <v>25810963.238000002</v>
      </c>
      <c r="AJ674" s="9">
        <v>0</v>
      </c>
      <c r="AK674" s="10">
        <v>0</v>
      </c>
    </row>
    <row r="675" spans="17:37" x14ac:dyDescent="0.25">
      <c r="Q675" s="9">
        <v>0</v>
      </c>
      <c r="R675" s="10">
        <v>25830564.949999999</v>
      </c>
      <c r="AJ675" s="9">
        <v>0</v>
      </c>
      <c r="AK675" s="10">
        <v>0</v>
      </c>
    </row>
    <row r="676" spans="17:37" x14ac:dyDescent="0.25">
      <c r="Q676" s="9">
        <v>0</v>
      </c>
      <c r="R676" s="10">
        <v>25850174.311999999</v>
      </c>
      <c r="AJ676" s="9">
        <v>0</v>
      </c>
      <c r="AK676" s="10">
        <v>0</v>
      </c>
    </row>
    <row r="677" spans="17:37" x14ac:dyDescent="0.25">
      <c r="Q677" s="9">
        <v>0</v>
      </c>
      <c r="R677" s="10">
        <v>25869784.817000002</v>
      </c>
      <c r="AJ677" s="9">
        <v>0</v>
      </c>
      <c r="AK677" s="10">
        <v>0</v>
      </c>
    </row>
    <row r="678" spans="17:37" x14ac:dyDescent="0.25">
      <c r="Q678" s="9">
        <v>0</v>
      </c>
      <c r="R678" s="10">
        <v>25889398.449000001</v>
      </c>
      <c r="AJ678" s="9">
        <v>0</v>
      </c>
      <c r="AK678" s="10">
        <v>0</v>
      </c>
    </row>
    <row r="679" spans="17:37" x14ac:dyDescent="0.25">
      <c r="Q679" s="9">
        <v>0</v>
      </c>
      <c r="R679" s="10">
        <v>25909011.868999999</v>
      </c>
      <c r="AJ679" s="9">
        <v>0</v>
      </c>
      <c r="AK679" s="10">
        <v>0</v>
      </c>
    </row>
    <row r="680" spans="17:37" x14ac:dyDescent="0.25">
      <c r="Q680" s="9">
        <v>0</v>
      </c>
      <c r="R680" s="10">
        <v>25928628.883000001</v>
      </c>
      <c r="AJ680" s="9">
        <v>0</v>
      </c>
      <c r="AK680" s="10">
        <v>0</v>
      </c>
    </row>
    <row r="681" spans="17:37" x14ac:dyDescent="0.25">
      <c r="Q681" s="9">
        <v>0</v>
      </c>
      <c r="R681" s="10">
        <v>25948247.872000001</v>
      </c>
      <c r="AJ681" s="9">
        <v>0</v>
      </c>
      <c r="AK681" s="10">
        <v>0</v>
      </c>
    </row>
    <row r="682" spans="17:37" x14ac:dyDescent="0.25">
      <c r="Q682" s="9">
        <v>0</v>
      </c>
      <c r="R682" s="10">
        <v>0</v>
      </c>
      <c r="AJ682" s="9">
        <v>0</v>
      </c>
      <c r="AK682" s="10">
        <v>0</v>
      </c>
    </row>
    <row r="683" spans="17:37" x14ac:dyDescent="0.25">
      <c r="Q683" s="9">
        <v>0</v>
      </c>
      <c r="R683" s="10">
        <v>0</v>
      </c>
      <c r="AJ683" s="9">
        <v>0</v>
      </c>
      <c r="AK683" s="10">
        <v>0</v>
      </c>
    </row>
    <row r="684" spans="17:37" x14ac:dyDescent="0.25">
      <c r="Q684" s="9">
        <v>0</v>
      </c>
      <c r="R684" s="10">
        <v>0</v>
      </c>
      <c r="AJ684" s="9">
        <v>0</v>
      </c>
      <c r="AK684" s="10">
        <v>0</v>
      </c>
    </row>
    <row r="685" spans="17:37" x14ac:dyDescent="0.25">
      <c r="Q685" s="9">
        <v>0</v>
      </c>
      <c r="R685" s="10">
        <v>0</v>
      </c>
      <c r="AJ685" s="9">
        <v>0</v>
      </c>
      <c r="AK685" s="10">
        <v>0</v>
      </c>
    </row>
    <row r="686" spans="17:37" x14ac:dyDescent="0.25">
      <c r="Q686" s="9">
        <v>0</v>
      </c>
      <c r="R686" s="10">
        <v>0</v>
      </c>
      <c r="AJ686" s="9">
        <v>0</v>
      </c>
      <c r="AK686" s="10">
        <v>0</v>
      </c>
    </row>
    <row r="687" spans="17:37" x14ac:dyDescent="0.25">
      <c r="Q687" s="9">
        <v>0</v>
      </c>
      <c r="R687" s="10">
        <v>0</v>
      </c>
      <c r="AJ687" s="9">
        <v>0</v>
      </c>
      <c r="AK687" s="10">
        <v>0</v>
      </c>
    </row>
    <row r="688" spans="17:37" x14ac:dyDescent="0.25">
      <c r="Q688" s="9">
        <v>0</v>
      </c>
      <c r="R688" s="10">
        <v>0</v>
      </c>
      <c r="AJ688" s="9">
        <v>0</v>
      </c>
      <c r="AK688" s="10">
        <v>0</v>
      </c>
    </row>
    <row r="689" spans="17:37" x14ac:dyDescent="0.25">
      <c r="Q689" s="9">
        <v>0</v>
      </c>
      <c r="R689" s="10">
        <v>0</v>
      </c>
      <c r="AJ689" s="9">
        <v>0</v>
      </c>
      <c r="AK689" s="10">
        <v>0</v>
      </c>
    </row>
    <row r="690" spans="17:37" x14ac:dyDescent="0.25">
      <c r="Q690" s="9">
        <v>0</v>
      </c>
      <c r="R690" s="10">
        <v>0</v>
      </c>
      <c r="AJ690" s="9">
        <v>0</v>
      </c>
      <c r="AK690" s="10">
        <v>0</v>
      </c>
    </row>
    <row r="691" spans="17:37" x14ac:dyDescent="0.25">
      <c r="Q691" s="32">
        <v>0</v>
      </c>
      <c r="R691" s="33">
        <v>0</v>
      </c>
      <c r="AJ691" s="32">
        <v>0</v>
      </c>
      <c r="AK691" s="33">
        <v>0</v>
      </c>
    </row>
    <row r="692" spans="17:37" x14ac:dyDescent="0.25">
      <c r="Q692" s="9">
        <v>0</v>
      </c>
      <c r="R692" s="10">
        <v>0</v>
      </c>
      <c r="AJ692" s="9">
        <v>0</v>
      </c>
      <c r="AK692" s="10">
        <v>0</v>
      </c>
    </row>
    <row r="693" spans="17:37" x14ac:dyDescent="0.25">
      <c r="Q693" s="9">
        <v>0</v>
      </c>
      <c r="R693" s="10">
        <v>0</v>
      </c>
      <c r="AJ693" s="9">
        <v>0</v>
      </c>
      <c r="AK693" s="10">
        <v>0</v>
      </c>
    </row>
    <row r="694" spans="17:37" x14ac:dyDescent="0.25">
      <c r="Q694" s="9">
        <v>0</v>
      </c>
      <c r="R694" s="10">
        <v>0</v>
      </c>
      <c r="AJ694" s="9">
        <v>0</v>
      </c>
      <c r="AK694" s="10">
        <v>0</v>
      </c>
    </row>
    <row r="695" spans="17:37" x14ac:dyDescent="0.25">
      <c r="Q695" s="9">
        <v>0</v>
      </c>
      <c r="R695" s="10">
        <v>0</v>
      </c>
      <c r="AJ695" s="9">
        <v>0</v>
      </c>
      <c r="AK695" s="10">
        <v>0</v>
      </c>
    </row>
    <row r="696" spans="17:37" x14ac:dyDescent="0.25">
      <c r="Q696" s="9">
        <v>0</v>
      </c>
      <c r="R696" s="10">
        <v>0</v>
      </c>
      <c r="AJ696" s="9">
        <v>0</v>
      </c>
      <c r="AK696" s="10">
        <v>0</v>
      </c>
    </row>
    <row r="697" spans="17:37" x14ac:dyDescent="0.25">
      <c r="Q697" s="9">
        <v>0</v>
      </c>
      <c r="R697" s="10">
        <v>0</v>
      </c>
      <c r="AJ697" s="9">
        <v>0</v>
      </c>
      <c r="AK697" s="10">
        <v>0</v>
      </c>
    </row>
    <row r="698" spans="17:37" x14ac:dyDescent="0.25">
      <c r="Q698" s="9">
        <v>0</v>
      </c>
      <c r="R698" s="10">
        <v>0</v>
      </c>
      <c r="AJ698" s="9">
        <v>0</v>
      </c>
      <c r="AK698" s="10">
        <v>0</v>
      </c>
    </row>
    <row r="699" spans="17:37" x14ac:dyDescent="0.25">
      <c r="Q699" s="9">
        <v>0</v>
      </c>
      <c r="R699" s="10">
        <v>0</v>
      </c>
      <c r="AJ699" s="9">
        <v>0</v>
      </c>
      <c r="AK699" s="10">
        <v>0</v>
      </c>
    </row>
    <row r="700" spans="17:37" x14ac:dyDescent="0.25">
      <c r="Q700" s="9">
        <v>0</v>
      </c>
      <c r="R700" s="10">
        <v>0</v>
      </c>
      <c r="AJ700" s="9">
        <v>0</v>
      </c>
      <c r="AK700" s="10">
        <v>0</v>
      </c>
    </row>
    <row r="701" spans="17:37" x14ac:dyDescent="0.25">
      <c r="Q701" s="9">
        <v>0</v>
      </c>
      <c r="R701" s="10">
        <v>0</v>
      </c>
      <c r="AJ701" s="9">
        <v>0</v>
      </c>
      <c r="AK701" s="10">
        <v>0</v>
      </c>
    </row>
    <row r="702" spans="17:37" x14ac:dyDescent="0.25">
      <c r="Q702" s="9">
        <v>0</v>
      </c>
      <c r="R702" s="10">
        <v>0</v>
      </c>
      <c r="AJ702" s="9">
        <v>0</v>
      </c>
      <c r="AK702" s="10">
        <v>0</v>
      </c>
    </row>
    <row r="703" spans="17:37" x14ac:dyDescent="0.25">
      <c r="Q703" s="9">
        <v>0</v>
      </c>
      <c r="R703" s="10">
        <v>0</v>
      </c>
      <c r="AJ703" s="9">
        <v>0</v>
      </c>
      <c r="AK703" s="10">
        <v>0</v>
      </c>
    </row>
    <row r="704" spans="17:37" x14ac:dyDescent="0.25">
      <c r="Q704" s="9">
        <v>0</v>
      </c>
      <c r="R704" s="10">
        <v>0</v>
      </c>
      <c r="AJ704" s="9">
        <v>0</v>
      </c>
      <c r="AK704" s="10">
        <v>0</v>
      </c>
    </row>
    <row r="705" spans="17:37" x14ac:dyDescent="0.25">
      <c r="Q705" s="9">
        <v>0</v>
      </c>
      <c r="R705" s="10">
        <v>0</v>
      </c>
      <c r="AJ705" s="9">
        <v>0</v>
      </c>
      <c r="AK705" s="10">
        <v>0</v>
      </c>
    </row>
    <row r="706" spans="17:37" x14ac:dyDescent="0.25">
      <c r="Q706" s="9">
        <v>0</v>
      </c>
      <c r="R706" s="10">
        <v>0</v>
      </c>
      <c r="AJ706" s="9">
        <v>0</v>
      </c>
      <c r="AK706" s="10">
        <v>0</v>
      </c>
    </row>
    <row r="707" spans="17:37" x14ac:dyDescent="0.25">
      <c r="Q707" s="9">
        <v>0</v>
      </c>
      <c r="R707" s="10">
        <v>0</v>
      </c>
      <c r="AJ707" s="9">
        <v>0</v>
      </c>
      <c r="AK707" s="10">
        <v>0</v>
      </c>
    </row>
    <row r="708" spans="17:37" x14ac:dyDescent="0.25">
      <c r="Q708" s="9">
        <v>0</v>
      </c>
      <c r="R708" s="10">
        <v>0</v>
      </c>
      <c r="AJ708" s="9">
        <v>0</v>
      </c>
      <c r="AK708" s="10">
        <v>0</v>
      </c>
    </row>
    <row r="709" spans="17:37" x14ac:dyDescent="0.25">
      <c r="Q709" s="9">
        <v>0</v>
      </c>
      <c r="R709" s="10">
        <v>0</v>
      </c>
      <c r="AJ709" s="9">
        <v>0</v>
      </c>
      <c r="AK709" s="10">
        <v>0</v>
      </c>
    </row>
    <row r="710" spans="17:37" x14ac:dyDescent="0.25">
      <c r="Q710" s="9">
        <v>0</v>
      </c>
      <c r="R710" s="10">
        <v>0</v>
      </c>
      <c r="AJ710" s="9">
        <v>0</v>
      </c>
      <c r="AK710" s="10">
        <v>0</v>
      </c>
    </row>
    <row r="711" spans="17:37" x14ac:dyDescent="0.25">
      <c r="Q711" s="9">
        <v>0</v>
      </c>
      <c r="R711" s="10">
        <v>0</v>
      </c>
      <c r="AJ711" s="9">
        <v>0</v>
      </c>
      <c r="AK711" s="10">
        <v>0</v>
      </c>
    </row>
    <row r="712" spans="17:37" x14ac:dyDescent="0.25">
      <c r="Q712" s="9">
        <v>0</v>
      </c>
      <c r="R712" s="10">
        <v>0</v>
      </c>
      <c r="AJ712" s="9">
        <v>0</v>
      </c>
      <c r="AK712" s="10">
        <v>0</v>
      </c>
    </row>
    <row r="713" spans="17:37" x14ac:dyDescent="0.25">
      <c r="Q713" s="9">
        <v>0</v>
      </c>
      <c r="R713" s="10">
        <v>0</v>
      </c>
      <c r="AJ713" s="9">
        <v>0</v>
      </c>
      <c r="AK713" s="10">
        <v>0</v>
      </c>
    </row>
    <row r="714" spans="17:37" x14ac:dyDescent="0.25">
      <c r="Q714" s="9">
        <v>0</v>
      </c>
      <c r="R714" s="10">
        <v>0</v>
      </c>
      <c r="AJ714" s="9">
        <v>0</v>
      </c>
      <c r="AK714" s="10">
        <v>0</v>
      </c>
    </row>
    <row r="715" spans="17:37" x14ac:dyDescent="0.25">
      <c r="Q715" s="9">
        <v>0</v>
      </c>
      <c r="R715" s="10">
        <v>0</v>
      </c>
      <c r="AJ715" s="9">
        <v>0</v>
      </c>
      <c r="AK715" s="10">
        <v>0</v>
      </c>
    </row>
    <row r="716" spans="17:37" x14ac:dyDescent="0.25">
      <c r="Q716" s="9">
        <v>0</v>
      </c>
      <c r="R716" s="10">
        <v>0</v>
      </c>
      <c r="AJ716" s="9">
        <v>0</v>
      </c>
      <c r="AK716" s="10">
        <v>0</v>
      </c>
    </row>
    <row r="717" spans="17:37" x14ac:dyDescent="0.25">
      <c r="Q717" s="9">
        <v>0</v>
      </c>
      <c r="R717" s="10">
        <v>0</v>
      </c>
      <c r="AJ717" s="9">
        <v>0</v>
      </c>
      <c r="AK717" s="10">
        <v>0</v>
      </c>
    </row>
    <row r="718" spans="17:37" x14ac:dyDescent="0.25">
      <c r="Q718" s="9">
        <v>0</v>
      </c>
      <c r="R718" s="10">
        <v>0</v>
      </c>
      <c r="AJ718" s="9">
        <v>0</v>
      </c>
      <c r="AK718" s="10">
        <v>0</v>
      </c>
    </row>
    <row r="719" spans="17:37" x14ac:dyDescent="0.25">
      <c r="Q719" s="9">
        <v>0</v>
      </c>
      <c r="R719" s="10">
        <v>0</v>
      </c>
      <c r="AJ719" s="9">
        <v>0</v>
      </c>
      <c r="AK719" s="10">
        <v>0</v>
      </c>
    </row>
    <row r="720" spans="17:37" x14ac:dyDescent="0.25">
      <c r="Q720" s="9">
        <v>0</v>
      </c>
      <c r="R720" s="10">
        <v>0</v>
      </c>
      <c r="AJ720" s="9">
        <v>0</v>
      </c>
      <c r="AK720" s="10">
        <v>0</v>
      </c>
    </row>
    <row r="721" spans="17:37" x14ac:dyDescent="0.25">
      <c r="Q721" s="32">
        <v>0</v>
      </c>
      <c r="R721" s="33">
        <v>0</v>
      </c>
      <c r="AJ721" s="32">
        <v>0</v>
      </c>
      <c r="AK721" s="33">
        <v>0</v>
      </c>
    </row>
    <row r="722" spans="17:37" x14ac:dyDescent="0.25">
      <c r="Q722" s="9">
        <v>0</v>
      </c>
      <c r="R722" s="10">
        <v>0</v>
      </c>
      <c r="AJ722" s="9">
        <v>0</v>
      </c>
      <c r="AK722" s="10">
        <v>0</v>
      </c>
    </row>
    <row r="723" spans="17:37" x14ac:dyDescent="0.25">
      <c r="Q723" s="9">
        <v>0</v>
      </c>
      <c r="R723" s="10">
        <v>0</v>
      </c>
      <c r="AJ723" s="9">
        <v>0</v>
      </c>
      <c r="AK723" s="10">
        <v>0</v>
      </c>
    </row>
    <row r="724" spans="17:37" x14ac:dyDescent="0.25">
      <c r="Q724" s="9">
        <v>0</v>
      </c>
      <c r="R724" s="10">
        <v>0</v>
      </c>
      <c r="AJ724" s="9">
        <v>0</v>
      </c>
      <c r="AK724" s="10">
        <v>0</v>
      </c>
    </row>
    <row r="725" spans="17:37" x14ac:dyDescent="0.25">
      <c r="Q725" s="9">
        <v>0</v>
      </c>
      <c r="R725" s="10">
        <v>0</v>
      </c>
      <c r="AJ725" s="9">
        <v>0</v>
      </c>
      <c r="AK725" s="10">
        <v>0</v>
      </c>
    </row>
    <row r="726" spans="17:37" x14ac:dyDescent="0.25">
      <c r="Q726" s="9">
        <v>0</v>
      </c>
      <c r="R726" s="10">
        <v>0</v>
      </c>
      <c r="AJ726" s="9">
        <v>0</v>
      </c>
      <c r="AK726" s="10">
        <v>0</v>
      </c>
    </row>
    <row r="727" spans="17:37" x14ac:dyDescent="0.25">
      <c r="Q727" s="9">
        <v>0</v>
      </c>
      <c r="R727" s="10">
        <v>0</v>
      </c>
      <c r="AJ727" s="9">
        <v>0</v>
      </c>
      <c r="AK727" s="10">
        <v>0</v>
      </c>
    </row>
    <row r="728" spans="17:37" x14ac:dyDescent="0.25">
      <c r="Q728" s="9">
        <v>0</v>
      </c>
      <c r="R728" s="10">
        <v>0</v>
      </c>
      <c r="AJ728" s="9">
        <v>0</v>
      </c>
      <c r="AK728" s="10">
        <v>0</v>
      </c>
    </row>
    <row r="729" spans="17:37" x14ac:dyDescent="0.25">
      <c r="Q729" s="9">
        <v>0</v>
      </c>
      <c r="R729" s="10">
        <v>0</v>
      </c>
      <c r="AJ729" s="9">
        <v>0</v>
      </c>
      <c r="AK729" s="10">
        <v>0</v>
      </c>
    </row>
    <row r="730" spans="17:37" x14ac:dyDescent="0.25">
      <c r="Q730" s="9">
        <v>0</v>
      </c>
      <c r="R730" s="10">
        <v>0</v>
      </c>
      <c r="AJ730" s="9">
        <v>0</v>
      </c>
      <c r="AK730" s="10">
        <v>0</v>
      </c>
    </row>
    <row r="731" spans="17:37" x14ac:dyDescent="0.25">
      <c r="Q731" s="9">
        <v>0</v>
      </c>
      <c r="R731" s="10">
        <v>0</v>
      </c>
      <c r="AJ731" s="9">
        <v>0</v>
      </c>
      <c r="AK731" s="10">
        <v>0</v>
      </c>
    </row>
    <row r="732" spans="17:37" x14ac:dyDescent="0.25">
      <c r="Q732" s="9">
        <v>0</v>
      </c>
      <c r="R732" s="10">
        <v>0</v>
      </c>
      <c r="AJ732" s="9">
        <v>0</v>
      </c>
      <c r="AK732" s="10">
        <v>0</v>
      </c>
    </row>
    <row r="733" spans="17:37" x14ac:dyDescent="0.25">
      <c r="Q733" s="9">
        <v>0</v>
      </c>
      <c r="R733" s="10">
        <v>0</v>
      </c>
      <c r="AJ733" s="9">
        <v>0</v>
      </c>
      <c r="AK733" s="10">
        <v>0</v>
      </c>
    </row>
    <row r="734" spans="17:37" x14ac:dyDescent="0.25">
      <c r="Q734" s="9">
        <v>0</v>
      </c>
      <c r="R734" s="10">
        <v>0</v>
      </c>
      <c r="AJ734" s="9">
        <v>0</v>
      </c>
      <c r="AK734" s="10">
        <v>0</v>
      </c>
    </row>
    <row r="735" spans="17:37" x14ac:dyDescent="0.25">
      <c r="Q735" s="9">
        <v>0</v>
      </c>
      <c r="R735" s="10">
        <v>0</v>
      </c>
      <c r="AJ735" s="9">
        <v>0</v>
      </c>
      <c r="AK735" s="10">
        <v>0</v>
      </c>
    </row>
    <row r="736" spans="17:37" x14ac:dyDescent="0.25">
      <c r="Q736" s="9">
        <v>0</v>
      </c>
      <c r="R736" s="10">
        <v>0</v>
      </c>
      <c r="AJ736" s="9">
        <v>0</v>
      </c>
      <c r="AK736" s="10">
        <v>0</v>
      </c>
    </row>
    <row r="737" spans="17:37" x14ac:dyDescent="0.25">
      <c r="Q737" s="9">
        <v>0</v>
      </c>
      <c r="R737" s="10">
        <v>0</v>
      </c>
      <c r="AJ737" s="9">
        <v>0</v>
      </c>
      <c r="AK737" s="10">
        <v>0</v>
      </c>
    </row>
    <row r="738" spans="17:37" x14ac:dyDescent="0.25">
      <c r="Q738" s="9">
        <v>0</v>
      </c>
      <c r="R738" s="10">
        <v>0</v>
      </c>
      <c r="AJ738" s="9">
        <v>0</v>
      </c>
      <c r="AK738" s="10">
        <v>0</v>
      </c>
    </row>
    <row r="739" spans="17:37" x14ac:dyDescent="0.25">
      <c r="Q739" s="9">
        <v>0</v>
      </c>
      <c r="R739" s="10">
        <v>0</v>
      </c>
      <c r="AJ739" s="9">
        <v>0</v>
      </c>
      <c r="AK739" s="10">
        <v>0</v>
      </c>
    </row>
    <row r="740" spans="17:37" x14ac:dyDescent="0.25">
      <c r="Q740" s="9">
        <v>0</v>
      </c>
      <c r="R740" s="10">
        <v>0</v>
      </c>
      <c r="AJ740" s="9">
        <v>0</v>
      </c>
      <c r="AK740" s="10">
        <v>0</v>
      </c>
    </row>
    <row r="741" spans="17:37" x14ac:dyDescent="0.25">
      <c r="Q741" s="9">
        <v>0</v>
      </c>
      <c r="R741" s="10">
        <v>0</v>
      </c>
      <c r="AJ741" s="9">
        <v>0</v>
      </c>
      <c r="AK741" s="10">
        <v>0</v>
      </c>
    </row>
    <row r="742" spans="17:37" x14ac:dyDescent="0.25">
      <c r="Q742" s="9">
        <v>0</v>
      </c>
      <c r="R742" s="10">
        <v>0</v>
      </c>
      <c r="AJ742" s="9">
        <v>0</v>
      </c>
      <c r="AK742" s="10">
        <v>0</v>
      </c>
    </row>
    <row r="743" spans="17:37" x14ac:dyDescent="0.25">
      <c r="Q743" s="9">
        <v>0</v>
      </c>
      <c r="R743" s="10">
        <v>0</v>
      </c>
      <c r="AJ743" s="9">
        <v>0</v>
      </c>
      <c r="AK743" s="10">
        <v>0</v>
      </c>
    </row>
    <row r="744" spans="17:37" x14ac:dyDescent="0.25">
      <c r="Q744" s="9">
        <v>0</v>
      </c>
      <c r="R744" s="10">
        <v>0</v>
      </c>
      <c r="AJ744" s="9">
        <v>0</v>
      </c>
      <c r="AK744" s="10">
        <v>0</v>
      </c>
    </row>
    <row r="745" spans="17:37" x14ac:dyDescent="0.25">
      <c r="Q745" s="9">
        <v>0</v>
      </c>
      <c r="R745" s="10">
        <v>0</v>
      </c>
      <c r="AJ745" s="9">
        <v>0</v>
      </c>
      <c r="AK745" s="10">
        <v>0</v>
      </c>
    </row>
    <row r="746" spans="17:37" x14ac:dyDescent="0.25">
      <c r="Q746" s="9">
        <v>0</v>
      </c>
      <c r="R746" s="10">
        <v>0</v>
      </c>
      <c r="AJ746" s="9">
        <v>0</v>
      </c>
      <c r="AK746" s="10">
        <v>0</v>
      </c>
    </row>
    <row r="747" spans="17:37" x14ac:dyDescent="0.25">
      <c r="Q747" s="9">
        <v>0</v>
      </c>
      <c r="R747" s="10">
        <v>0</v>
      </c>
      <c r="AJ747" s="9">
        <v>0</v>
      </c>
      <c r="AK747" s="10">
        <v>0</v>
      </c>
    </row>
    <row r="748" spans="17:37" x14ac:dyDescent="0.25">
      <c r="Q748" s="9">
        <v>0</v>
      </c>
      <c r="R748" s="10">
        <v>0</v>
      </c>
      <c r="AJ748" s="9">
        <v>0</v>
      </c>
      <c r="AK748" s="10">
        <v>0</v>
      </c>
    </row>
    <row r="749" spans="17:37" x14ac:dyDescent="0.25">
      <c r="Q749" s="9">
        <v>0</v>
      </c>
      <c r="R749" s="10">
        <v>0</v>
      </c>
      <c r="AJ749" s="9">
        <v>0</v>
      </c>
      <c r="AK749" s="10">
        <v>0</v>
      </c>
    </row>
    <row r="750" spans="17:37" x14ac:dyDescent="0.25">
      <c r="Q750" s="9">
        <v>0</v>
      </c>
      <c r="R750" s="10">
        <v>0</v>
      </c>
      <c r="AJ750" s="9">
        <v>0</v>
      </c>
      <c r="AK750" s="10">
        <v>0</v>
      </c>
    </row>
    <row r="751" spans="17:37" x14ac:dyDescent="0.25">
      <c r="Q751" s="32">
        <v>0</v>
      </c>
      <c r="R751" s="33">
        <v>0</v>
      </c>
      <c r="AJ751" s="32">
        <v>0</v>
      </c>
      <c r="AK751" s="33">
        <v>0</v>
      </c>
    </row>
    <row r="752" spans="17:37" x14ac:dyDescent="0.25">
      <c r="Q752" s="9">
        <v>0</v>
      </c>
      <c r="R752" s="10">
        <v>0</v>
      </c>
      <c r="AJ752" s="9">
        <v>0</v>
      </c>
      <c r="AK752" s="10">
        <v>0</v>
      </c>
    </row>
    <row r="753" spans="17:37" x14ac:dyDescent="0.25">
      <c r="Q753" s="9">
        <v>0</v>
      </c>
      <c r="R753" s="10">
        <v>0</v>
      </c>
      <c r="AJ753" s="9">
        <v>0</v>
      </c>
      <c r="AK753" s="10">
        <v>0</v>
      </c>
    </row>
    <row r="754" spans="17:37" x14ac:dyDescent="0.25">
      <c r="Q754" s="9">
        <v>0</v>
      </c>
      <c r="R754" s="10">
        <v>0</v>
      </c>
      <c r="AJ754" s="9">
        <v>0</v>
      </c>
      <c r="AK754" s="10">
        <v>0</v>
      </c>
    </row>
    <row r="755" spans="17:37" x14ac:dyDescent="0.25">
      <c r="Q755" s="9">
        <v>0</v>
      </c>
      <c r="R755" s="10">
        <v>0</v>
      </c>
      <c r="AJ755" s="9">
        <v>0</v>
      </c>
      <c r="AK755" s="10">
        <v>0</v>
      </c>
    </row>
    <row r="756" spans="17:37" x14ac:dyDescent="0.25">
      <c r="Q756" s="9">
        <v>0</v>
      </c>
      <c r="R756" s="10">
        <v>0</v>
      </c>
      <c r="AJ756" s="9">
        <v>0</v>
      </c>
      <c r="AK756" s="10">
        <v>0</v>
      </c>
    </row>
    <row r="757" spans="17:37" x14ac:dyDescent="0.25">
      <c r="Q757" s="9">
        <v>0</v>
      </c>
      <c r="R757" s="10">
        <v>0</v>
      </c>
      <c r="AJ757" s="9">
        <v>0</v>
      </c>
      <c r="AK757" s="10">
        <v>0</v>
      </c>
    </row>
    <row r="758" spans="17:37" x14ac:dyDescent="0.25">
      <c r="Q758" s="9">
        <v>0</v>
      </c>
      <c r="R758" s="10">
        <v>0</v>
      </c>
      <c r="AJ758" s="9">
        <v>0</v>
      </c>
      <c r="AK758" s="10">
        <v>0</v>
      </c>
    </row>
    <row r="759" spans="17:37" x14ac:dyDescent="0.25">
      <c r="Q759" s="9">
        <v>0</v>
      </c>
      <c r="R759" s="10">
        <v>0</v>
      </c>
      <c r="AJ759" s="9">
        <v>0</v>
      </c>
      <c r="AK759" s="10">
        <v>0</v>
      </c>
    </row>
    <row r="760" spans="17:37" x14ac:dyDescent="0.25">
      <c r="Q760" s="9">
        <v>0</v>
      </c>
      <c r="R760" s="10">
        <v>0</v>
      </c>
      <c r="AJ760" s="9">
        <v>0</v>
      </c>
      <c r="AK760" s="10">
        <v>0</v>
      </c>
    </row>
    <row r="761" spans="17:37" x14ac:dyDescent="0.25">
      <c r="Q761" s="9">
        <v>0</v>
      </c>
      <c r="R761" s="10">
        <v>0</v>
      </c>
      <c r="AJ761" s="9">
        <v>0</v>
      </c>
      <c r="AK761" s="10">
        <v>0</v>
      </c>
    </row>
    <row r="762" spans="17:37" x14ac:dyDescent="0.25">
      <c r="Q762" s="9">
        <v>0</v>
      </c>
      <c r="R762" s="10">
        <v>0</v>
      </c>
      <c r="AJ762" s="9">
        <v>0</v>
      </c>
      <c r="AK762" s="10">
        <v>0</v>
      </c>
    </row>
    <row r="763" spans="17:37" x14ac:dyDescent="0.25">
      <c r="Q763" s="9">
        <v>0</v>
      </c>
      <c r="R763" s="10">
        <v>0</v>
      </c>
      <c r="AJ763" s="9">
        <v>0</v>
      </c>
      <c r="AK763" s="10">
        <v>0</v>
      </c>
    </row>
    <row r="764" spans="17:37" x14ac:dyDescent="0.25">
      <c r="Q764" s="9">
        <v>0</v>
      </c>
      <c r="R764" s="10">
        <v>0</v>
      </c>
      <c r="AJ764" s="9">
        <v>0</v>
      </c>
      <c r="AK764" s="10">
        <v>0</v>
      </c>
    </row>
    <row r="765" spans="17:37" x14ac:dyDescent="0.25">
      <c r="Q765" s="9">
        <v>0</v>
      </c>
      <c r="R765" s="10">
        <v>0</v>
      </c>
      <c r="AJ765" s="9">
        <v>0</v>
      </c>
      <c r="AK765" s="10">
        <v>0</v>
      </c>
    </row>
    <row r="766" spans="17:37" x14ac:dyDescent="0.25">
      <c r="Q766" s="9">
        <v>0</v>
      </c>
      <c r="R766" s="10">
        <v>0</v>
      </c>
      <c r="AJ766" s="9">
        <v>0</v>
      </c>
      <c r="AK766" s="10">
        <v>0</v>
      </c>
    </row>
    <row r="767" spans="17:37" x14ac:dyDescent="0.25">
      <c r="Q767" s="9">
        <v>0</v>
      </c>
      <c r="R767" s="10">
        <v>0</v>
      </c>
      <c r="AJ767" s="9">
        <v>0</v>
      </c>
      <c r="AK767" s="10">
        <v>0</v>
      </c>
    </row>
    <row r="768" spans="17:37" x14ac:dyDescent="0.25">
      <c r="Q768" s="9">
        <v>0</v>
      </c>
      <c r="R768" s="10">
        <v>0</v>
      </c>
      <c r="AJ768" s="9">
        <v>0</v>
      </c>
      <c r="AK768" s="10">
        <v>0</v>
      </c>
    </row>
    <row r="769" spans="17:37" x14ac:dyDescent="0.25">
      <c r="Q769" s="9">
        <v>0</v>
      </c>
      <c r="R769" s="10">
        <v>0</v>
      </c>
      <c r="AJ769" s="9">
        <v>0</v>
      </c>
      <c r="AK769" s="10">
        <v>0</v>
      </c>
    </row>
    <row r="770" spans="17:37" x14ac:dyDescent="0.25">
      <c r="Q770" s="9">
        <v>0</v>
      </c>
      <c r="R770" s="10">
        <v>0</v>
      </c>
      <c r="AJ770" s="9">
        <v>0</v>
      </c>
      <c r="AK770" s="10">
        <v>0</v>
      </c>
    </row>
    <row r="771" spans="17:37" x14ac:dyDescent="0.25">
      <c r="Q771" s="9">
        <v>0</v>
      </c>
      <c r="R771" s="10">
        <v>0</v>
      </c>
      <c r="AJ771" s="9">
        <v>0</v>
      </c>
      <c r="AK771" s="10">
        <v>0</v>
      </c>
    </row>
    <row r="772" spans="17:37" x14ac:dyDescent="0.25">
      <c r="Q772" s="9">
        <v>0</v>
      </c>
      <c r="R772" s="10">
        <v>0</v>
      </c>
      <c r="AJ772" s="9">
        <v>0</v>
      </c>
      <c r="AK772" s="10">
        <v>0</v>
      </c>
    </row>
    <row r="773" spans="17:37" x14ac:dyDescent="0.25">
      <c r="Q773" s="9">
        <v>0</v>
      </c>
      <c r="R773" s="10">
        <v>0</v>
      </c>
      <c r="AJ773" s="9">
        <v>0</v>
      </c>
      <c r="AK773" s="10">
        <v>0</v>
      </c>
    </row>
    <row r="774" spans="17:37" x14ac:dyDescent="0.25">
      <c r="Q774" s="9">
        <v>0</v>
      </c>
      <c r="R774" s="10">
        <v>0</v>
      </c>
      <c r="AJ774" s="9">
        <v>0</v>
      </c>
      <c r="AK774" s="10">
        <v>0</v>
      </c>
    </row>
    <row r="775" spans="17:37" x14ac:dyDescent="0.25">
      <c r="Q775" s="9">
        <v>0</v>
      </c>
      <c r="R775" s="10">
        <v>0</v>
      </c>
      <c r="AJ775" s="9">
        <v>0</v>
      </c>
      <c r="AK775" s="10">
        <v>0</v>
      </c>
    </row>
    <row r="776" spans="17:37" x14ac:dyDescent="0.25">
      <c r="Q776" s="9">
        <v>0</v>
      </c>
      <c r="R776" s="10">
        <v>0</v>
      </c>
      <c r="AJ776" s="9">
        <v>0</v>
      </c>
      <c r="AK776" s="10">
        <v>0</v>
      </c>
    </row>
    <row r="777" spans="17:37" x14ac:dyDescent="0.25">
      <c r="Q777" s="9">
        <v>0</v>
      </c>
      <c r="R777" s="10">
        <v>0</v>
      </c>
      <c r="AJ777" s="9">
        <v>0</v>
      </c>
      <c r="AK777" s="10">
        <v>0</v>
      </c>
    </row>
    <row r="778" spans="17:37" x14ac:dyDescent="0.25">
      <c r="Q778" s="9">
        <v>0</v>
      </c>
      <c r="R778" s="10">
        <v>0</v>
      </c>
      <c r="AJ778" s="9">
        <v>0</v>
      </c>
      <c r="AK778" s="10">
        <v>0</v>
      </c>
    </row>
    <row r="779" spans="17:37" x14ac:dyDescent="0.25">
      <c r="Q779" s="9">
        <v>0</v>
      </c>
      <c r="R779" s="10">
        <v>0</v>
      </c>
      <c r="AJ779" s="9">
        <v>0</v>
      </c>
      <c r="AK779" s="10">
        <v>0</v>
      </c>
    </row>
    <row r="780" spans="17:37" x14ac:dyDescent="0.25">
      <c r="Q780" s="9">
        <v>0</v>
      </c>
      <c r="R780" s="10">
        <v>0</v>
      </c>
      <c r="AJ780" s="9">
        <v>0</v>
      </c>
      <c r="AK780" s="10">
        <v>0</v>
      </c>
    </row>
    <row r="781" spans="17:37" x14ac:dyDescent="0.25">
      <c r="Q781" s="32">
        <v>0</v>
      </c>
      <c r="R781" s="33">
        <v>0</v>
      </c>
      <c r="AJ781" s="32">
        <v>0</v>
      </c>
      <c r="AK781" s="33">
        <v>0</v>
      </c>
    </row>
    <row r="782" spans="17:37" x14ac:dyDescent="0.25">
      <c r="Q782" s="9">
        <v>0</v>
      </c>
      <c r="R782" s="10">
        <v>0</v>
      </c>
      <c r="AJ782" s="9">
        <v>0</v>
      </c>
      <c r="AK782" s="10">
        <v>0</v>
      </c>
    </row>
    <row r="783" spans="17:37" x14ac:dyDescent="0.25">
      <c r="Q783" s="9">
        <v>0</v>
      </c>
      <c r="R783" s="10">
        <v>0</v>
      </c>
      <c r="AJ783" s="9">
        <v>0</v>
      </c>
      <c r="AK783" s="10">
        <v>0</v>
      </c>
    </row>
    <row r="784" spans="17:37" x14ac:dyDescent="0.25">
      <c r="Q784" s="9">
        <v>0</v>
      </c>
      <c r="R784" s="10">
        <v>0</v>
      </c>
      <c r="AJ784" s="9">
        <v>0</v>
      </c>
      <c r="AK784" s="10">
        <v>0</v>
      </c>
    </row>
    <row r="785" spans="17:37" x14ac:dyDescent="0.25">
      <c r="Q785" s="9">
        <v>0</v>
      </c>
      <c r="R785" s="10">
        <v>0</v>
      </c>
      <c r="AJ785" s="9">
        <v>0</v>
      </c>
      <c r="AK785" s="10">
        <v>0</v>
      </c>
    </row>
    <row r="786" spans="17:37" x14ac:dyDescent="0.25">
      <c r="Q786" s="9">
        <v>0</v>
      </c>
      <c r="R786" s="10">
        <v>0</v>
      </c>
      <c r="AJ786" s="9">
        <v>0</v>
      </c>
      <c r="AK786" s="10">
        <v>0</v>
      </c>
    </row>
    <row r="787" spans="17:37" x14ac:dyDescent="0.25">
      <c r="Q787" s="9">
        <v>0</v>
      </c>
      <c r="R787" s="10">
        <v>0</v>
      </c>
      <c r="AJ787" s="9">
        <v>0</v>
      </c>
      <c r="AK787" s="10">
        <v>0</v>
      </c>
    </row>
    <row r="788" spans="17:37" x14ac:dyDescent="0.25">
      <c r="Q788" s="9">
        <v>0</v>
      </c>
      <c r="R788" s="10">
        <v>0</v>
      </c>
      <c r="AJ788" s="9">
        <v>0</v>
      </c>
      <c r="AK788" s="10">
        <v>0</v>
      </c>
    </row>
    <row r="789" spans="17:37" x14ac:dyDescent="0.25">
      <c r="Q789" s="9">
        <v>0</v>
      </c>
      <c r="R789" s="10">
        <v>0</v>
      </c>
      <c r="AJ789" s="9">
        <v>0</v>
      </c>
      <c r="AK789" s="10">
        <v>0</v>
      </c>
    </row>
    <row r="790" spans="17:37" x14ac:dyDescent="0.25">
      <c r="Q790" s="9">
        <v>0</v>
      </c>
      <c r="R790" s="10">
        <v>0</v>
      </c>
      <c r="AJ790" s="9">
        <v>0</v>
      </c>
      <c r="AK790" s="10">
        <v>0</v>
      </c>
    </row>
    <row r="791" spans="17:37" x14ac:dyDescent="0.25">
      <c r="Q791" s="9">
        <v>0</v>
      </c>
      <c r="R791" s="10">
        <v>0</v>
      </c>
      <c r="AJ791" s="9">
        <v>0</v>
      </c>
      <c r="AK791" s="10">
        <v>0</v>
      </c>
    </row>
    <row r="792" spans="17:37" x14ac:dyDescent="0.25">
      <c r="Q792" s="9">
        <v>0</v>
      </c>
      <c r="R792" s="10">
        <v>0</v>
      </c>
      <c r="AJ792" s="9">
        <v>0</v>
      </c>
      <c r="AK792" s="10">
        <v>0</v>
      </c>
    </row>
    <row r="793" spans="17:37" x14ac:dyDescent="0.25">
      <c r="Q793" s="9">
        <v>0</v>
      </c>
      <c r="R793" s="10">
        <v>0</v>
      </c>
      <c r="AJ793" s="9">
        <v>0</v>
      </c>
      <c r="AK793" s="10">
        <v>0</v>
      </c>
    </row>
    <row r="794" spans="17:37" x14ac:dyDescent="0.25">
      <c r="Q794" s="9">
        <v>0</v>
      </c>
      <c r="R794" s="10">
        <v>0</v>
      </c>
      <c r="AJ794" s="9">
        <v>0</v>
      </c>
      <c r="AK794" s="10">
        <v>0</v>
      </c>
    </row>
    <row r="795" spans="17:37" x14ac:dyDescent="0.25">
      <c r="Q795" s="9">
        <v>0</v>
      </c>
      <c r="R795" s="10">
        <v>0</v>
      </c>
      <c r="AJ795" s="9">
        <v>0</v>
      </c>
      <c r="AK795" s="10">
        <v>0</v>
      </c>
    </row>
    <row r="796" spans="17:37" x14ac:dyDescent="0.25">
      <c r="Q796" s="9">
        <v>0</v>
      </c>
      <c r="R796" s="10">
        <v>0</v>
      </c>
      <c r="AJ796" s="9">
        <v>0</v>
      </c>
      <c r="AK796" s="10">
        <v>0</v>
      </c>
    </row>
    <row r="797" spans="17:37" x14ac:dyDescent="0.25">
      <c r="Q797" s="9">
        <v>0</v>
      </c>
      <c r="R797" s="10">
        <v>0</v>
      </c>
      <c r="AJ797" s="9">
        <v>0</v>
      </c>
      <c r="AK797" s="10">
        <v>0</v>
      </c>
    </row>
    <row r="798" spans="17:37" x14ac:dyDescent="0.25">
      <c r="Q798" s="9">
        <v>0</v>
      </c>
      <c r="R798" s="10">
        <v>0</v>
      </c>
      <c r="AJ798" s="9">
        <v>0</v>
      </c>
      <c r="AK798" s="10">
        <v>0</v>
      </c>
    </row>
    <row r="799" spans="17:37" x14ac:dyDescent="0.25">
      <c r="Q799" s="9">
        <v>0</v>
      </c>
      <c r="R799" s="10">
        <v>0</v>
      </c>
      <c r="AJ799" s="9">
        <v>0</v>
      </c>
      <c r="AK799" s="10">
        <v>0</v>
      </c>
    </row>
    <row r="800" spans="17:37" x14ac:dyDescent="0.25">
      <c r="Q800" s="9">
        <v>0</v>
      </c>
      <c r="R800" s="10">
        <v>0</v>
      </c>
      <c r="AJ800" s="9">
        <v>0</v>
      </c>
      <c r="AK800" s="10">
        <v>0</v>
      </c>
    </row>
    <row r="801" spans="17:37" x14ac:dyDescent="0.25">
      <c r="Q801" s="9">
        <v>0</v>
      </c>
      <c r="R801" s="10">
        <v>0</v>
      </c>
      <c r="AJ801" s="9">
        <v>0</v>
      </c>
      <c r="AK801" s="10">
        <v>0</v>
      </c>
    </row>
    <row r="802" spans="17:37" x14ac:dyDescent="0.25">
      <c r="Q802" s="9">
        <v>0</v>
      </c>
      <c r="R802" s="10">
        <v>0</v>
      </c>
      <c r="AJ802" s="9">
        <v>0</v>
      </c>
      <c r="AK802" s="10">
        <v>0</v>
      </c>
    </row>
    <row r="803" spans="17:37" x14ac:dyDescent="0.25">
      <c r="Q803" s="9">
        <v>0</v>
      </c>
      <c r="R803" s="10">
        <v>0</v>
      </c>
      <c r="AJ803" s="9">
        <v>0</v>
      </c>
      <c r="AK803" s="10">
        <v>0</v>
      </c>
    </row>
    <row r="804" spans="17:37" x14ac:dyDescent="0.25">
      <c r="Q804" s="9">
        <v>0</v>
      </c>
      <c r="R804" s="10">
        <v>0</v>
      </c>
      <c r="AJ804" s="9">
        <v>0</v>
      </c>
      <c r="AK804" s="10">
        <v>0</v>
      </c>
    </row>
    <row r="805" spans="17:37" x14ac:dyDescent="0.25">
      <c r="Q805" s="9">
        <v>0</v>
      </c>
      <c r="R805" s="10">
        <v>0</v>
      </c>
      <c r="AJ805" s="9">
        <v>0</v>
      </c>
      <c r="AK805" s="10">
        <v>0</v>
      </c>
    </row>
    <row r="806" spans="17:37" x14ac:dyDescent="0.25">
      <c r="Q806" s="9">
        <v>0</v>
      </c>
      <c r="R806" s="10">
        <v>0</v>
      </c>
      <c r="AJ806" s="9">
        <v>0</v>
      </c>
      <c r="AK806" s="10">
        <v>0</v>
      </c>
    </row>
    <row r="807" spans="17:37" x14ac:dyDescent="0.25">
      <c r="Q807" s="9">
        <v>0</v>
      </c>
      <c r="R807" s="10">
        <v>0</v>
      </c>
      <c r="AJ807" s="9">
        <v>0</v>
      </c>
      <c r="AK807" s="10">
        <v>0</v>
      </c>
    </row>
    <row r="808" spans="17:37" x14ac:dyDescent="0.25">
      <c r="Q808" s="9">
        <v>0</v>
      </c>
      <c r="R808" s="10">
        <v>0</v>
      </c>
      <c r="AJ808" s="9">
        <v>0</v>
      </c>
      <c r="AK808" s="10">
        <v>0</v>
      </c>
    </row>
    <row r="809" spans="17:37" x14ac:dyDescent="0.25">
      <c r="Q809" s="9">
        <v>0</v>
      </c>
      <c r="R809" s="10">
        <v>0</v>
      </c>
      <c r="AJ809" s="9">
        <v>0</v>
      </c>
      <c r="AK809" s="10">
        <v>0</v>
      </c>
    </row>
    <row r="810" spans="17:37" x14ac:dyDescent="0.25">
      <c r="Q810" s="9">
        <v>0</v>
      </c>
      <c r="R810" s="10">
        <v>0</v>
      </c>
      <c r="AJ810" s="9">
        <v>0</v>
      </c>
      <c r="AK810" s="10">
        <v>0</v>
      </c>
    </row>
    <row r="811" spans="17:37" x14ac:dyDescent="0.25">
      <c r="Q811" s="32">
        <v>0</v>
      </c>
      <c r="R811" s="33">
        <v>0</v>
      </c>
      <c r="AJ811" s="32">
        <v>0</v>
      </c>
      <c r="AK811" s="33">
        <v>0</v>
      </c>
    </row>
    <row r="812" spans="17:37" x14ac:dyDescent="0.25">
      <c r="Q812" s="9">
        <v>0</v>
      </c>
      <c r="R812" s="10">
        <v>0</v>
      </c>
      <c r="AJ812" s="9">
        <v>0</v>
      </c>
      <c r="AK812" s="10">
        <v>0</v>
      </c>
    </row>
    <row r="813" spans="17:37" x14ac:dyDescent="0.25">
      <c r="Q813" s="9">
        <v>0</v>
      </c>
      <c r="R813" s="10">
        <v>0</v>
      </c>
      <c r="AJ813" s="9">
        <v>0</v>
      </c>
      <c r="AK813" s="10">
        <v>0</v>
      </c>
    </row>
    <row r="814" spans="17:37" x14ac:dyDescent="0.25">
      <c r="Q814" s="9">
        <v>0</v>
      </c>
      <c r="R814" s="10">
        <v>0</v>
      </c>
      <c r="AJ814" s="9">
        <v>0</v>
      </c>
      <c r="AK814" s="10">
        <v>0</v>
      </c>
    </row>
    <row r="815" spans="17:37" x14ac:dyDescent="0.25">
      <c r="Q815" s="9">
        <v>0</v>
      </c>
      <c r="R815" s="10">
        <v>0</v>
      </c>
      <c r="AJ815" s="9">
        <v>0</v>
      </c>
      <c r="AK815" s="10">
        <v>0</v>
      </c>
    </row>
    <row r="816" spans="17:37" x14ac:dyDescent="0.25">
      <c r="Q816" s="9">
        <v>0</v>
      </c>
      <c r="R816" s="10">
        <v>0</v>
      </c>
      <c r="AJ816" s="9">
        <v>0</v>
      </c>
      <c r="AK816" s="10">
        <v>0</v>
      </c>
    </row>
    <row r="817" spans="17:37" x14ac:dyDescent="0.25">
      <c r="Q817" s="9">
        <v>0</v>
      </c>
      <c r="R817" s="10">
        <v>0</v>
      </c>
      <c r="AJ817" s="9">
        <v>0</v>
      </c>
      <c r="AK817" s="10">
        <v>0</v>
      </c>
    </row>
    <row r="818" spans="17:37" x14ac:dyDescent="0.25">
      <c r="Q818" s="9">
        <v>0</v>
      </c>
      <c r="R818" s="10">
        <v>0</v>
      </c>
      <c r="AJ818" s="9">
        <v>0</v>
      </c>
      <c r="AK818" s="10">
        <v>0</v>
      </c>
    </row>
    <row r="819" spans="17:37" x14ac:dyDescent="0.25">
      <c r="Q819" s="9">
        <v>0</v>
      </c>
      <c r="R819" s="10">
        <v>0</v>
      </c>
      <c r="AJ819" s="9">
        <v>0</v>
      </c>
      <c r="AK819" s="10">
        <v>0</v>
      </c>
    </row>
    <row r="820" spans="17:37" x14ac:dyDescent="0.25">
      <c r="Q820" s="9">
        <v>0</v>
      </c>
      <c r="R820" s="10">
        <v>0</v>
      </c>
      <c r="AJ820" s="9">
        <v>0</v>
      </c>
      <c r="AK820" s="10">
        <v>0</v>
      </c>
    </row>
    <row r="821" spans="17:37" x14ac:dyDescent="0.25">
      <c r="Q821" s="9">
        <v>0</v>
      </c>
      <c r="R821" s="10">
        <v>0</v>
      </c>
      <c r="AJ821" s="9">
        <v>0</v>
      </c>
      <c r="AK821" s="10">
        <v>0</v>
      </c>
    </row>
    <row r="822" spans="17:37" x14ac:dyDescent="0.25">
      <c r="Q822" s="9">
        <v>0</v>
      </c>
      <c r="R822" s="10">
        <v>0</v>
      </c>
      <c r="AJ822" s="9">
        <v>0</v>
      </c>
      <c r="AK822" s="10">
        <v>0</v>
      </c>
    </row>
    <row r="823" spans="17:37" x14ac:dyDescent="0.25">
      <c r="Q823" s="9">
        <v>0</v>
      </c>
      <c r="R823" s="10">
        <v>0</v>
      </c>
      <c r="AJ823" s="9">
        <v>0</v>
      </c>
      <c r="AK823" s="10">
        <v>0</v>
      </c>
    </row>
    <row r="824" spans="17:37" x14ac:dyDescent="0.25">
      <c r="Q824" s="9">
        <v>0</v>
      </c>
      <c r="R824" s="10">
        <v>0</v>
      </c>
      <c r="AJ824" s="9">
        <v>0</v>
      </c>
      <c r="AK824" s="10">
        <v>0</v>
      </c>
    </row>
    <row r="825" spans="17:37" x14ac:dyDescent="0.25">
      <c r="Q825" s="9">
        <v>0</v>
      </c>
      <c r="R825" s="10">
        <v>0</v>
      </c>
      <c r="AJ825" s="9">
        <v>0</v>
      </c>
      <c r="AK825" s="10">
        <v>0</v>
      </c>
    </row>
    <row r="826" spans="17:37" x14ac:dyDescent="0.25">
      <c r="Q826" s="9">
        <v>0</v>
      </c>
      <c r="R826" s="10">
        <v>0</v>
      </c>
      <c r="AJ826" s="9">
        <v>0</v>
      </c>
      <c r="AK826" s="10">
        <v>0</v>
      </c>
    </row>
    <row r="827" spans="17:37" x14ac:dyDescent="0.25">
      <c r="Q827" s="9">
        <v>0</v>
      </c>
      <c r="R827" s="10">
        <v>0</v>
      </c>
      <c r="AJ827" s="9">
        <v>0</v>
      </c>
      <c r="AK827" s="10">
        <v>0</v>
      </c>
    </row>
    <row r="828" spans="17:37" x14ac:dyDescent="0.25">
      <c r="Q828" s="9">
        <v>0</v>
      </c>
      <c r="R828" s="10">
        <v>0</v>
      </c>
      <c r="AJ828" s="9">
        <v>0</v>
      </c>
      <c r="AK828" s="10">
        <v>0</v>
      </c>
    </row>
    <row r="829" spans="17:37" x14ac:dyDescent="0.25">
      <c r="Q829" s="9">
        <v>0</v>
      </c>
      <c r="R829" s="10">
        <v>0</v>
      </c>
      <c r="AJ829" s="9">
        <v>0</v>
      </c>
      <c r="AK829" s="10">
        <v>0</v>
      </c>
    </row>
    <row r="830" spans="17:37" x14ac:dyDescent="0.25">
      <c r="Q830" s="9">
        <v>0</v>
      </c>
      <c r="R830" s="10">
        <v>0</v>
      </c>
      <c r="AJ830" s="9">
        <v>0</v>
      </c>
      <c r="AK830" s="10">
        <v>0</v>
      </c>
    </row>
    <row r="831" spans="17:37" x14ac:dyDescent="0.25">
      <c r="Q831" s="9">
        <v>0</v>
      </c>
      <c r="R831" s="10">
        <v>0</v>
      </c>
      <c r="AJ831" s="9">
        <v>0</v>
      </c>
      <c r="AK831" s="10">
        <v>0</v>
      </c>
    </row>
    <row r="832" spans="17:37" x14ac:dyDescent="0.25">
      <c r="Q832" s="9">
        <v>0</v>
      </c>
      <c r="R832" s="10">
        <v>0</v>
      </c>
      <c r="AJ832" s="9">
        <v>0</v>
      </c>
      <c r="AK832" s="10">
        <v>0</v>
      </c>
    </row>
    <row r="833" spans="17:37" x14ac:dyDescent="0.25">
      <c r="Q833" s="9">
        <v>0</v>
      </c>
      <c r="R833" s="10">
        <v>0</v>
      </c>
      <c r="AJ833" s="9">
        <v>0</v>
      </c>
      <c r="AK833" s="10">
        <v>0</v>
      </c>
    </row>
    <row r="834" spans="17:37" x14ac:dyDescent="0.25">
      <c r="Q834" s="9">
        <v>0</v>
      </c>
      <c r="R834" s="10">
        <v>0</v>
      </c>
      <c r="AJ834" s="9">
        <v>0</v>
      </c>
      <c r="AK834" s="10">
        <v>0</v>
      </c>
    </row>
    <row r="835" spans="17:37" x14ac:dyDescent="0.25">
      <c r="Q835" s="9">
        <v>0</v>
      </c>
      <c r="R835" s="10">
        <v>0</v>
      </c>
      <c r="AJ835" s="9">
        <v>0</v>
      </c>
      <c r="AK835" s="10">
        <v>0</v>
      </c>
    </row>
    <row r="836" spans="17:37" x14ac:dyDescent="0.25">
      <c r="Q836" s="9">
        <v>0</v>
      </c>
      <c r="R836" s="10">
        <v>0</v>
      </c>
      <c r="AJ836" s="9">
        <v>0</v>
      </c>
      <c r="AK836" s="10">
        <v>0</v>
      </c>
    </row>
    <row r="837" spans="17:37" x14ac:dyDescent="0.25">
      <c r="Q837" s="9">
        <v>0</v>
      </c>
      <c r="R837" s="10">
        <v>0</v>
      </c>
      <c r="AJ837" s="9">
        <v>0</v>
      </c>
      <c r="AK837" s="10">
        <v>0</v>
      </c>
    </row>
    <row r="838" spans="17:37" x14ac:dyDescent="0.25">
      <c r="Q838" s="9">
        <v>0</v>
      </c>
      <c r="R838" s="10">
        <v>0</v>
      </c>
      <c r="AJ838" s="9">
        <v>0</v>
      </c>
      <c r="AK838" s="10">
        <v>0</v>
      </c>
    </row>
    <row r="839" spans="17:37" x14ac:dyDescent="0.25">
      <c r="Q839" s="9">
        <v>0</v>
      </c>
      <c r="R839" s="10">
        <v>0</v>
      </c>
      <c r="AJ839" s="9">
        <v>0</v>
      </c>
      <c r="AK839" s="10">
        <v>0</v>
      </c>
    </row>
    <row r="840" spans="17:37" x14ac:dyDescent="0.25">
      <c r="Q840" s="9">
        <v>0</v>
      </c>
      <c r="R840" s="10">
        <v>0</v>
      </c>
      <c r="AJ840" s="9">
        <v>0</v>
      </c>
      <c r="AK840" s="10">
        <v>0</v>
      </c>
    </row>
    <row r="841" spans="17:37" x14ac:dyDescent="0.25">
      <c r="Q841" s="32">
        <v>0</v>
      </c>
      <c r="R841" s="33">
        <v>0</v>
      </c>
      <c r="AJ841" s="32">
        <v>0</v>
      </c>
      <c r="AK841" s="33">
        <v>0</v>
      </c>
    </row>
    <row r="842" spans="17:37" x14ac:dyDescent="0.25">
      <c r="Q842" s="9">
        <v>0</v>
      </c>
      <c r="R842" s="10">
        <v>0</v>
      </c>
      <c r="AJ842" s="9">
        <v>0</v>
      </c>
      <c r="AK842" s="10">
        <v>0</v>
      </c>
    </row>
    <row r="843" spans="17:37" x14ac:dyDescent="0.25">
      <c r="Q843" s="9">
        <v>0</v>
      </c>
      <c r="R843" s="10">
        <v>0</v>
      </c>
      <c r="AJ843" s="9">
        <v>0</v>
      </c>
      <c r="AK843" s="10">
        <v>0</v>
      </c>
    </row>
    <row r="844" spans="17:37" x14ac:dyDescent="0.25">
      <c r="Q844" s="9">
        <v>0</v>
      </c>
      <c r="R844" s="10">
        <v>0</v>
      </c>
      <c r="AJ844" s="9">
        <v>0</v>
      </c>
      <c r="AK844" s="10">
        <v>0</v>
      </c>
    </row>
    <row r="845" spans="17:37" x14ac:dyDescent="0.25">
      <c r="Q845" s="9">
        <v>0</v>
      </c>
      <c r="R845" s="10">
        <v>0</v>
      </c>
      <c r="AJ845" s="9">
        <v>0</v>
      </c>
      <c r="AK845" s="10">
        <v>0</v>
      </c>
    </row>
    <row r="846" spans="17:37" x14ac:dyDescent="0.25">
      <c r="Q846" s="9">
        <v>0</v>
      </c>
      <c r="R846" s="10">
        <v>0</v>
      </c>
      <c r="AJ846" s="9">
        <v>0</v>
      </c>
      <c r="AK846" s="10">
        <v>0</v>
      </c>
    </row>
    <row r="847" spans="17:37" x14ac:dyDescent="0.25">
      <c r="Q847" s="9">
        <v>0</v>
      </c>
      <c r="R847" s="10">
        <v>0</v>
      </c>
      <c r="AJ847" s="9">
        <v>0</v>
      </c>
      <c r="AK847" s="10">
        <v>0</v>
      </c>
    </row>
    <row r="848" spans="17:37" x14ac:dyDescent="0.25">
      <c r="Q848" s="9">
        <v>0</v>
      </c>
      <c r="R848" s="10">
        <v>0</v>
      </c>
      <c r="AJ848" s="9">
        <v>0</v>
      </c>
      <c r="AK848" s="10">
        <v>0</v>
      </c>
    </row>
    <row r="849" spans="17:37" x14ac:dyDescent="0.25">
      <c r="Q849" s="9">
        <v>0</v>
      </c>
      <c r="R849" s="10">
        <v>0</v>
      </c>
      <c r="AJ849" s="9">
        <v>0</v>
      </c>
      <c r="AK849" s="10">
        <v>0</v>
      </c>
    </row>
    <row r="850" spans="17:37" x14ac:dyDescent="0.25">
      <c r="Q850" s="9">
        <v>0</v>
      </c>
      <c r="R850" s="10">
        <v>0</v>
      </c>
      <c r="AJ850" s="9">
        <v>0</v>
      </c>
      <c r="AK850" s="10">
        <v>0</v>
      </c>
    </row>
    <row r="851" spans="17:37" x14ac:dyDescent="0.25">
      <c r="Q851" s="9">
        <v>0</v>
      </c>
      <c r="R851" s="10">
        <v>0</v>
      </c>
      <c r="AJ851" s="9">
        <v>0</v>
      </c>
      <c r="AK851" s="10">
        <v>0</v>
      </c>
    </row>
    <row r="852" spans="17:37" x14ac:dyDescent="0.25">
      <c r="Q852" s="9">
        <v>0</v>
      </c>
      <c r="R852" s="10">
        <v>0</v>
      </c>
      <c r="AJ852" s="9">
        <v>0</v>
      </c>
      <c r="AK852" s="10">
        <v>0</v>
      </c>
    </row>
    <row r="853" spans="17:37" x14ac:dyDescent="0.25">
      <c r="Q853" s="9">
        <v>0</v>
      </c>
      <c r="R853" s="10">
        <v>0</v>
      </c>
      <c r="AJ853" s="9">
        <v>0</v>
      </c>
      <c r="AK853" s="10">
        <v>0</v>
      </c>
    </row>
    <row r="854" spans="17:37" x14ac:dyDescent="0.25">
      <c r="Q854" s="9">
        <v>0</v>
      </c>
      <c r="R854" s="10">
        <v>0</v>
      </c>
      <c r="AJ854" s="9">
        <v>0</v>
      </c>
      <c r="AK854" s="10">
        <v>0</v>
      </c>
    </row>
    <row r="855" spans="17:37" x14ac:dyDescent="0.25">
      <c r="Q855" s="9">
        <v>0</v>
      </c>
      <c r="R855" s="10">
        <v>0</v>
      </c>
      <c r="AJ855" s="9">
        <v>0</v>
      </c>
      <c r="AK855" s="10">
        <v>0</v>
      </c>
    </row>
    <row r="856" spans="17:37" x14ac:dyDescent="0.25">
      <c r="Q856" s="9">
        <v>0</v>
      </c>
      <c r="R856" s="10">
        <v>0</v>
      </c>
      <c r="AJ856" s="9">
        <v>0</v>
      </c>
      <c r="AK856" s="10">
        <v>0</v>
      </c>
    </row>
    <row r="857" spans="17:37" x14ac:dyDescent="0.25">
      <c r="Q857" s="9">
        <v>0</v>
      </c>
      <c r="R857" s="10">
        <v>0</v>
      </c>
      <c r="AJ857" s="9">
        <v>0</v>
      </c>
      <c r="AK857" s="10">
        <v>0</v>
      </c>
    </row>
    <row r="858" spans="17:37" x14ac:dyDescent="0.25">
      <c r="Q858" s="9">
        <v>0</v>
      </c>
      <c r="R858" s="10">
        <v>0</v>
      </c>
      <c r="AJ858" s="9">
        <v>0</v>
      </c>
      <c r="AK858" s="10">
        <v>0</v>
      </c>
    </row>
    <row r="859" spans="17:37" x14ac:dyDescent="0.25">
      <c r="Q859" s="9">
        <v>0</v>
      </c>
      <c r="R859" s="10">
        <v>0</v>
      </c>
      <c r="AJ859" s="9">
        <v>0</v>
      </c>
      <c r="AK859" s="10">
        <v>0</v>
      </c>
    </row>
    <row r="860" spans="17:37" x14ac:dyDescent="0.25">
      <c r="Q860" s="9">
        <v>0</v>
      </c>
      <c r="R860" s="10">
        <v>0</v>
      </c>
      <c r="AJ860" s="9">
        <v>0</v>
      </c>
      <c r="AK860" s="10">
        <v>0</v>
      </c>
    </row>
    <row r="861" spans="17:37" x14ac:dyDescent="0.25">
      <c r="Q861" s="9">
        <v>0</v>
      </c>
      <c r="R861" s="10">
        <v>0</v>
      </c>
      <c r="AJ861" s="9">
        <v>0</v>
      </c>
      <c r="AK861" s="10">
        <v>0</v>
      </c>
    </row>
    <row r="862" spans="17:37" x14ac:dyDescent="0.25">
      <c r="Q862" s="9">
        <v>0</v>
      </c>
      <c r="R862" s="10">
        <v>0</v>
      </c>
      <c r="AJ862" s="9">
        <v>0</v>
      </c>
      <c r="AK862" s="10">
        <v>0</v>
      </c>
    </row>
    <row r="863" spans="17:37" x14ac:dyDescent="0.25">
      <c r="Q863" s="9">
        <v>0</v>
      </c>
      <c r="R863" s="10">
        <v>0</v>
      </c>
      <c r="AJ863" s="9">
        <v>0</v>
      </c>
      <c r="AK863" s="10">
        <v>0</v>
      </c>
    </row>
    <row r="864" spans="17:37" x14ac:dyDescent="0.25">
      <c r="Q864" s="9">
        <v>0</v>
      </c>
      <c r="R864" s="10">
        <v>0</v>
      </c>
      <c r="AJ864" s="9">
        <v>0</v>
      </c>
      <c r="AK864" s="10">
        <v>0</v>
      </c>
    </row>
    <row r="865" spans="17:37" x14ac:dyDescent="0.25">
      <c r="Q865" s="9">
        <v>0</v>
      </c>
      <c r="R865" s="10">
        <v>0</v>
      </c>
      <c r="AJ865" s="9">
        <v>0</v>
      </c>
      <c r="AK865" s="10">
        <v>0</v>
      </c>
    </row>
    <row r="866" spans="17:37" x14ac:dyDescent="0.25">
      <c r="Q866" s="9">
        <v>0</v>
      </c>
      <c r="R866" s="10">
        <v>0</v>
      </c>
      <c r="AJ866" s="9">
        <v>0</v>
      </c>
      <c r="AK866" s="10">
        <v>0</v>
      </c>
    </row>
    <row r="867" spans="17:37" x14ac:dyDescent="0.25">
      <c r="Q867" s="9">
        <v>0</v>
      </c>
      <c r="R867" s="10">
        <v>0</v>
      </c>
      <c r="AJ867" s="9">
        <v>0</v>
      </c>
      <c r="AK867" s="10">
        <v>0</v>
      </c>
    </row>
    <row r="868" spans="17:37" x14ac:dyDescent="0.25">
      <c r="Q868" s="9">
        <v>0</v>
      </c>
      <c r="R868" s="10">
        <v>0</v>
      </c>
      <c r="AJ868" s="9">
        <v>0</v>
      </c>
      <c r="AK868" s="10">
        <v>0</v>
      </c>
    </row>
    <row r="869" spans="17:37" x14ac:dyDescent="0.25">
      <c r="Q869" s="9">
        <v>0</v>
      </c>
      <c r="R869" s="10">
        <v>0</v>
      </c>
      <c r="AJ869" s="9">
        <v>0</v>
      </c>
      <c r="AK869" s="10">
        <v>0</v>
      </c>
    </row>
    <row r="870" spans="17:37" x14ac:dyDescent="0.25">
      <c r="Q870" s="9">
        <v>0</v>
      </c>
      <c r="R870" s="10">
        <v>0</v>
      </c>
      <c r="AJ870" s="9">
        <v>0</v>
      </c>
      <c r="AK870" s="10">
        <v>0</v>
      </c>
    </row>
    <row r="871" spans="17:37" x14ac:dyDescent="0.25">
      <c r="Q871" s="32">
        <v>0</v>
      </c>
      <c r="R871" s="33">
        <v>0</v>
      </c>
      <c r="AJ871" s="32">
        <v>0</v>
      </c>
      <c r="AK871" s="33">
        <v>0</v>
      </c>
    </row>
    <row r="872" spans="17:37" x14ac:dyDescent="0.25">
      <c r="Q872" s="9">
        <v>0</v>
      </c>
      <c r="R872" s="10">
        <v>0</v>
      </c>
      <c r="AJ872" s="9">
        <v>0</v>
      </c>
      <c r="AK872" s="10">
        <v>0</v>
      </c>
    </row>
    <row r="873" spans="17:37" x14ac:dyDescent="0.25">
      <c r="Q873" s="9">
        <v>0</v>
      </c>
      <c r="R873" s="10">
        <v>0</v>
      </c>
      <c r="AJ873" s="9">
        <v>0</v>
      </c>
      <c r="AK873" s="10">
        <v>0</v>
      </c>
    </row>
    <row r="874" spans="17:37" x14ac:dyDescent="0.25">
      <c r="Q874" s="9">
        <v>0</v>
      </c>
      <c r="R874" s="10">
        <v>0</v>
      </c>
      <c r="AJ874" s="9">
        <v>0</v>
      </c>
      <c r="AK874" s="10">
        <v>0</v>
      </c>
    </row>
    <row r="875" spans="17:37" x14ac:dyDescent="0.25">
      <c r="Q875" s="9">
        <v>0</v>
      </c>
      <c r="R875" s="10">
        <v>0</v>
      </c>
      <c r="AJ875" s="9">
        <v>0</v>
      </c>
      <c r="AK875" s="10">
        <v>0</v>
      </c>
    </row>
    <row r="876" spans="17:37" x14ac:dyDescent="0.25">
      <c r="Q876" s="9">
        <v>0</v>
      </c>
      <c r="R876" s="10">
        <v>0</v>
      </c>
      <c r="AJ876" s="9">
        <v>0</v>
      </c>
      <c r="AK876" s="10">
        <v>0</v>
      </c>
    </row>
    <row r="877" spans="17:37" x14ac:dyDescent="0.25">
      <c r="Q877" s="9">
        <v>0</v>
      </c>
      <c r="R877" s="10">
        <v>0</v>
      </c>
      <c r="AJ877" s="9">
        <v>0</v>
      </c>
      <c r="AK877" s="10">
        <v>0</v>
      </c>
    </row>
    <row r="878" spans="17:37" x14ac:dyDescent="0.25">
      <c r="Q878" s="9">
        <v>0</v>
      </c>
      <c r="R878" s="10">
        <v>0</v>
      </c>
      <c r="AJ878" s="9">
        <v>0</v>
      </c>
      <c r="AK878" s="10">
        <v>0</v>
      </c>
    </row>
    <row r="879" spans="17:37" x14ac:dyDescent="0.25">
      <c r="Q879" s="9">
        <v>0</v>
      </c>
      <c r="R879" s="10">
        <v>0</v>
      </c>
      <c r="AJ879" s="9">
        <v>0</v>
      </c>
      <c r="AK879" s="10">
        <v>0</v>
      </c>
    </row>
    <row r="880" spans="17:37" x14ac:dyDescent="0.25">
      <c r="Q880" s="9">
        <v>0</v>
      </c>
      <c r="R880" s="10">
        <v>0</v>
      </c>
      <c r="AJ880" s="9">
        <v>0</v>
      </c>
      <c r="AK880" s="10">
        <v>0</v>
      </c>
    </row>
    <row r="881" spans="17:37" x14ac:dyDescent="0.25">
      <c r="Q881" s="9">
        <v>0</v>
      </c>
      <c r="R881" s="10">
        <v>0</v>
      </c>
      <c r="AJ881" s="9">
        <v>0</v>
      </c>
      <c r="AK881" s="10">
        <v>0</v>
      </c>
    </row>
    <row r="882" spans="17:37" x14ac:dyDescent="0.25">
      <c r="Q882" s="9">
        <v>0</v>
      </c>
      <c r="R882" s="10">
        <v>0</v>
      </c>
      <c r="AJ882" s="9">
        <v>0</v>
      </c>
      <c r="AK882" s="10">
        <v>0</v>
      </c>
    </row>
    <row r="883" spans="17:37" x14ac:dyDescent="0.25">
      <c r="Q883" s="9">
        <v>0</v>
      </c>
      <c r="R883" s="10">
        <v>0</v>
      </c>
      <c r="AJ883" s="9">
        <v>0</v>
      </c>
      <c r="AK883" s="10">
        <v>0</v>
      </c>
    </row>
    <row r="884" spans="17:37" x14ac:dyDescent="0.25">
      <c r="Q884" s="9">
        <v>0</v>
      </c>
      <c r="R884" s="10">
        <v>0</v>
      </c>
      <c r="AJ884" s="9">
        <v>0</v>
      </c>
      <c r="AK884" s="10">
        <v>0</v>
      </c>
    </row>
    <row r="885" spans="17:37" x14ac:dyDescent="0.25">
      <c r="Q885" s="9">
        <v>0</v>
      </c>
      <c r="R885" s="10">
        <v>0</v>
      </c>
      <c r="AJ885" s="9">
        <v>0</v>
      </c>
      <c r="AK885" s="10">
        <v>0</v>
      </c>
    </row>
    <row r="886" spans="17:37" x14ac:dyDescent="0.25">
      <c r="Q886" s="9">
        <v>0</v>
      </c>
      <c r="R886" s="10">
        <v>0</v>
      </c>
      <c r="AJ886" s="9">
        <v>0</v>
      </c>
      <c r="AK886" s="10">
        <v>0</v>
      </c>
    </row>
    <row r="887" spans="17:37" x14ac:dyDescent="0.25">
      <c r="Q887" s="9">
        <v>0</v>
      </c>
      <c r="R887" s="10">
        <v>0</v>
      </c>
      <c r="AJ887" s="9">
        <v>0</v>
      </c>
      <c r="AK887" s="10">
        <v>0</v>
      </c>
    </row>
    <row r="888" spans="17:37" x14ac:dyDescent="0.25">
      <c r="Q888" s="9">
        <v>0</v>
      </c>
      <c r="R888" s="10">
        <v>0</v>
      </c>
      <c r="AJ888" s="9">
        <v>0</v>
      </c>
      <c r="AK888" s="10">
        <v>0</v>
      </c>
    </row>
    <row r="889" spans="17:37" x14ac:dyDescent="0.25">
      <c r="Q889" s="9">
        <v>0</v>
      </c>
      <c r="R889" s="10">
        <v>0</v>
      </c>
      <c r="AJ889" s="9">
        <v>0</v>
      </c>
      <c r="AK889" s="10">
        <v>0</v>
      </c>
    </row>
    <row r="890" spans="17:37" x14ac:dyDescent="0.25">
      <c r="Q890" s="9">
        <v>0</v>
      </c>
      <c r="R890" s="10">
        <v>0</v>
      </c>
      <c r="AJ890" s="9">
        <v>0</v>
      </c>
      <c r="AK890" s="10">
        <v>0</v>
      </c>
    </row>
    <row r="891" spans="17:37" x14ac:dyDescent="0.25">
      <c r="Q891" s="9">
        <v>0</v>
      </c>
      <c r="R891" s="10">
        <v>0</v>
      </c>
      <c r="AJ891" s="9">
        <v>0</v>
      </c>
      <c r="AK891" s="10">
        <v>0</v>
      </c>
    </row>
    <row r="892" spans="17:37" x14ac:dyDescent="0.25">
      <c r="Q892" s="9">
        <v>0</v>
      </c>
      <c r="R892" s="10">
        <v>0</v>
      </c>
      <c r="AJ892" s="9">
        <v>0</v>
      </c>
      <c r="AK892" s="10">
        <v>0</v>
      </c>
    </row>
    <row r="893" spans="17:37" x14ac:dyDescent="0.25">
      <c r="Q893" s="9">
        <v>0</v>
      </c>
      <c r="R893" s="10">
        <v>0</v>
      </c>
      <c r="AJ893" s="9">
        <v>0</v>
      </c>
      <c r="AK893" s="10">
        <v>0</v>
      </c>
    </row>
    <row r="894" spans="17:37" x14ac:dyDescent="0.25">
      <c r="Q894" s="9">
        <v>0</v>
      </c>
      <c r="R894" s="10">
        <v>0</v>
      </c>
      <c r="AJ894" s="9">
        <v>0</v>
      </c>
      <c r="AK894" s="10">
        <v>0</v>
      </c>
    </row>
    <row r="895" spans="17:37" x14ac:dyDescent="0.25">
      <c r="Q895" s="9">
        <v>0</v>
      </c>
      <c r="R895" s="10">
        <v>0</v>
      </c>
      <c r="AJ895" s="9">
        <v>0</v>
      </c>
      <c r="AK895" s="10">
        <v>0</v>
      </c>
    </row>
    <row r="896" spans="17:37" x14ac:dyDescent="0.25">
      <c r="Q896" s="9">
        <v>0</v>
      </c>
      <c r="R896" s="10">
        <v>0</v>
      </c>
      <c r="AJ896" s="9">
        <v>0</v>
      </c>
      <c r="AK896" s="10">
        <v>0</v>
      </c>
    </row>
    <row r="897" spans="17:37" x14ac:dyDescent="0.25">
      <c r="Q897" s="9">
        <v>0</v>
      </c>
      <c r="R897" s="10">
        <v>0</v>
      </c>
      <c r="AJ897" s="9">
        <v>0</v>
      </c>
      <c r="AK897" s="10">
        <v>0</v>
      </c>
    </row>
    <row r="898" spans="17:37" x14ac:dyDescent="0.25">
      <c r="Q898" s="9">
        <v>0</v>
      </c>
      <c r="R898" s="10">
        <v>0</v>
      </c>
      <c r="AJ898" s="9">
        <v>0</v>
      </c>
      <c r="AK898" s="10">
        <v>0</v>
      </c>
    </row>
    <row r="899" spans="17:37" x14ac:dyDescent="0.25">
      <c r="Q899" s="9">
        <v>0</v>
      </c>
      <c r="R899" s="10">
        <v>0</v>
      </c>
      <c r="AJ899" s="9">
        <v>0</v>
      </c>
      <c r="AK899" s="10">
        <v>0</v>
      </c>
    </row>
    <row r="900" spans="17:37" x14ac:dyDescent="0.25">
      <c r="Q900" s="9">
        <v>0</v>
      </c>
      <c r="R900" s="10">
        <v>0</v>
      </c>
      <c r="AJ900" s="9">
        <v>0</v>
      </c>
      <c r="AK900" s="10">
        <v>0</v>
      </c>
    </row>
    <row r="901" spans="17:37" x14ac:dyDescent="0.25">
      <c r="Q901" s="32">
        <v>0</v>
      </c>
      <c r="R901" s="33">
        <v>0</v>
      </c>
      <c r="AJ901" s="32">
        <v>0</v>
      </c>
      <c r="AK901" s="33">
        <v>0</v>
      </c>
    </row>
    <row r="902" spans="17:37" x14ac:dyDescent="0.25">
      <c r="Q902" s="9">
        <v>0</v>
      </c>
      <c r="R902" s="10">
        <v>0</v>
      </c>
      <c r="AJ902" s="9">
        <v>0</v>
      </c>
      <c r="AK902" s="10">
        <v>0</v>
      </c>
    </row>
    <row r="903" spans="17:37" x14ac:dyDescent="0.25">
      <c r="Q903" s="9">
        <v>0</v>
      </c>
      <c r="R903" s="10">
        <v>0</v>
      </c>
      <c r="AJ903" s="9">
        <v>0</v>
      </c>
      <c r="AK903" s="10">
        <v>0</v>
      </c>
    </row>
    <row r="904" spans="17:37" x14ac:dyDescent="0.25">
      <c r="Q904" s="9">
        <v>0</v>
      </c>
      <c r="R904" s="10">
        <v>0</v>
      </c>
      <c r="AJ904" s="9">
        <v>0</v>
      </c>
      <c r="AK904" s="10">
        <v>0</v>
      </c>
    </row>
    <row r="905" spans="17:37" x14ac:dyDescent="0.25">
      <c r="Q905" s="9">
        <v>0</v>
      </c>
      <c r="R905" s="10">
        <v>0</v>
      </c>
      <c r="AJ905" s="9">
        <v>0</v>
      </c>
      <c r="AK905" s="10">
        <v>0</v>
      </c>
    </row>
    <row r="906" spans="17:37" x14ac:dyDescent="0.25">
      <c r="Q906" s="9">
        <v>0</v>
      </c>
      <c r="R906" s="10">
        <v>0</v>
      </c>
      <c r="AJ906" s="9">
        <v>0</v>
      </c>
      <c r="AK906" s="10">
        <v>0</v>
      </c>
    </row>
    <row r="907" spans="17:37" x14ac:dyDescent="0.25">
      <c r="Q907" s="9">
        <v>0</v>
      </c>
      <c r="R907" s="10">
        <v>0</v>
      </c>
      <c r="AJ907" s="9">
        <v>0</v>
      </c>
      <c r="AK907" s="10">
        <v>0</v>
      </c>
    </row>
    <row r="908" spans="17:37" x14ac:dyDescent="0.25">
      <c r="Q908" s="9">
        <v>0</v>
      </c>
      <c r="R908" s="10">
        <v>0</v>
      </c>
      <c r="AJ908" s="9">
        <v>0</v>
      </c>
      <c r="AK908" s="10">
        <v>0</v>
      </c>
    </row>
    <row r="909" spans="17:37" x14ac:dyDescent="0.25">
      <c r="Q909" s="9">
        <v>0</v>
      </c>
      <c r="R909" s="10">
        <v>0</v>
      </c>
      <c r="AJ909" s="9">
        <v>0</v>
      </c>
      <c r="AK909" s="10">
        <v>0</v>
      </c>
    </row>
    <row r="910" spans="17:37" x14ac:dyDescent="0.25">
      <c r="Q910" s="9">
        <v>0</v>
      </c>
      <c r="R910" s="10">
        <v>0</v>
      </c>
      <c r="AJ910" s="9">
        <v>0</v>
      </c>
      <c r="AK910" s="10">
        <v>0</v>
      </c>
    </row>
    <row r="911" spans="17:37" x14ac:dyDescent="0.25">
      <c r="Q911" s="9">
        <v>0</v>
      </c>
      <c r="R911" s="10">
        <v>0</v>
      </c>
      <c r="AJ911" s="9">
        <v>0</v>
      </c>
      <c r="AK911" s="10">
        <v>0</v>
      </c>
    </row>
    <row r="912" spans="17:37" x14ac:dyDescent="0.25">
      <c r="Q912" s="9">
        <v>0</v>
      </c>
      <c r="R912" s="10">
        <v>0</v>
      </c>
      <c r="AJ912" s="9">
        <v>0</v>
      </c>
      <c r="AK912" s="10">
        <v>0</v>
      </c>
    </row>
    <row r="913" spans="17:37" x14ac:dyDescent="0.25">
      <c r="Q913" s="9">
        <v>0</v>
      </c>
      <c r="R913" s="10">
        <v>0</v>
      </c>
      <c r="AJ913" s="9">
        <v>0</v>
      </c>
      <c r="AK913" s="10">
        <v>0</v>
      </c>
    </row>
    <row r="914" spans="17:37" x14ac:dyDescent="0.25">
      <c r="Q914" s="9">
        <v>0</v>
      </c>
      <c r="R914" s="10">
        <v>0</v>
      </c>
      <c r="AJ914" s="9">
        <v>0</v>
      </c>
      <c r="AK914" s="10">
        <v>0</v>
      </c>
    </row>
    <row r="915" spans="17:37" x14ac:dyDescent="0.25">
      <c r="Q915" s="9">
        <v>0</v>
      </c>
      <c r="R915" s="10">
        <v>0</v>
      </c>
      <c r="AJ915" s="9">
        <v>0</v>
      </c>
      <c r="AK915" s="10">
        <v>0</v>
      </c>
    </row>
    <row r="916" spans="17:37" x14ac:dyDescent="0.25">
      <c r="Q916" s="9">
        <v>0</v>
      </c>
      <c r="R916" s="10">
        <v>0</v>
      </c>
      <c r="AJ916" s="9">
        <v>0</v>
      </c>
      <c r="AK916" s="10">
        <v>0</v>
      </c>
    </row>
    <row r="917" spans="17:37" x14ac:dyDescent="0.25">
      <c r="Q917" s="9">
        <v>0</v>
      </c>
      <c r="R917" s="10">
        <v>0</v>
      </c>
      <c r="AJ917" s="9">
        <v>0</v>
      </c>
      <c r="AK917" s="10">
        <v>0</v>
      </c>
    </row>
    <row r="918" spans="17:37" x14ac:dyDescent="0.25">
      <c r="Q918" s="9">
        <v>0</v>
      </c>
      <c r="R918" s="10">
        <v>0</v>
      </c>
      <c r="AJ918" s="9">
        <v>0</v>
      </c>
      <c r="AK918" s="10">
        <v>0</v>
      </c>
    </row>
    <row r="919" spans="17:37" x14ac:dyDescent="0.25">
      <c r="Q919" s="9">
        <v>0</v>
      </c>
      <c r="R919" s="10">
        <v>0</v>
      </c>
      <c r="AJ919" s="9">
        <v>0</v>
      </c>
      <c r="AK919" s="10">
        <v>0</v>
      </c>
    </row>
    <row r="920" spans="17:37" x14ac:dyDescent="0.25">
      <c r="Q920" s="9">
        <v>0</v>
      </c>
      <c r="R920" s="10">
        <v>0</v>
      </c>
      <c r="AJ920" s="9">
        <v>0</v>
      </c>
      <c r="AK920" s="10">
        <v>0</v>
      </c>
    </row>
    <row r="921" spans="17:37" x14ac:dyDescent="0.25">
      <c r="Q921" s="9">
        <v>0</v>
      </c>
      <c r="R921" s="10">
        <v>0</v>
      </c>
      <c r="AJ921" s="9">
        <v>0</v>
      </c>
      <c r="AK921" s="10">
        <v>0</v>
      </c>
    </row>
    <row r="922" spans="17:37" x14ac:dyDescent="0.25">
      <c r="Q922" s="9">
        <v>0</v>
      </c>
      <c r="R922" s="10">
        <v>0</v>
      </c>
      <c r="AJ922" s="9">
        <v>0</v>
      </c>
      <c r="AK922" s="10">
        <v>0</v>
      </c>
    </row>
    <row r="923" spans="17:37" x14ac:dyDescent="0.25">
      <c r="Q923" s="9">
        <v>0</v>
      </c>
      <c r="R923" s="10">
        <v>0</v>
      </c>
      <c r="AJ923" s="9">
        <v>0</v>
      </c>
      <c r="AK923" s="10">
        <v>0</v>
      </c>
    </row>
    <row r="924" spans="17:37" x14ac:dyDescent="0.25">
      <c r="Q924" s="9">
        <v>0</v>
      </c>
      <c r="R924" s="10">
        <v>0</v>
      </c>
      <c r="AJ924" s="9">
        <v>0</v>
      </c>
      <c r="AK924" s="10">
        <v>0</v>
      </c>
    </row>
    <row r="925" spans="17:37" x14ac:dyDescent="0.25">
      <c r="Q925" s="9">
        <v>0</v>
      </c>
      <c r="R925" s="10">
        <v>0</v>
      </c>
      <c r="AJ925" s="9">
        <v>0</v>
      </c>
      <c r="AK925" s="10">
        <v>0</v>
      </c>
    </row>
    <row r="926" spans="17:37" x14ac:dyDescent="0.25">
      <c r="Q926" s="9">
        <v>0</v>
      </c>
      <c r="R926" s="10">
        <v>0</v>
      </c>
      <c r="AJ926" s="9">
        <v>0</v>
      </c>
      <c r="AK926" s="10">
        <v>0</v>
      </c>
    </row>
    <row r="927" spans="17:37" x14ac:dyDescent="0.25">
      <c r="Q927" s="9">
        <v>0</v>
      </c>
      <c r="R927" s="10">
        <v>0</v>
      </c>
      <c r="AJ927" s="9">
        <v>0</v>
      </c>
      <c r="AK927" s="10">
        <v>0</v>
      </c>
    </row>
    <row r="928" spans="17:37" x14ac:dyDescent="0.25">
      <c r="Q928" s="9">
        <v>0</v>
      </c>
      <c r="R928" s="10">
        <v>0</v>
      </c>
      <c r="AJ928" s="9">
        <v>0</v>
      </c>
      <c r="AK928" s="10">
        <v>0</v>
      </c>
    </row>
    <row r="929" spans="17:37" x14ac:dyDescent="0.25">
      <c r="Q929" s="9">
        <v>0</v>
      </c>
      <c r="R929" s="10">
        <v>0</v>
      </c>
      <c r="AJ929" s="9">
        <v>0</v>
      </c>
      <c r="AK929" s="10">
        <v>0</v>
      </c>
    </row>
    <row r="930" spans="17:37" x14ac:dyDescent="0.25">
      <c r="Q930" s="9">
        <v>0</v>
      </c>
      <c r="R930" s="10">
        <v>0</v>
      </c>
      <c r="AJ930" s="9">
        <v>0</v>
      </c>
      <c r="AK930" s="10">
        <v>0</v>
      </c>
    </row>
    <row r="931" spans="17:37" x14ac:dyDescent="0.25">
      <c r="Q931" s="32">
        <v>0</v>
      </c>
      <c r="R931" s="33">
        <v>0</v>
      </c>
      <c r="AJ931" s="32">
        <v>0</v>
      </c>
      <c r="AK931" s="33">
        <v>0</v>
      </c>
    </row>
    <row r="932" spans="17:37" x14ac:dyDescent="0.25">
      <c r="Q932" s="9">
        <v>0</v>
      </c>
      <c r="R932" s="10">
        <v>0</v>
      </c>
      <c r="AJ932" s="9">
        <v>0</v>
      </c>
      <c r="AK932" s="10">
        <v>0</v>
      </c>
    </row>
    <row r="933" spans="17:37" x14ac:dyDescent="0.25">
      <c r="Q933" s="9">
        <v>0</v>
      </c>
      <c r="R933" s="10">
        <v>0</v>
      </c>
      <c r="AJ933" s="9">
        <v>0</v>
      </c>
      <c r="AK933" s="10">
        <v>0</v>
      </c>
    </row>
    <row r="934" spans="17:37" x14ac:dyDescent="0.25">
      <c r="Q934" s="9">
        <v>0</v>
      </c>
      <c r="R934" s="10">
        <v>0</v>
      </c>
      <c r="AJ934" s="9">
        <v>0</v>
      </c>
      <c r="AK934" s="10">
        <v>0</v>
      </c>
    </row>
    <row r="935" spans="17:37" x14ac:dyDescent="0.25">
      <c r="Q935" s="9">
        <v>0</v>
      </c>
      <c r="R935" s="10">
        <v>0</v>
      </c>
      <c r="AJ935" s="9">
        <v>0</v>
      </c>
      <c r="AK935" s="10">
        <v>0</v>
      </c>
    </row>
    <row r="936" spans="17:37" x14ac:dyDescent="0.25">
      <c r="Q936" s="9">
        <v>0</v>
      </c>
      <c r="R936" s="10">
        <v>0</v>
      </c>
      <c r="AJ936" s="9">
        <v>0</v>
      </c>
      <c r="AK936" s="10">
        <v>0</v>
      </c>
    </row>
    <row r="937" spans="17:37" x14ac:dyDescent="0.25">
      <c r="Q937" s="9">
        <v>0</v>
      </c>
      <c r="R937" s="10">
        <v>0</v>
      </c>
      <c r="AJ937" s="9">
        <v>0</v>
      </c>
      <c r="AK937" s="10">
        <v>0</v>
      </c>
    </row>
    <row r="938" spans="17:37" x14ac:dyDescent="0.25">
      <c r="Q938" s="9">
        <v>0</v>
      </c>
      <c r="R938" s="10">
        <v>0</v>
      </c>
      <c r="AJ938" s="9">
        <v>0</v>
      </c>
      <c r="AK938" s="10">
        <v>0</v>
      </c>
    </row>
    <row r="939" spans="17:37" x14ac:dyDescent="0.25">
      <c r="Q939" s="9">
        <v>0</v>
      </c>
      <c r="R939" s="10">
        <v>0</v>
      </c>
      <c r="AJ939" s="9">
        <v>0</v>
      </c>
      <c r="AK939" s="10">
        <v>0</v>
      </c>
    </row>
    <row r="940" spans="17:37" x14ac:dyDescent="0.25">
      <c r="Q940" s="9">
        <v>0</v>
      </c>
      <c r="R940" s="10">
        <v>0</v>
      </c>
      <c r="AJ940" s="9">
        <v>0</v>
      </c>
      <c r="AK940" s="10">
        <v>0</v>
      </c>
    </row>
    <row r="941" spans="17:37" x14ac:dyDescent="0.25">
      <c r="Q941" s="9">
        <v>0</v>
      </c>
      <c r="R941" s="10">
        <v>0</v>
      </c>
      <c r="AJ941" s="9">
        <v>0</v>
      </c>
      <c r="AK941" s="10">
        <v>0</v>
      </c>
    </row>
    <row r="942" spans="17:37" x14ac:dyDescent="0.25">
      <c r="Q942" s="9">
        <v>0</v>
      </c>
      <c r="R942" s="10">
        <v>0</v>
      </c>
      <c r="AJ942" s="9">
        <v>0</v>
      </c>
      <c r="AK942" s="10">
        <v>0</v>
      </c>
    </row>
    <row r="943" spans="17:37" x14ac:dyDescent="0.25">
      <c r="Q943" s="9">
        <v>0</v>
      </c>
      <c r="R943" s="10">
        <v>0</v>
      </c>
      <c r="AJ943" s="9">
        <v>0</v>
      </c>
      <c r="AK943" s="10">
        <v>0</v>
      </c>
    </row>
    <row r="944" spans="17:37" x14ac:dyDescent="0.25">
      <c r="Q944" s="9">
        <v>0</v>
      </c>
      <c r="R944" s="10">
        <v>0</v>
      </c>
      <c r="AJ944" s="9">
        <v>0</v>
      </c>
      <c r="AK944" s="10">
        <v>0</v>
      </c>
    </row>
    <row r="945" spans="17:37" x14ac:dyDescent="0.25">
      <c r="Q945" s="9">
        <v>0</v>
      </c>
      <c r="R945" s="10">
        <v>0</v>
      </c>
      <c r="AJ945" s="9">
        <v>0</v>
      </c>
      <c r="AK945" s="10">
        <v>0</v>
      </c>
    </row>
    <row r="946" spans="17:37" x14ac:dyDescent="0.25">
      <c r="Q946" s="9">
        <v>0</v>
      </c>
      <c r="R946" s="10">
        <v>0</v>
      </c>
      <c r="AJ946" s="9">
        <v>0</v>
      </c>
      <c r="AK946" s="10">
        <v>0</v>
      </c>
    </row>
    <row r="947" spans="17:37" x14ac:dyDescent="0.25">
      <c r="Q947" s="9">
        <v>0</v>
      </c>
      <c r="R947" s="10">
        <v>0</v>
      </c>
      <c r="AJ947" s="9">
        <v>0</v>
      </c>
      <c r="AK947" s="10">
        <v>0</v>
      </c>
    </row>
    <row r="948" spans="17:37" x14ac:dyDescent="0.25">
      <c r="Q948" s="9">
        <v>0</v>
      </c>
      <c r="R948" s="10">
        <v>0</v>
      </c>
      <c r="AJ948" s="9">
        <v>0</v>
      </c>
      <c r="AK948" s="10">
        <v>0</v>
      </c>
    </row>
    <row r="949" spans="17:37" x14ac:dyDescent="0.25">
      <c r="Q949" s="9">
        <v>0</v>
      </c>
      <c r="R949" s="10">
        <v>0</v>
      </c>
      <c r="AJ949" s="9">
        <v>0</v>
      </c>
      <c r="AK949" s="10">
        <v>0</v>
      </c>
    </row>
    <row r="950" spans="17:37" x14ac:dyDescent="0.25">
      <c r="Q950" s="9">
        <v>0</v>
      </c>
      <c r="R950" s="10">
        <v>0</v>
      </c>
      <c r="AJ950" s="9">
        <v>0</v>
      </c>
      <c r="AK950" s="10">
        <v>0</v>
      </c>
    </row>
    <row r="951" spans="17:37" x14ac:dyDescent="0.25">
      <c r="Q951" s="9">
        <v>0</v>
      </c>
      <c r="R951" s="10">
        <v>0</v>
      </c>
      <c r="AJ951" s="9">
        <v>0</v>
      </c>
      <c r="AK951" s="10">
        <v>0</v>
      </c>
    </row>
    <row r="952" spans="17:37" x14ac:dyDescent="0.25">
      <c r="Q952" s="9">
        <v>0</v>
      </c>
      <c r="R952" s="10">
        <v>0</v>
      </c>
      <c r="AJ952" s="9">
        <v>0</v>
      </c>
      <c r="AK952" s="10">
        <v>0</v>
      </c>
    </row>
    <row r="953" spans="17:37" x14ac:dyDescent="0.25">
      <c r="Q953" s="9">
        <v>0</v>
      </c>
      <c r="R953" s="10">
        <v>0</v>
      </c>
      <c r="AJ953" s="9">
        <v>0</v>
      </c>
      <c r="AK953" s="10">
        <v>0</v>
      </c>
    </row>
    <row r="954" spans="17:37" x14ac:dyDescent="0.25">
      <c r="Q954" s="9">
        <v>0</v>
      </c>
      <c r="R954" s="10">
        <v>0</v>
      </c>
      <c r="AJ954" s="9">
        <v>0</v>
      </c>
      <c r="AK954" s="10">
        <v>0</v>
      </c>
    </row>
    <row r="955" spans="17:37" x14ac:dyDescent="0.25">
      <c r="Q955" s="9">
        <v>0</v>
      </c>
      <c r="R955" s="10">
        <v>0</v>
      </c>
      <c r="AJ955" s="9">
        <v>0</v>
      </c>
      <c r="AK955" s="10">
        <v>0</v>
      </c>
    </row>
    <row r="956" spans="17:37" x14ac:dyDescent="0.25">
      <c r="Q956" s="9">
        <v>0</v>
      </c>
      <c r="R956" s="10">
        <v>0</v>
      </c>
      <c r="AJ956" s="9">
        <v>0</v>
      </c>
      <c r="AK956" s="10">
        <v>0</v>
      </c>
    </row>
    <row r="957" spans="17:37" x14ac:dyDescent="0.25">
      <c r="Q957" s="9">
        <v>0</v>
      </c>
      <c r="R957" s="10">
        <v>0</v>
      </c>
      <c r="AJ957" s="9">
        <v>0</v>
      </c>
      <c r="AK957" s="10">
        <v>0</v>
      </c>
    </row>
    <row r="958" spans="17:37" x14ac:dyDescent="0.25">
      <c r="Q958" s="9">
        <v>0</v>
      </c>
      <c r="R958" s="10">
        <v>0</v>
      </c>
      <c r="AJ958" s="9">
        <v>0</v>
      </c>
      <c r="AK958" s="10">
        <v>0</v>
      </c>
    </row>
    <row r="959" spans="17:37" x14ac:dyDescent="0.25">
      <c r="Q959" s="9">
        <v>0</v>
      </c>
      <c r="R959" s="10">
        <v>0</v>
      </c>
      <c r="AJ959" s="9">
        <v>0</v>
      </c>
      <c r="AK959" s="10">
        <v>0</v>
      </c>
    </row>
    <row r="960" spans="17:37" x14ac:dyDescent="0.25">
      <c r="Q960" s="9">
        <v>0</v>
      </c>
      <c r="R960" s="10">
        <v>0</v>
      </c>
      <c r="AJ960" s="9">
        <v>0</v>
      </c>
      <c r="AK960" s="10">
        <v>0</v>
      </c>
    </row>
    <row r="961" spans="17:37" x14ac:dyDescent="0.25">
      <c r="Q961" s="27">
        <v>0</v>
      </c>
      <c r="R961" s="28">
        <v>0</v>
      </c>
      <c r="AJ961" s="27">
        <v>0</v>
      </c>
      <c r="AK961" s="28">
        <v>0</v>
      </c>
    </row>
    <row r="962" spans="17:37" x14ac:dyDescent="0.25">
      <c r="Q962" s="9">
        <v>0</v>
      </c>
      <c r="R962" s="10">
        <v>0</v>
      </c>
      <c r="AJ962" s="9">
        <v>0</v>
      </c>
      <c r="AK962" s="10">
        <v>0</v>
      </c>
    </row>
    <row r="963" spans="17:37" x14ac:dyDescent="0.25">
      <c r="Q963" s="9">
        <v>0</v>
      </c>
      <c r="R963" s="10">
        <v>0</v>
      </c>
      <c r="AJ963" s="9">
        <v>0</v>
      </c>
      <c r="AK963" s="10">
        <v>0</v>
      </c>
    </row>
    <row r="964" spans="17:37" x14ac:dyDescent="0.25">
      <c r="Q964" s="9">
        <v>0</v>
      </c>
      <c r="R964" s="10">
        <v>0</v>
      </c>
      <c r="AJ964" s="9">
        <v>0</v>
      </c>
      <c r="AK964" s="10">
        <v>0</v>
      </c>
    </row>
    <row r="965" spans="17:37" x14ac:dyDescent="0.25">
      <c r="Q965" s="9">
        <v>0</v>
      </c>
      <c r="R965" s="10">
        <v>0</v>
      </c>
      <c r="AJ965" s="9">
        <v>0</v>
      </c>
      <c r="AK965" s="10">
        <v>0</v>
      </c>
    </row>
    <row r="966" spans="17:37" x14ac:dyDescent="0.25">
      <c r="Q966" s="9">
        <v>0</v>
      </c>
      <c r="R966" s="10">
        <v>0</v>
      </c>
      <c r="AJ966" s="9">
        <v>0</v>
      </c>
      <c r="AK966" s="10">
        <v>0</v>
      </c>
    </row>
    <row r="967" spans="17:37" x14ac:dyDescent="0.25">
      <c r="Q967" s="9">
        <v>0</v>
      </c>
      <c r="R967" s="10">
        <v>0</v>
      </c>
      <c r="AJ967" s="9">
        <v>0</v>
      </c>
      <c r="AK967" s="10">
        <v>0</v>
      </c>
    </row>
    <row r="968" spans="17:37" x14ac:dyDescent="0.25">
      <c r="Q968" s="9">
        <v>0</v>
      </c>
      <c r="R968" s="10">
        <v>0</v>
      </c>
      <c r="AJ968" s="9">
        <v>0</v>
      </c>
      <c r="AK968" s="10">
        <v>0</v>
      </c>
    </row>
    <row r="969" spans="17:37" x14ac:dyDescent="0.25">
      <c r="Q969" s="9">
        <v>0</v>
      </c>
      <c r="R969" s="10">
        <v>0</v>
      </c>
      <c r="AJ969" s="9">
        <v>0</v>
      </c>
      <c r="AK969" s="10">
        <v>0</v>
      </c>
    </row>
    <row r="970" spans="17:37" x14ac:dyDescent="0.25">
      <c r="Q970" s="9">
        <v>0</v>
      </c>
      <c r="R970" s="10">
        <v>0</v>
      </c>
      <c r="AJ970" s="9">
        <v>0</v>
      </c>
      <c r="AK970" s="10">
        <v>0</v>
      </c>
    </row>
    <row r="971" spans="17:37" x14ac:dyDescent="0.25">
      <c r="Q971" s="9">
        <v>0</v>
      </c>
      <c r="R971" s="10">
        <v>0</v>
      </c>
      <c r="AJ971" s="9">
        <v>0</v>
      </c>
      <c r="AK971" s="10">
        <v>0</v>
      </c>
    </row>
    <row r="972" spans="17:37" x14ac:dyDescent="0.25">
      <c r="Q972" s="9">
        <v>0</v>
      </c>
      <c r="R972" s="10">
        <v>0</v>
      </c>
      <c r="AJ972" s="9">
        <v>0</v>
      </c>
      <c r="AK972" s="10">
        <v>0</v>
      </c>
    </row>
    <row r="973" spans="17:37" x14ac:dyDescent="0.25">
      <c r="Q973" s="9">
        <v>0</v>
      </c>
      <c r="R973" s="10">
        <v>0</v>
      </c>
      <c r="AJ973" s="9">
        <v>0</v>
      </c>
      <c r="AK973" s="10">
        <v>0</v>
      </c>
    </row>
    <row r="974" spans="17:37" x14ac:dyDescent="0.25">
      <c r="Q974" s="9">
        <v>0</v>
      </c>
      <c r="R974" s="10">
        <v>0</v>
      </c>
      <c r="AJ974" s="9">
        <v>0</v>
      </c>
      <c r="AK974" s="10">
        <v>0</v>
      </c>
    </row>
    <row r="975" spans="17:37" x14ac:dyDescent="0.25">
      <c r="Q975" s="9">
        <v>0</v>
      </c>
      <c r="R975" s="10">
        <v>0</v>
      </c>
      <c r="AJ975" s="9">
        <v>0</v>
      </c>
      <c r="AK975" s="10">
        <v>0</v>
      </c>
    </row>
    <row r="976" spans="17:37" x14ac:dyDescent="0.25">
      <c r="Q976" s="9">
        <v>0</v>
      </c>
      <c r="R976" s="10">
        <v>0</v>
      </c>
      <c r="AJ976" s="9">
        <v>0</v>
      </c>
      <c r="AK976" s="10">
        <v>0</v>
      </c>
    </row>
    <row r="977" spans="17:37" x14ac:dyDescent="0.25">
      <c r="Q977" s="9">
        <v>0</v>
      </c>
      <c r="R977" s="10">
        <v>0</v>
      </c>
      <c r="AJ977" s="9">
        <v>0</v>
      </c>
      <c r="AK977" s="10">
        <v>0</v>
      </c>
    </row>
    <row r="978" spans="17:37" x14ac:dyDescent="0.25">
      <c r="Q978" s="9">
        <v>0</v>
      </c>
      <c r="R978" s="10">
        <v>0</v>
      </c>
      <c r="AJ978" s="9">
        <v>0</v>
      </c>
      <c r="AK978" s="10">
        <v>0</v>
      </c>
    </row>
    <row r="979" spans="17:37" x14ac:dyDescent="0.25">
      <c r="Q979" s="9">
        <v>0</v>
      </c>
      <c r="R979" s="10">
        <v>0</v>
      </c>
      <c r="AJ979" s="9">
        <v>0</v>
      </c>
      <c r="AK979" s="10">
        <v>0</v>
      </c>
    </row>
    <row r="980" spans="17:37" x14ac:dyDescent="0.25">
      <c r="Q980" s="9">
        <v>0</v>
      </c>
      <c r="R980" s="10">
        <v>0</v>
      </c>
      <c r="AJ980" s="9">
        <v>0</v>
      </c>
      <c r="AK980" s="10">
        <v>0</v>
      </c>
    </row>
    <row r="981" spans="17:37" x14ac:dyDescent="0.25">
      <c r="Q981" s="9">
        <v>0</v>
      </c>
      <c r="R981" s="10">
        <v>0</v>
      </c>
      <c r="AJ981" s="9">
        <v>0</v>
      </c>
      <c r="AK981" s="10">
        <v>0</v>
      </c>
    </row>
    <row r="982" spans="17:37" x14ac:dyDescent="0.25">
      <c r="Q982" s="9">
        <v>0</v>
      </c>
      <c r="R982" s="10">
        <v>0</v>
      </c>
      <c r="AJ982" s="9">
        <v>0</v>
      </c>
      <c r="AK982" s="10">
        <v>0</v>
      </c>
    </row>
    <row r="983" spans="17:37" x14ac:dyDescent="0.25">
      <c r="Q983" s="9">
        <v>0</v>
      </c>
      <c r="R983" s="10">
        <v>0</v>
      </c>
      <c r="AJ983" s="9">
        <v>0</v>
      </c>
      <c r="AK983" s="10">
        <v>0</v>
      </c>
    </row>
    <row r="984" spans="17:37" x14ac:dyDescent="0.25">
      <c r="Q984" s="9">
        <v>0</v>
      </c>
      <c r="R984" s="10">
        <v>0</v>
      </c>
      <c r="AJ984" s="9">
        <v>0</v>
      </c>
      <c r="AK984" s="10">
        <v>0</v>
      </c>
    </row>
    <row r="985" spans="17:37" x14ac:dyDescent="0.25">
      <c r="Q985" s="9">
        <v>0</v>
      </c>
      <c r="R985" s="10">
        <v>0</v>
      </c>
      <c r="AJ985" s="9">
        <v>0</v>
      </c>
      <c r="AK985" s="10">
        <v>0</v>
      </c>
    </row>
    <row r="986" spans="17:37" x14ac:dyDescent="0.25">
      <c r="Q986" s="9">
        <v>0</v>
      </c>
      <c r="R986" s="10">
        <v>0</v>
      </c>
      <c r="AJ986" s="9">
        <v>0</v>
      </c>
      <c r="AK986" s="10">
        <v>0</v>
      </c>
    </row>
    <row r="987" spans="17:37" x14ac:dyDescent="0.25">
      <c r="Q987" s="9">
        <v>0</v>
      </c>
      <c r="R987" s="10">
        <v>0</v>
      </c>
      <c r="AJ987" s="9">
        <v>0</v>
      </c>
      <c r="AK987" s="10">
        <v>0</v>
      </c>
    </row>
    <row r="988" spans="17:37" x14ac:dyDescent="0.25">
      <c r="Q988" s="9">
        <v>0</v>
      </c>
      <c r="R988" s="10">
        <v>0</v>
      </c>
      <c r="AJ988" s="9">
        <v>0</v>
      </c>
      <c r="AK988" s="10">
        <v>0</v>
      </c>
    </row>
    <row r="989" spans="17:37" x14ac:dyDescent="0.25">
      <c r="Q989" s="9">
        <v>0</v>
      </c>
      <c r="R989" s="10">
        <v>0</v>
      </c>
      <c r="AJ989" s="9">
        <v>0</v>
      </c>
      <c r="AK989" s="10">
        <v>0</v>
      </c>
    </row>
    <row r="990" spans="17:37" x14ac:dyDescent="0.25">
      <c r="Q990" s="9">
        <v>0</v>
      </c>
      <c r="R990" s="10">
        <v>0</v>
      </c>
      <c r="AJ990" s="9">
        <v>0</v>
      </c>
      <c r="AK990" s="10">
        <v>0</v>
      </c>
    </row>
    <row r="991" spans="17:37" x14ac:dyDescent="0.25">
      <c r="Q991" s="27">
        <v>0</v>
      </c>
      <c r="R991" s="28">
        <v>0</v>
      </c>
      <c r="AJ991" s="27">
        <v>0</v>
      </c>
      <c r="AK991" s="28">
        <v>0</v>
      </c>
    </row>
    <row r="992" spans="17:37" x14ac:dyDescent="0.25">
      <c r="Q992" s="9">
        <v>0</v>
      </c>
      <c r="R992" s="10">
        <v>0</v>
      </c>
      <c r="AJ992" s="9">
        <v>0</v>
      </c>
      <c r="AK992" s="10">
        <v>0</v>
      </c>
    </row>
    <row r="993" spans="17:37" x14ac:dyDescent="0.25">
      <c r="Q993" s="9">
        <v>0</v>
      </c>
      <c r="R993" s="10">
        <v>0</v>
      </c>
      <c r="AJ993" s="9">
        <v>0</v>
      </c>
      <c r="AK993" s="10">
        <v>0</v>
      </c>
    </row>
    <row r="994" spans="17:37" x14ac:dyDescent="0.25">
      <c r="Q994" s="9">
        <v>0</v>
      </c>
      <c r="R994" s="10">
        <v>0</v>
      </c>
      <c r="AJ994" s="9">
        <v>0</v>
      </c>
      <c r="AK994" s="10">
        <v>0</v>
      </c>
    </row>
    <row r="995" spans="17:37" x14ac:dyDescent="0.25">
      <c r="Q995" s="9">
        <v>0</v>
      </c>
      <c r="R995" s="10">
        <v>0</v>
      </c>
      <c r="AJ995" s="9">
        <v>0</v>
      </c>
      <c r="AK995" s="10">
        <v>0</v>
      </c>
    </row>
    <row r="996" spans="17:37" x14ac:dyDescent="0.25">
      <c r="Q996" s="9">
        <v>0</v>
      </c>
      <c r="R996" s="10">
        <v>0</v>
      </c>
      <c r="AJ996" s="9">
        <v>0</v>
      </c>
      <c r="AK996" s="10">
        <v>0</v>
      </c>
    </row>
    <row r="997" spans="17:37" x14ac:dyDescent="0.25">
      <c r="Q997" s="9">
        <v>0</v>
      </c>
      <c r="R997" s="10">
        <v>0</v>
      </c>
      <c r="AJ997" s="9">
        <v>0</v>
      </c>
      <c r="AK997" s="10">
        <v>0</v>
      </c>
    </row>
    <row r="998" spans="17:37" x14ac:dyDescent="0.25">
      <c r="Q998" s="9">
        <v>0</v>
      </c>
      <c r="R998" s="10">
        <v>0</v>
      </c>
      <c r="AJ998" s="9">
        <v>0</v>
      </c>
      <c r="AK998" s="10">
        <v>0</v>
      </c>
    </row>
    <row r="999" spans="17:37" x14ac:dyDescent="0.25">
      <c r="Q999" s="9">
        <v>0</v>
      </c>
      <c r="R999" s="10">
        <v>0</v>
      </c>
      <c r="AJ999" s="9">
        <v>0</v>
      </c>
      <c r="AK999" s="10">
        <v>0</v>
      </c>
    </row>
    <row r="1000" spans="17:37" x14ac:dyDescent="0.25">
      <c r="Q1000" s="9">
        <v>0</v>
      </c>
      <c r="R1000" s="10">
        <v>0</v>
      </c>
      <c r="AJ1000" s="9">
        <v>0</v>
      </c>
      <c r="AK1000" s="10">
        <v>0</v>
      </c>
    </row>
    <row r="1001" spans="17:37" x14ac:dyDescent="0.25">
      <c r="Q1001" s="9">
        <v>0</v>
      </c>
      <c r="R1001" s="10">
        <v>0</v>
      </c>
      <c r="AJ1001" s="9">
        <v>0</v>
      </c>
      <c r="AK1001" s="10">
        <v>0</v>
      </c>
    </row>
    <row r="1002" spans="17:37" x14ac:dyDescent="0.25">
      <c r="Q1002" s="9">
        <v>0</v>
      </c>
      <c r="R1002" s="10">
        <v>0</v>
      </c>
      <c r="AJ1002" s="9">
        <v>0</v>
      </c>
      <c r="AK1002" s="10">
        <v>0</v>
      </c>
    </row>
    <row r="1003" spans="17:37" x14ac:dyDescent="0.25">
      <c r="Q1003" s="9">
        <v>0</v>
      </c>
      <c r="R1003" s="10">
        <v>0</v>
      </c>
      <c r="AJ1003" s="9">
        <v>0</v>
      </c>
      <c r="AK1003" s="10">
        <v>0</v>
      </c>
    </row>
    <row r="1004" spans="17:37" x14ac:dyDescent="0.25">
      <c r="Q1004" s="9">
        <v>0</v>
      </c>
      <c r="R1004" s="10">
        <v>0</v>
      </c>
      <c r="AJ1004" s="9">
        <v>0</v>
      </c>
      <c r="AK1004" s="10">
        <v>0</v>
      </c>
    </row>
    <row r="1005" spans="17:37" x14ac:dyDescent="0.25">
      <c r="Q1005" s="9">
        <v>0</v>
      </c>
      <c r="R1005" s="10">
        <v>0</v>
      </c>
      <c r="AJ1005" s="9">
        <v>0</v>
      </c>
      <c r="AK1005" s="10">
        <v>0</v>
      </c>
    </row>
    <row r="1006" spans="17:37" x14ac:dyDescent="0.25">
      <c r="Q1006" s="9">
        <v>0</v>
      </c>
      <c r="R1006" s="10">
        <v>0</v>
      </c>
      <c r="AJ1006" s="9">
        <v>0</v>
      </c>
      <c r="AK1006" s="10">
        <v>0</v>
      </c>
    </row>
    <row r="1007" spans="17:37" x14ac:dyDescent="0.25">
      <c r="Q1007" s="9">
        <v>0</v>
      </c>
      <c r="R1007" s="10">
        <v>0</v>
      </c>
      <c r="AJ1007" s="9">
        <v>0</v>
      </c>
      <c r="AK1007" s="10">
        <v>0</v>
      </c>
    </row>
    <row r="1008" spans="17:37" x14ac:dyDescent="0.25">
      <c r="Q1008" s="9">
        <v>0</v>
      </c>
      <c r="R1008" s="10">
        <v>0</v>
      </c>
      <c r="AJ1008" s="9">
        <v>0</v>
      </c>
      <c r="AK1008" s="10">
        <v>0</v>
      </c>
    </row>
    <row r="1009" spans="17:37" x14ac:dyDescent="0.25">
      <c r="Q1009" s="9">
        <v>0</v>
      </c>
      <c r="R1009" s="10">
        <v>0</v>
      </c>
      <c r="AJ1009" s="9">
        <v>0</v>
      </c>
      <c r="AK1009" s="10">
        <v>0</v>
      </c>
    </row>
    <row r="1010" spans="17:37" x14ac:dyDescent="0.25">
      <c r="Q1010" s="9">
        <v>0</v>
      </c>
      <c r="R1010" s="10">
        <v>0</v>
      </c>
      <c r="AJ1010" s="9">
        <v>0</v>
      </c>
      <c r="AK1010" s="10">
        <v>0</v>
      </c>
    </row>
    <row r="1011" spans="17:37" x14ac:dyDescent="0.25">
      <c r="Q1011" s="9">
        <v>0</v>
      </c>
      <c r="R1011" s="10">
        <v>0</v>
      </c>
      <c r="AJ1011" s="9">
        <v>0</v>
      </c>
      <c r="AK1011" s="10">
        <v>0</v>
      </c>
    </row>
    <row r="1012" spans="17:37" x14ac:dyDescent="0.25">
      <c r="Q1012" s="9">
        <v>0</v>
      </c>
      <c r="R1012" s="10">
        <v>0</v>
      </c>
      <c r="AJ1012" s="9">
        <v>0</v>
      </c>
      <c r="AK1012" s="10">
        <v>0</v>
      </c>
    </row>
    <row r="1013" spans="17:37" x14ac:dyDescent="0.25">
      <c r="Q1013" s="9">
        <v>0</v>
      </c>
      <c r="R1013" s="10">
        <v>0</v>
      </c>
      <c r="AJ1013" s="9">
        <v>0</v>
      </c>
      <c r="AK1013" s="10">
        <v>0</v>
      </c>
    </row>
    <row r="1014" spans="17:37" x14ac:dyDescent="0.25">
      <c r="Q1014" s="9">
        <v>0</v>
      </c>
      <c r="R1014" s="10">
        <v>0</v>
      </c>
      <c r="AJ1014" s="9">
        <v>0</v>
      </c>
      <c r="AK1014" s="10">
        <v>0</v>
      </c>
    </row>
    <row r="1015" spans="17:37" x14ac:dyDescent="0.25">
      <c r="Q1015" s="9">
        <v>0</v>
      </c>
      <c r="R1015" s="10">
        <v>0</v>
      </c>
      <c r="AJ1015" s="9">
        <v>0</v>
      </c>
      <c r="AK1015" s="10">
        <v>0</v>
      </c>
    </row>
    <row r="1016" spans="17:37" x14ac:dyDescent="0.25">
      <c r="Q1016" s="9">
        <v>0</v>
      </c>
      <c r="R1016" s="10">
        <v>0</v>
      </c>
      <c r="AJ1016" s="9">
        <v>0</v>
      </c>
      <c r="AK1016" s="10">
        <v>0</v>
      </c>
    </row>
    <row r="1017" spans="17:37" x14ac:dyDescent="0.25">
      <c r="Q1017" s="9">
        <v>0</v>
      </c>
      <c r="R1017" s="10">
        <v>0</v>
      </c>
      <c r="AJ1017" s="9">
        <v>0</v>
      </c>
      <c r="AK1017" s="10">
        <v>0</v>
      </c>
    </row>
    <row r="1018" spans="17:37" x14ac:dyDescent="0.25">
      <c r="Q1018" s="9">
        <v>0</v>
      </c>
      <c r="R1018" s="10">
        <v>0</v>
      </c>
      <c r="AJ1018" s="9">
        <v>0</v>
      </c>
      <c r="AK1018" s="10">
        <v>0</v>
      </c>
    </row>
    <row r="1019" spans="17:37" x14ac:dyDescent="0.25">
      <c r="Q1019" s="9">
        <v>0</v>
      </c>
      <c r="R1019" s="10">
        <v>0</v>
      </c>
      <c r="AJ1019" s="9">
        <v>0</v>
      </c>
      <c r="AK1019" s="10">
        <v>0</v>
      </c>
    </row>
    <row r="1020" spans="17:37" x14ac:dyDescent="0.25">
      <c r="Q1020" s="9">
        <v>0</v>
      </c>
      <c r="R1020" s="10">
        <v>0</v>
      </c>
      <c r="AJ1020" s="9">
        <v>0</v>
      </c>
      <c r="AK1020" s="10">
        <v>0</v>
      </c>
    </row>
    <row r="1021" spans="17:37" x14ac:dyDescent="0.25">
      <c r="Q1021" s="27">
        <v>0</v>
      </c>
      <c r="R1021" s="28">
        <v>0</v>
      </c>
      <c r="AJ1021" s="27">
        <v>0</v>
      </c>
      <c r="AK1021" s="28">
        <v>0</v>
      </c>
    </row>
    <row r="1022" spans="17:37" x14ac:dyDescent="0.25">
      <c r="Q1022" s="9">
        <v>0</v>
      </c>
      <c r="R1022" s="10">
        <v>0</v>
      </c>
      <c r="AJ1022" s="9">
        <v>0</v>
      </c>
      <c r="AK1022" s="10">
        <v>0</v>
      </c>
    </row>
    <row r="1023" spans="17:37" x14ac:dyDescent="0.25">
      <c r="Q1023" s="9">
        <v>0</v>
      </c>
      <c r="R1023" s="10">
        <v>0</v>
      </c>
      <c r="AJ1023" s="9">
        <v>0</v>
      </c>
      <c r="AK1023" s="10">
        <v>0</v>
      </c>
    </row>
    <row r="1024" spans="17:37" x14ac:dyDescent="0.25">
      <c r="Q1024" s="9">
        <v>0</v>
      </c>
      <c r="R1024" s="10">
        <v>0</v>
      </c>
      <c r="AJ1024" s="9">
        <v>0</v>
      </c>
      <c r="AK1024" s="10">
        <v>0</v>
      </c>
    </row>
    <row r="1025" spans="17:37" x14ac:dyDescent="0.25">
      <c r="Q1025" s="9">
        <v>0</v>
      </c>
      <c r="R1025" s="10">
        <v>0</v>
      </c>
      <c r="AJ1025" s="9">
        <v>0</v>
      </c>
      <c r="AK1025" s="10">
        <v>0</v>
      </c>
    </row>
    <row r="1026" spans="17:37" x14ac:dyDescent="0.25">
      <c r="Q1026" s="9">
        <v>0</v>
      </c>
      <c r="R1026" s="10">
        <v>0</v>
      </c>
      <c r="AJ1026" s="9">
        <v>0</v>
      </c>
      <c r="AK1026" s="10">
        <v>0</v>
      </c>
    </row>
    <row r="1027" spans="17:37" x14ac:dyDescent="0.25">
      <c r="Q1027" s="9">
        <v>0</v>
      </c>
      <c r="R1027" s="10">
        <v>0</v>
      </c>
      <c r="AJ1027" s="9">
        <v>0</v>
      </c>
      <c r="AK1027" s="10">
        <v>0</v>
      </c>
    </row>
    <row r="1028" spans="17:37" x14ac:dyDescent="0.25">
      <c r="Q1028" s="9">
        <v>0</v>
      </c>
      <c r="R1028" s="10">
        <v>0</v>
      </c>
      <c r="AJ1028" s="9">
        <v>0</v>
      </c>
      <c r="AK1028" s="10">
        <v>0</v>
      </c>
    </row>
    <row r="1029" spans="17:37" x14ac:dyDescent="0.25">
      <c r="Q1029" s="9">
        <v>0</v>
      </c>
      <c r="R1029" s="10">
        <v>0</v>
      </c>
      <c r="AJ1029" s="9">
        <v>0</v>
      </c>
      <c r="AK1029" s="10">
        <v>0</v>
      </c>
    </row>
    <row r="1030" spans="17:37" x14ac:dyDescent="0.25">
      <c r="Q1030" s="9">
        <v>0</v>
      </c>
      <c r="R1030" s="10">
        <v>0</v>
      </c>
      <c r="AJ1030" s="9">
        <v>0</v>
      </c>
      <c r="AK1030" s="10">
        <v>0</v>
      </c>
    </row>
    <row r="1031" spans="17:37" x14ac:dyDescent="0.25">
      <c r="Q1031" s="9">
        <v>0</v>
      </c>
      <c r="R1031" s="10">
        <v>0</v>
      </c>
      <c r="AJ1031" s="9">
        <v>0</v>
      </c>
      <c r="AK1031" s="10">
        <v>0</v>
      </c>
    </row>
    <row r="1032" spans="17:37" x14ac:dyDescent="0.25">
      <c r="Q1032" s="9">
        <v>0</v>
      </c>
      <c r="R1032" s="10">
        <v>0</v>
      </c>
      <c r="AJ1032" s="9">
        <v>0</v>
      </c>
      <c r="AK1032" s="10">
        <v>0</v>
      </c>
    </row>
    <row r="1033" spans="17:37" x14ac:dyDescent="0.25">
      <c r="Q1033" s="9">
        <v>0</v>
      </c>
      <c r="R1033" s="10">
        <v>0</v>
      </c>
      <c r="AJ1033" s="9">
        <v>0</v>
      </c>
      <c r="AK1033" s="10">
        <v>0</v>
      </c>
    </row>
    <row r="1034" spans="17:37" x14ac:dyDescent="0.25">
      <c r="Q1034" s="9">
        <v>0</v>
      </c>
      <c r="R1034" s="10">
        <v>0</v>
      </c>
      <c r="AJ1034" s="9">
        <v>0</v>
      </c>
      <c r="AK1034" s="10">
        <v>0</v>
      </c>
    </row>
    <row r="1035" spans="17:37" x14ac:dyDescent="0.25">
      <c r="Q1035" s="9">
        <v>0</v>
      </c>
      <c r="R1035" s="10">
        <v>0</v>
      </c>
      <c r="AJ1035" s="9">
        <v>0</v>
      </c>
      <c r="AK1035" s="10">
        <v>0</v>
      </c>
    </row>
    <row r="1036" spans="17:37" x14ac:dyDescent="0.25">
      <c r="Q1036" s="9">
        <v>0</v>
      </c>
      <c r="R1036" s="10">
        <v>0</v>
      </c>
      <c r="AJ1036" s="9">
        <v>0</v>
      </c>
      <c r="AK1036" s="10">
        <v>0</v>
      </c>
    </row>
    <row r="1037" spans="17:37" x14ac:dyDescent="0.25">
      <c r="Q1037" s="9">
        <v>0</v>
      </c>
      <c r="R1037" s="10">
        <v>0</v>
      </c>
      <c r="AJ1037" s="9">
        <v>0</v>
      </c>
      <c r="AK1037" s="10">
        <v>0</v>
      </c>
    </row>
    <row r="1038" spans="17:37" x14ac:dyDescent="0.25">
      <c r="Q1038" s="9">
        <v>0</v>
      </c>
      <c r="R1038" s="10">
        <v>0</v>
      </c>
      <c r="AJ1038" s="9">
        <v>0</v>
      </c>
      <c r="AK1038" s="10">
        <v>0</v>
      </c>
    </row>
    <row r="1039" spans="17:37" x14ac:dyDescent="0.25">
      <c r="Q1039" s="9">
        <v>0</v>
      </c>
      <c r="R1039" s="10">
        <v>0</v>
      </c>
      <c r="AJ1039" s="9">
        <v>0</v>
      </c>
      <c r="AK1039" s="10">
        <v>0</v>
      </c>
    </row>
    <row r="1040" spans="17:37" x14ac:dyDescent="0.25">
      <c r="Q1040" s="9">
        <v>0</v>
      </c>
      <c r="R1040" s="10">
        <v>0</v>
      </c>
      <c r="AJ1040" s="9">
        <v>0</v>
      </c>
      <c r="AK1040" s="10">
        <v>0</v>
      </c>
    </row>
    <row r="1041" spans="17:37" x14ac:dyDescent="0.25">
      <c r="Q1041" s="9">
        <v>0</v>
      </c>
      <c r="R1041" s="10">
        <v>0</v>
      </c>
      <c r="AJ1041" s="9">
        <v>0</v>
      </c>
      <c r="AK1041" s="10">
        <v>0</v>
      </c>
    </row>
    <row r="1042" spans="17:37" x14ac:dyDescent="0.25">
      <c r="Q1042" s="9">
        <v>0</v>
      </c>
      <c r="R1042" s="10">
        <v>0</v>
      </c>
      <c r="AJ1042" s="9">
        <v>0</v>
      </c>
      <c r="AK1042" s="10">
        <v>0</v>
      </c>
    </row>
    <row r="1043" spans="17:37" x14ac:dyDescent="0.25">
      <c r="Q1043" s="9">
        <v>0</v>
      </c>
      <c r="R1043" s="10">
        <v>0</v>
      </c>
      <c r="AJ1043" s="9">
        <v>0</v>
      </c>
      <c r="AK1043" s="10">
        <v>0</v>
      </c>
    </row>
    <row r="1044" spans="17:37" x14ac:dyDescent="0.25">
      <c r="Q1044" s="9">
        <v>0</v>
      </c>
      <c r="R1044" s="10">
        <v>0</v>
      </c>
      <c r="AJ1044" s="9">
        <v>0</v>
      </c>
      <c r="AK1044" s="10">
        <v>0</v>
      </c>
    </row>
    <row r="1045" spans="17:37" x14ac:dyDescent="0.25">
      <c r="Q1045" s="9">
        <v>0</v>
      </c>
      <c r="R1045" s="10">
        <v>0</v>
      </c>
      <c r="AJ1045" s="9">
        <v>0</v>
      </c>
      <c r="AK1045" s="10">
        <v>0</v>
      </c>
    </row>
    <row r="1046" spans="17:37" x14ac:dyDescent="0.25">
      <c r="Q1046" s="9">
        <v>0</v>
      </c>
      <c r="R1046" s="10">
        <v>0</v>
      </c>
      <c r="AJ1046" s="9">
        <v>0</v>
      </c>
      <c r="AK1046" s="10">
        <v>0</v>
      </c>
    </row>
    <row r="1047" spans="17:37" x14ac:dyDescent="0.25">
      <c r="Q1047" s="9">
        <v>0</v>
      </c>
      <c r="R1047" s="10">
        <v>0</v>
      </c>
      <c r="AJ1047" s="9">
        <v>0</v>
      </c>
      <c r="AK1047" s="10">
        <v>0</v>
      </c>
    </row>
    <row r="1048" spans="17:37" x14ac:dyDescent="0.25">
      <c r="Q1048" s="9">
        <v>0</v>
      </c>
      <c r="R1048" s="10">
        <v>0</v>
      </c>
      <c r="AJ1048" s="9">
        <v>0</v>
      </c>
      <c r="AK1048" s="10">
        <v>0</v>
      </c>
    </row>
    <row r="1049" spans="17:37" x14ac:dyDescent="0.25">
      <c r="Q1049" s="9">
        <v>0</v>
      </c>
      <c r="R1049" s="10">
        <v>0</v>
      </c>
      <c r="AJ1049" s="9">
        <v>0</v>
      </c>
      <c r="AK1049" s="10">
        <v>0</v>
      </c>
    </row>
    <row r="1050" spans="17:37" x14ac:dyDescent="0.25">
      <c r="Q1050" s="9">
        <v>0</v>
      </c>
      <c r="R1050" s="10">
        <v>0</v>
      </c>
      <c r="AJ1050" s="9">
        <v>0</v>
      </c>
      <c r="AK1050" s="10">
        <v>0</v>
      </c>
    </row>
    <row r="1051" spans="17:37" x14ac:dyDescent="0.25">
      <c r="Q1051" s="27">
        <v>0</v>
      </c>
      <c r="R1051" s="28">
        <v>0</v>
      </c>
      <c r="AJ1051" s="27">
        <v>0</v>
      </c>
      <c r="AK1051" s="28">
        <v>0</v>
      </c>
    </row>
    <row r="1052" spans="17:37" x14ac:dyDescent="0.25">
      <c r="Q1052" s="9">
        <v>0</v>
      </c>
      <c r="R1052" s="10">
        <v>0</v>
      </c>
      <c r="AJ1052" s="9">
        <v>0</v>
      </c>
      <c r="AK1052" s="10">
        <v>0</v>
      </c>
    </row>
    <row r="1053" spans="17:37" x14ac:dyDescent="0.25">
      <c r="Q1053" s="9">
        <v>0</v>
      </c>
      <c r="R1053" s="10">
        <v>0</v>
      </c>
      <c r="AJ1053" s="9">
        <v>0</v>
      </c>
      <c r="AK1053" s="10">
        <v>0</v>
      </c>
    </row>
    <row r="1054" spans="17:37" x14ac:dyDescent="0.25">
      <c r="Q1054" s="9">
        <v>0</v>
      </c>
      <c r="R1054" s="10">
        <v>0</v>
      </c>
      <c r="AJ1054" s="9">
        <v>0</v>
      </c>
      <c r="AK1054" s="10">
        <v>0</v>
      </c>
    </row>
    <row r="1055" spans="17:37" x14ac:dyDescent="0.25">
      <c r="Q1055" s="9">
        <v>0</v>
      </c>
      <c r="R1055" s="10">
        <v>0</v>
      </c>
      <c r="AJ1055" s="9">
        <v>0</v>
      </c>
      <c r="AK1055" s="10">
        <v>0</v>
      </c>
    </row>
    <row r="1056" spans="17:37" x14ac:dyDescent="0.25">
      <c r="Q1056" s="9">
        <v>0</v>
      </c>
      <c r="R1056" s="10">
        <v>0</v>
      </c>
      <c r="AJ1056" s="9">
        <v>0</v>
      </c>
      <c r="AK1056" s="10">
        <v>0</v>
      </c>
    </row>
    <row r="1057" spans="17:37" x14ac:dyDescent="0.25">
      <c r="Q1057" s="9">
        <v>0</v>
      </c>
      <c r="R1057" s="10">
        <v>0</v>
      </c>
      <c r="AJ1057" s="9">
        <v>0</v>
      </c>
      <c r="AK1057" s="10">
        <v>0</v>
      </c>
    </row>
    <row r="1058" spans="17:37" x14ac:dyDescent="0.25">
      <c r="Q1058" s="9">
        <v>0</v>
      </c>
      <c r="R1058" s="10">
        <v>0</v>
      </c>
      <c r="AJ1058" s="9">
        <v>0</v>
      </c>
      <c r="AK1058" s="10">
        <v>0</v>
      </c>
    </row>
    <row r="1059" spans="17:37" x14ac:dyDescent="0.25">
      <c r="Q1059" s="9">
        <v>0</v>
      </c>
      <c r="R1059" s="10">
        <v>0</v>
      </c>
      <c r="AJ1059" s="9">
        <v>0</v>
      </c>
      <c r="AK1059" s="10">
        <v>0</v>
      </c>
    </row>
    <row r="1060" spans="17:37" x14ac:dyDescent="0.25">
      <c r="Q1060" s="9">
        <v>0</v>
      </c>
      <c r="R1060" s="10">
        <v>0</v>
      </c>
      <c r="AJ1060" s="9">
        <v>0</v>
      </c>
      <c r="AK1060" s="10">
        <v>0</v>
      </c>
    </row>
    <row r="1061" spans="17:37" x14ac:dyDescent="0.25">
      <c r="Q1061" s="9">
        <v>0</v>
      </c>
      <c r="R1061" s="10">
        <v>0</v>
      </c>
      <c r="AJ1061" s="9">
        <v>0</v>
      </c>
      <c r="AK1061" s="10">
        <v>0</v>
      </c>
    </row>
    <row r="1062" spans="17:37" x14ac:dyDescent="0.25">
      <c r="Q1062" s="9">
        <v>0</v>
      </c>
      <c r="R1062" s="10">
        <v>0</v>
      </c>
      <c r="AJ1062" s="9">
        <v>0</v>
      </c>
      <c r="AK1062" s="10">
        <v>0</v>
      </c>
    </row>
    <row r="1063" spans="17:37" x14ac:dyDescent="0.25">
      <c r="Q1063" s="9">
        <v>0</v>
      </c>
      <c r="R1063" s="10">
        <v>0</v>
      </c>
      <c r="AJ1063" s="9">
        <v>0</v>
      </c>
      <c r="AK1063" s="10">
        <v>0</v>
      </c>
    </row>
    <row r="1064" spans="17:37" x14ac:dyDescent="0.25">
      <c r="Q1064" s="9">
        <v>0</v>
      </c>
      <c r="R1064" s="10">
        <v>0</v>
      </c>
      <c r="AJ1064" s="9">
        <v>0</v>
      </c>
      <c r="AK1064" s="10">
        <v>0</v>
      </c>
    </row>
    <row r="1065" spans="17:37" x14ac:dyDescent="0.25">
      <c r="Q1065" s="9">
        <v>0</v>
      </c>
      <c r="R1065" s="10">
        <v>0</v>
      </c>
      <c r="AJ1065" s="9">
        <v>0</v>
      </c>
      <c r="AK1065" s="10">
        <v>0</v>
      </c>
    </row>
    <row r="1066" spans="17:37" x14ac:dyDescent="0.25">
      <c r="Q1066" s="9">
        <v>0</v>
      </c>
      <c r="R1066" s="10">
        <v>0</v>
      </c>
      <c r="AJ1066" s="9">
        <v>0</v>
      </c>
      <c r="AK1066" s="10">
        <v>0</v>
      </c>
    </row>
    <row r="1067" spans="17:37" x14ac:dyDescent="0.25">
      <c r="Q1067" s="9">
        <v>0</v>
      </c>
      <c r="R1067" s="10">
        <v>0</v>
      </c>
      <c r="AJ1067" s="9">
        <v>0</v>
      </c>
      <c r="AK1067" s="10">
        <v>0</v>
      </c>
    </row>
    <row r="1068" spans="17:37" x14ac:dyDescent="0.25">
      <c r="Q1068" s="9">
        <v>0</v>
      </c>
      <c r="R1068" s="10">
        <v>0</v>
      </c>
      <c r="AJ1068" s="9">
        <v>0</v>
      </c>
      <c r="AK1068" s="10">
        <v>0</v>
      </c>
    </row>
    <row r="1069" spans="17:37" x14ac:dyDescent="0.25">
      <c r="Q1069" s="9">
        <v>0</v>
      </c>
      <c r="R1069" s="10">
        <v>0</v>
      </c>
      <c r="AJ1069" s="9">
        <v>0</v>
      </c>
      <c r="AK1069" s="10">
        <v>0</v>
      </c>
    </row>
    <row r="1070" spans="17:37" x14ac:dyDescent="0.25">
      <c r="Q1070" s="9">
        <v>0</v>
      </c>
      <c r="R1070" s="10">
        <v>0</v>
      </c>
      <c r="AJ1070" s="9">
        <v>0</v>
      </c>
      <c r="AK1070" s="10">
        <v>0</v>
      </c>
    </row>
    <row r="1071" spans="17:37" x14ac:dyDescent="0.25">
      <c r="Q1071" s="9">
        <v>0</v>
      </c>
      <c r="R1071" s="10">
        <v>0</v>
      </c>
      <c r="AJ1071" s="9">
        <v>0</v>
      </c>
      <c r="AK1071" s="10">
        <v>0</v>
      </c>
    </row>
    <row r="1072" spans="17:37" x14ac:dyDescent="0.25">
      <c r="Q1072" s="9">
        <v>0</v>
      </c>
      <c r="R1072" s="10">
        <v>0</v>
      </c>
      <c r="AJ1072" s="9">
        <v>0</v>
      </c>
      <c r="AK1072" s="10">
        <v>0</v>
      </c>
    </row>
    <row r="1073" spans="17:37" x14ac:dyDescent="0.25">
      <c r="Q1073" s="9">
        <v>0</v>
      </c>
      <c r="R1073" s="10">
        <v>0</v>
      </c>
      <c r="AJ1073" s="9">
        <v>0</v>
      </c>
      <c r="AK1073" s="10">
        <v>0</v>
      </c>
    </row>
    <row r="1074" spans="17:37" x14ac:dyDescent="0.25">
      <c r="Q1074" s="9">
        <v>0</v>
      </c>
      <c r="R1074" s="10">
        <v>0</v>
      </c>
      <c r="AJ1074" s="9">
        <v>0</v>
      </c>
      <c r="AK1074" s="10">
        <v>0</v>
      </c>
    </row>
    <row r="1075" spans="17:37" x14ac:dyDescent="0.25">
      <c r="Q1075" s="9">
        <v>0</v>
      </c>
      <c r="R1075" s="10">
        <v>0</v>
      </c>
      <c r="AJ1075" s="9">
        <v>0</v>
      </c>
      <c r="AK1075" s="10">
        <v>0</v>
      </c>
    </row>
    <row r="1076" spans="17:37" x14ac:dyDescent="0.25">
      <c r="Q1076" s="9">
        <v>0</v>
      </c>
      <c r="R1076" s="10">
        <v>0</v>
      </c>
      <c r="AJ1076" s="9">
        <v>0</v>
      </c>
      <c r="AK1076" s="10">
        <v>0</v>
      </c>
    </row>
    <row r="1077" spans="17:37" x14ac:dyDescent="0.25">
      <c r="Q1077" s="9">
        <v>0</v>
      </c>
      <c r="R1077" s="10">
        <v>0</v>
      </c>
      <c r="AJ1077" s="9">
        <v>0</v>
      </c>
      <c r="AK1077" s="10">
        <v>0</v>
      </c>
    </row>
    <row r="1078" spans="17:37" x14ac:dyDescent="0.25">
      <c r="Q1078" s="9">
        <v>0</v>
      </c>
      <c r="R1078" s="10">
        <v>0</v>
      </c>
      <c r="AJ1078" s="9">
        <v>0</v>
      </c>
      <c r="AK1078" s="10">
        <v>0</v>
      </c>
    </row>
    <row r="1079" spans="17:37" x14ac:dyDescent="0.25">
      <c r="Q1079" s="9">
        <v>0</v>
      </c>
      <c r="R1079" s="10">
        <v>0</v>
      </c>
      <c r="AJ1079" s="9">
        <v>0</v>
      </c>
      <c r="AK1079" s="10">
        <v>0</v>
      </c>
    </row>
    <row r="1080" spans="17:37" x14ac:dyDescent="0.25">
      <c r="Q1080" s="9">
        <v>0</v>
      </c>
      <c r="R1080" s="10">
        <v>0</v>
      </c>
      <c r="AJ1080" s="9">
        <v>0</v>
      </c>
      <c r="AK1080" s="10">
        <v>0</v>
      </c>
    </row>
    <row r="1081" spans="17:37" x14ac:dyDescent="0.25">
      <c r="Q1081" s="27">
        <v>0</v>
      </c>
      <c r="R1081" s="28">
        <v>0</v>
      </c>
      <c r="AJ1081" s="27">
        <v>0</v>
      </c>
      <c r="AK1081" s="28">
        <v>0</v>
      </c>
    </row>
    <row r="1082" spans="17:37" x14ac:dyDescent="0.25">
      <c r="Q1082" s="9">
        <v>0</v>
      </c>
      <c r="R1082" s="10">
        <v>0</v>
      </c>
      <c r="AJ1082" s="9">
        <v>0</v>
      </c>
      <c r="AK1082" s="10">
        <v>0</v>
      </c>
    </row>
    <row r="1083" spans="17:37" x14ac:dyDescent="0.25">
      <c r="Q1083" s="9">
        <v>0</v>
      </c>
      <c r="R1083" s="10">
        <v>0</v>
      </c>
      <c r="AJ1083" s="9">
        <v>0</v>
      </c>
      <c r="AK1083" s="10">
        <v>0</v>
      </c>
    </row>
    <row r="1084" spans="17:37" x14ac:dyDescent="0.25">
      <c r="Q1084" s="9">
        <v>0</v>
      </c>
      <c r="R1084" s="10">
        <v>0</v>
      </c>
      <c r="AJ1084" s="9">
        <v>0</v>
      </c>
      <c r="AK1084" s="10">
        <v>0</v>
      </c>
    </row>
    <row r="1085" spans="17:37" x14ac:dyDescent="0.25">
      <c r="Q1085" s="9">
        <v>0</v>
      </c>
      <c r="R1085" s="10">
        <v>0</v>
      </c>
      <c r="AJ1085" s="9">
        <v>0</v>
      </c>
      <c r="AK1085" s="10">
        <v>0</v>
      </c>
    </row>
    <row r="1086" spans="17:37" x14ac:dyDescent="0.25">
      <c r="Q1086" s="9">
        <v>0</v>
      </c>
      <c r="R1086" s="10">
        <v>0</v>
      </c>
      <c r="AJ1086" s="9">
        <v>0</v>
      </c>
      <c r="AK1086" s="10">
        <v>0</v>
      </c>
    </row>
    <row r="1087" spans="17:37" x14ac:dyDescent="0.25">
      <c r="Q1087" s="9">
        <v>0</v>
      </c>
      <c r="R1087" s="10">
        <v>0</v>
      </c>
      <c r="AJ1087" s="9">
        <v>0</v>
      </c>
      <c r="AK1087" s="10">
        <v>0</v>
      </c>
    </row>
    <row r="1088" spans="17:37" x14ac:dyDescent="0.25">
      <c r="Q1088" s="9">
        <v>0</v>
      </c>
      <c r="R1088" s="10">
        <v>0</v>
      </c>
      <c r="AJ1088" s="9">
        <v>0</v>
      </c>
      <c r="AK1088" s="10">
        <v>0</v>
      </c>
    </row>
    <row r="1089" spans="17:37" x14ac:dyDescent="0.25">
      <c r="Q1089" s="9">
        <v>0</v>
      </c>
      <c r="R1089" s="10">
        <v>0</v>
      </c>
      <c r="AJ1089" s="9">
        <v>0</v>
      </c>
      <c r="AK1089" s="10">
        <v>0</v>
      </c>
    </row>
    <row r="1090" spans="17:37" x14ac:dyDescent="0.25">
      <c r="Q1090" s="9">
        <v>0</v>
      </c>
      <c r="R1090" s="10">
        <v>0</v>
      </c>
      <c r="AJ1090" s="9">
        <v>0</v>
      </c>
      <c r="AK1090" s="10">
        <v>0</v>
      </c>
    </row>
    <row r="1091" spans="17:37" x14ac:dyDescent="0.25">
      <c r="Q1091" s="9">
        <v>0</v>
      </c>
      <c r="R1091" s="10">
        <v>0</v>
      </c>
      <c r="AJ1091" s="9">
        <v>0</v>
      </c>
      <c r="AK1091" s="10">
        <v>0</v>
      </c>
    </row>
    <row r="1092" spans="17:37" x14ac:dyDescent="0.25">
      <c r="Q1092" s="9">
        <v>0</v>
      </c>
      <c r="R1092" s="10">
        <v>0</v>
      </c>
      <c r="AJ1092" s="9">
        <v>0</v>
      </c>
      <c r="AK1092" s="10">
        <v>0</v>
      </c>
    </row>
    <row r="1093" spans="17:37" x14ac:dyDescent="0.25">
      <c r="Q1093" s="9">
        <v>0</v>
      </c>
      <c r="R1093" s="10">
        <v>0</v>
      </c>
      <c r="AJ1093" s="9">
        <v>0</v>
      </c>
      <c r="AK1093" s="10">
        <v>0</v>
      </c>
    </row>
    <row r="1094" spans="17:37" x14ac:dyDescent="0.25">
      <c r="Q1094" s="9">
        <v>0</v>
      </c>
      <c r="R1094" s="10">
        <v>0</v>
      </c>
      <c r="AJ1094" s="9">
        <v>0</v>
      </c>
      <c r="AK1094" s="10">
        <v>0</v>
      </c>
    </row>
    <row r="1095" spans="17:37" x14ac:dyDescent="0.25">
      <c r="Q1095" s="9">
        <v>0</v>
      </c>
      <c r="R1095" s="10">
        <v>0</v>
      </c>
      <c r="AJ1095" s="9">
        <v>0</v>
      </c>
      <c r="AK1095" s="10">
        <v>0</v>
      </c>
    </row>
    <row r="1096" spans="17:37" x14ac:dyDescent="0.25">
      <c r="Q1096" s="9">
        <v>0</v>
      </c>
      <c r="R1096" s="10">
        <v>0</v>
      </c>
      <c r="AJ1096" s="9">
        <v>0</v>
      </c>
      <c r="AK1096" s="10">
        <v>0</v>
      </c>
    </row>
    <row r="1097" spans="17:37" x14ac:dyDescent="0.25">
      <c r="Q1097" s="9">
        <v>0</v>
      </c>
      <c r="R1097" s="10">
        <v>0</v>
      </c>
      <c r="AJ1097" s="9">
        <v>0</v>
      </c>
      <c r="AK1097" s="10">
        <v>0</v>
      </c>
    </row>
    <row r="1098" spans="17:37" x14ac:dyDescent="0.25">
      <c r="Q1098" s="9">
        <v>0</v>
      </c>
      <c r="R1098" s="10">
        <v>0</v>
      </c>
      <c r="AJ1098" s="9">
        <v>0</v>
      </c>
      <c r="AK1098" s="10">
        <v>0</v>
      </c>
    </row>
    <row r="1099" spans="17:37" x14ac:dyDescent="0.25">
      <c r="Q1099" s="9">
        <v>0</v>
      </c>
      <c r="R1099" s="10">
        <v>0</v>
      </c>
      <c r="AJ1099" s="9">
        <v>0</v>
      </c>
      <c r="AK1099" s="10">
        <v>0</v>
      </c>
    </row>
    <row r="1100" spans="17:37" x14ac:dyDescent="0.25">
      <c r="Q1100" s="9">
        <v>0</v>
      </c>
      <c r="R1100" s="10">
        <v>0</v>
      </c>
      <c r="AJ1100" s="9">
        <v>0</v>
      </c>
      <c r="AK1100" s="10">
        <v>0</v>
      </c>
    </row>
    <row r="1101" spans="17:37" x14ac:dyDescent="0.25">
      <c r="Q1101" s="9">
        <v>0</v>
      </c>
      <c r="R1101" s="10">
        <v>0</v>
      </c>
      <c r="AJ1101" s="9">
        <v>0</v>
      </c>
      <c r="AK1101" s="10">
        <v>0</v>
      </c>
    </row>
    <row r="1102" spans="17:37" x14ac:dyDescent="0.25">
      <c r="Q1102" s="9">
        <v>0</v>
      </c>
      <c r="R1102" s="10">
        <v>0</v>
      </c>
      <c r="AJ1102" s="9">
        <v>0</v>
      </c>
      <c r="AK1102" s="10">
        <v>0</v>
      </c>
    </row>
    <row r="1103" spans="17:37" x14ac:dyDescent="0.25">
      <c r="Q1103" s="9">
        <v>0</v>
      </c>
      <c r="R1103" s="10">
        <v>0</v>
      </c>
      <c r="AJ1103" s="9">
        <v>0</v>
      </c>
      <c r="AK1103" s="10">
        <v>0</v>
      </c>
    </row>
    <row r="1104" spans="17:37" x14ac:dyDescent="0.25">
      <c r="Q1104" s="9">
        <v>0</v>
      </c>
      <c r="R1104" s="10">
        <v>0</v>
      </c>
      <c r="AJ1104" s="9">
        <v>0</v>
      </c>
      <c r="AK1104" s="10">
        <v>0</v>
      </c>
    </row>
    <row r="1105" spans="17:37" x14ac:dyDescent="0.25">
      <c r="Q1105" s="9">
        <v>0</v>
      </c>
      <c r="R1105" s="10">
        <v>0</v>
      </c>
      <c r="AJ1105" s="9">
        <v>0</v>
      </c>
      <c r="AK1105" s="10">
        <v>0</v>
      </c>
    </row>
    <row r="1106" spans="17:37" x14ac:dyDescent="0.25">
      <c r="Q1106" s="9">
        <v>0</v>
      </c>
      <c r="R1106" s="10">
        <v>0</v>
      </c>
      <c r="AJ1106" s="9">
        <v>0</v>
      </c>
      <c r="AK1106" s="10">
        <v>0</v>
      </c>
    </row>
    <row r="1107" spans="17:37" x14ac:dyDescent="0.25">
      <c r="Q1107" s="9">
        <v>0</v>
      </c>
      <c r="R1107" s="10">
        <v>0</v>
      </c>
      <c r="AJ1107" s="9">
        <v>0</v>
      </c>
      <c r="AK1107" s="10">
        <v>0</v>
      </c>
    </row>
    <row r="1108" spans="17:37" x14ac:dyDescent="0.25">
      <c r="Q1108" s="9">
        <v>0</v>
      </c>
      <c r="R1108" s="10">
        <v>0</v>
      </c>
      <c r="AJ1108" s="9">
        <v>0</v>
      </c>
      <c r="AK1108" s="10">
        <v>0</v>
      </c>
    </row>
    <row r="1109" spans="17:37" x14ac:dyDescent="0.25">
      <c r="Q1109" s="9">
        <v>0</v>
      </c>
      <c r="R1109" s="10">
        <v>0</v>
      </c>
      <c r="AJ1109" s="9">
        <v>0</v>
      </c>
      <c r="AK1109" s="10">
        <v>0</v>
      </c>
    </row>
    <row r="1110" spans="17:37" x14ac:dyDescent="0.25">
      <c r="Q1110" s="9">
        <v>0</v>
      </c>
      <c r="R1110" s="10">
        <v>0</v>
      </c>
      <c r="AJ1110" s="9">
        <v>0</v>
      </c>
      <c r="AK1110" s="10">
        <v>0</v>
      </c>
    </row>
    <row r="1111" spans="17:37" x14ac:dyDescent="0.25">
      <c r="Q1111" s="27">
        <v>0</v>
      </c>
      <c r="R1111" s="28">
        <v>0</v>
      </c>
      <c r="AJ1111" s="27">
        <v>0</v>
      </c>
      <c r="AK1111" s="28">
        <v>0</v>
      </c>
    </row>
    <row r="1112" spans="17:37" x14ac:dyDescent="0.25">
      <c r="Q1112" s="9">
        <v>0</v>
      </c>
      <c r="R1112" s="10">
        <v>0</v>
      </c>
      <c r="AJ1112" s="9">
        <v>0</v>
      </c>
      <c r="AK1112" s="10">
        <v>0</v>
      </c>
    </row>
    <row r="1113" spans="17:37" x14ac:dyDescent="0.25">
      <c r="Q1113" s="9">
        <v>0</v>
      </c>
      <c r="R1113" s="10">
        <v>0</v>
      </c>
      <c r="AJ1113" s="9">
        <v>0</v>
      </c>
      <c r="AK1113" s="10">
        <v>0</v>
      </c>
    </row>
    <row r="1114" spans="17:37" x14ac:dyDescent="0.25">
      <c r="Q1114" s="9">
        <v>0</v>
      </c>
      <c r="R1114" s="10">
        <v>0</v>
      </c>
      <c r="AJ1114" s="9">
        <v>0</v>
      </c>
      <c r="AK1114" s="10">
        <v>0</v>
      </c>
    </row>
    <row r="1115" spans="17:37" x14ac:dyDescent="0.25">
      <c r="Q1115" s="9">
        <v>0</v>
      </c>
      <c r="R1115" s="10">
        <v>0</v>
      </c>
      <c r="AJ1115" s="9">
        <v>0</v>
      </c>
      <c r="AK1115" s="10">
        <v>0</v>
      </c>
    </row>
    <row r="1116" spans="17:37" x14ac:dyDescent="0.25">
      <c r="Q1116" s="9">
        <v>0</v>
      </c>
      <c r="R1116" s="10">
        <v>0</v>
      </c>
      <c r="AJ1116" s="9">
        <v>0</v>
      </c>
      <c r="AK1116" s="10">
        <v>0</v>
      </c>
    </row>
    <row r="1117" spans="17:37" x14ac:dyDescent="0.25">
      <c r="Q1117" s="9">
        <v>0</v>
      </c>
      <c r="R1117" s="10">
        <v>0</v>
      </c>
      <c r="AJ1117" s="9">
        <v>0</v>
      </c>
      <c r="AK1117" s="10">
        <v>0</v>
      </c>
    </row>
    <row r="1118" spans="17:37" x14ac:dyDescent="0.25">
      <c r="Q1118" s="9">
        <v>0</v>
      </c>
      <c r="R1118" s="10">
        <v>0</v>
      </c>
      <c r="AJ1118" s="9">
        <v>0</v>
      </c>
      <c r="AK1118" s="10">
        <v>0</v>
      </c>
    </row>
    <row r="1119" spans="17:37" x14ac:dyDescent="0.25">
      <c r="Q1119" s="9">
        <v>0</v>
      </c>
      <c r="R1119" s="10">
        <v>0</v>
      </c>
      <c r="AJ1119" s="9">
        <v>0</v>
      </c>
      <c r="AK1119" s="10">
        <v>0</v>
      </c>
    </row>
    <row r="1120" spans="17:37" x14ac:dyDescent="0.25">
      <c r="Q1120" s="9">
        <v>0</v>
      </c>
      <c r="R1120" s="10">
        <v>0</v>
      </c>
      <c r="AJ1120" s="9">
        <v>0</v>
      </c>
      <c r="AK1120" s="10">
        <v>0</v>
      </c>
    </row>
    <row r="1121" spans="17:37" x14ac:dyDescent="0.25">
      <c r="Q1121" s="9">
        <v>0</v>
      </c>
      <c r="R1121" s="10">
        <v>0</v>
      </c>
      <c r="AJ1121" s="9">
        <v>0</v>
      </c>
      <c r="AK1121" s="10">
        <v>0</v>
      </c>
    </row>
    <row r="1122" spans="17:37" x14ac:dyDescent="0.25">
      <c r="Q1122" s="9">
        <v>0</v>
      </c>
      <c r="R1122" s="10">
        <v>0</v>
      </c>
      <c r="AJ1122" s="9">
        <v>0</v>
      </c>
      <c r="AK1122" s="10">
        <v>0</v>
      </c>
    </row>
    <row r="1123" spans="17:37" x14ac:dyDescent="0.25">
      <c r="Q1123" s="9">
        <v>0</v>
      </c>
      <c r="R1123" s="10">
        <v>0</v>
      </c>
      <c r="AJ1123" s="9">
        <v>0</v>
      </c>
      <c r="AK1123" s="10">
        <v>0</v>
      </c>
    </row>
    <row r="1124" spans="17:37" x14ac:dyDescent="0.25">
      <c r="Q1124" s="9">
        <v>0</v>
      </c>
      <c r="R1124" s="10">
        <v>0</v>
      </c>
      <c r="AJ1124" s="9">
        <v>0</v>
      </c>
      <c r="AK1124" s="10">
        <v>0</v>
      </c>
    </row>
    <row r="1125" spans="17:37" x14ac:dyDescent="0.25">
      <c r="Q1125" s="9">
        <v>0</v>
      </c>
      <c r="R1125" s="10">
        <v>0</v>
      </c>
      <c r="AJ1125" s="9">
        <v>0</v>
      </c>
      <c r="AK1125" s="10">
        <v>0</v>
      </c>
    </row>
    <row r="1126" spans="17:37" x14ac:dyDescent="0.25">
      <c r="Q1126" s="9">
        <v>0</v>
      </c>
      <c r="R1126" s="10">
        <v>0</v>
      </c>
      <c r="AJ1126" s="9">
        <v>0</v>
      </c>
      <c r="AK1126" s="10">
        <v>0</v>
      </c>
    </row>
    <row r="1127" spans="17:37" x14ac:dyDescent="0.25">
      <c r="Q1127" s="9">
        <v>0</v>
      </c>
      <c r="R1127" s="10">
        <v>0</v>
      </c>
      <c r="AJ1127" s="9">
        <v>0</v>
      </c>
      <c r="AK1127" s="10">
        <v>0</v>
      </c>
    </row>
    <row r="1128" spans="17:37" x14ac:dyDescent="0.25">
      <c r="Q1128" s="9">
        <v>0</v>
      </c>
      <c r="R1128" s="10">
        <v>0</v>
      </c>
      <c r="AJ1128" s="9">
        <v>0</v>
      </c>
      <c r="AK1128" s="10">
        <v>0</v>
      </c>
    </row>
    <row r="1129" spans="17:37" x14ac:dyDescent="0.25">
      <c r="Q1129" s="9">
        <v>0</v>
      </c>
      <c r="R1129" s="10">
        <v>0</v>
      </c>
      <c r="AJ1129" s="9">
        <v>0</v>
      </c>
      <c r="AK1129" s="10">
        <v>0</v>
      </c>
    </row>
    <row r="1130" spans="17:37" x14ac:dyDescent="0.25">
      <c r="Q1130" s="9">
        <v>0</v>
      </c>
      <c r="R1130" s="10">
        <v>0</v>
      </c>
      <c r="AJ1130" s="9">
        <v>0</v>
      </c>
      <c r="AK1130" s="10">
        <v>0</v>
      </c>
    </row>
    <row r="1131" spans="17:37" x14ac:dyDescent="0.25">
      <c r="Q1131" s="9">
        <v>0</v>
      </c>
      <c r="R1131" s="10">
        <v>0</v>
      </c>
      <c r="AJ1131" s="9">
        <v>0</v>
      </c>
      <c r="AK1131" s="10">
        <v>0</v>
      </c>
    </row>
    <row r="1132" spans="17:37" x14ac:dyDescent="0.25">
      <c r="Q1132" s="9">
        <v>0</v>
      </c>
      <c r="R1132" s="10">
        <v>0</v>
      </c>
      <c r="AJ1132" s="9">
        <v>0</v>
      </c>
      <c r="AK1132" s="10">
        <v>0</v>
      </c>
    </row>
    <row r="1133" spans="17:37" x14ac:dyDescent="0.25">
      <c r="Q1133" s="9">
        <v>0</v>
      </c>
      <c r="R1133" s="10">
        <v>0</v>
      </c>
      <c r="AJ1133" s="9">
        <v>0</v>
      </c>
      <c r="AK1133" s="10">
        <v>0</v>
      </c>
    </row>
    <row r="1134" spans="17:37" x14ac:dyDescent="0.25">
      <c r="Q1134" s="9">
        <v>0</v>
      </c>
      <c r="R1134" s="10">
        <v>0</v>
      </c>
      <c r="AJ1134" s="9">
        <v>0</v>
      </c>
      <c r="AK1134" s="10">
        <v>0</v>
      </c>
    </row>
    <row r="1135" spans="17:37" x14ac:dyDescent="0.25">
      <c r="Q1135" s="9">
        <v>0</v>
      </c>
      <c r="R1135" s="10">
        <v>0</v>
      </c>
      <c r="AJ1135" s="9">
        <v>0</v>
      </c>
      <c r="AK1135" s="10">
        <v>0</v>
      </c>
    </row>
    <row r="1136" spans="17:37" x14ac:dyDescent="0.25">
      <c r="Q1136" s="9">
        <v>0</v>
      </c>
      <c r="R1136" s="10">
        <v>0</v>
      </c>
      <c r="AJ1136" s="9">
        <v>0</v>
      </c>
      <c r="AK1136" s="10">
        <v>0</v>
      </c>
    </row>
    <row r="1137" spans="17:37" x14ac:dyDescent="0.25">
      <c r="Q1137" s="9">
        <v>0</v>
      </c>
      <c r="R1137" s="10">
        <v>0</v>
      </c>
      <c r="AJ1137" s="9">
        <v>0</v>
      </c>
      <c r="AK1137" s="10">
        <v>0</v>
      </c>
    </row>
    <row r="1138" spans="17:37" x14ac:dyDescent="0.25">
      <c r="Q1138" s="9">
        <v>0</v>
      </c>
      <c r="R1138" s="10">
        <v>0</v>
      </c>
      <c r="AJ1138" s="9">
        <v>0</v>
      </c>
      <c r="AK1138" s="10">
        <v>0</v>
      </c>
    </row>
    <row r="1139" spans="17:37" x14ac:dyDescent="0.25">
      <c r="Q1139" s="9">
        <v>0</v>
      </c>
      <c r="R1139" s="10">
        <v>0</v>
      </c>
      <c r="AJ1139" s="9">
        <v>0</v>
      </c>
      <c r="AK1139" s="10">
        <v>0</v>
      </c>
    </row>
    <row r="1140" spans="17:37" x14ac:dyDescent="0.25">
      <c r="Q1140" s="9">
        <v>0</v>
      </c>
      <c r="R1140" s="10">
        <v>0</v>
      </c>
      <c r="AJ1140" s="9">
        <v>0</v>
      </c>
      <c r="AK1140" s="10">
        <v>0</v>
      </c>
    </row>
    <row r="1141" spans="17:37" x14ac:dyDescent="0.25">
      <c r="Q1141" s="27">
        <v>0</v>
      </c>
      <c r="R1141" s="28">
        <v>0</v>
      </c>
      <c r="AJ1141" s="27">
        <v>0</v>
      </c>
      <c r="AK1141" s="28">
        <v>0</v>
      </c>
    </row>
    <row r="1142" spans="17:37" x14ac:dyDescent="0.25">
      <c r="Q1142" s="9">
        <v>0</v>
      </c>
      <c r="R1142" s="10">
        <v>0</v>
      </c>
      <c r="AJ1142" s="9">
        <v>0</v>
      </c>
      <c r="AK1142" s="10">
        <v>0</v>
      </c>
    </row>
    <row r="1143" spans="17:37" x14ac:dyDescent="0.25">
      <c r="Q1143" s="9">
        <v>0</v>
      </c>
      <c r="R1143" s="10">
        <v>0</v>
      </c>
      <c r="AJ1143" s="9">
        <v>0</v>
      </c>
      <c r="AK1143" s="10">
        <v>0</v>
      </c>
    </row>
    <row r="1144" spans="17:37" x14ac:dyDescent="0.25">
      <c r="Q1144" s="9">
        <v>0</v>
      </c>
      <c r="R1144" s="10">
        <v>0</v>
      </c>
      <c r="AJ1144" s="9">
        <v>0</v>
      </c>
      <c r="AK1144" s="10">
        <v>0</v>
      </c>
    </row>
    <row r="1145" spans="17:37" x14ac:dyDescent="0.25">
      <c r="Q1145" s="9">
        <v>0</v>
      </c>
      <c r="R1145" s="10">
        <v>0</v>
      </c>
      <c r="AJ1145" s="9">
        <v>0</v>
      </c>
      <c r="AK1145" s="10">
        <v>0</v>
      </c>
    </row>
    <row r="1146" spans="17:37" x14ac:dyDescent="0.25">
      <c r="Q1146" s="9">
        <v>0</v>
      </c>
      <c r="R1146" s="10">
        <v>0</v>
      </c>
      <c r="AJ1146" s="9">
        <v>0</v>
      </c>
      <c r="AK1146" s="10">
        <v>0</v>
      </c>
    </row>
    <row r="1147" spans="17:37" x14ac:dyDescent="0.25">
      <c r="Q1147" s="9">
        <v>0</v>
      </c>
      <c r="R1147" s="10">
        <v>0</v>
      </c>
      <c r="AJ1147" s="9">
        <v>0</v>
      </c>
      <c r="AK1147" s="10">
        <v>0</v>
      </c>
    </row>
    <row r="1148" spans="17:37" x14ac:dyDescent="0.25">
      <c r="Q1148" s="9">
        <v>0</v>
      </c>
      <c r="R1148" s="10">
        <v>0</v>
      </c>
      <c r="AJ1148" s="9">
        <v>0</v>
      </c>
      <c r="AK1148" s="10">
        <v>0</v>
      </c>
    </row>
    <row r="1149" spans="17:37" x14ac:dyDescent="0.25">
      <c r="Q1149" s="9">
        <v>0</v>
      </c>
      <c r="R1149" s="10">
        <v>0</v>
      </c>
      <c r="AJ1149" s="9">
        <v>0</v>
      </c>
      <c r="AK1149" s="10">
        <v>0</v>
      </c>
    </row>
    <row r="1150" spans="17:37" x14ac:dyDescent="0.25">
      <c r="Q1150" s="9">
        <v>0</v>
      </c>
      <c r="R1150" s="10">
        <v>0</v>
      </c>
      <c r="AJ1150" s="9">
        <v>0</v>
      </c>
      <c r="AK1150" s="10">
        <v>0</v>
      </c>
    </row>
    <row r="1151" spans="17:37" x14ac:dyDescent="0.25">
      <c r="Q1151" s="9">
        <v>0</v>
      </c>
      <c r="R1151" s="10">
        <v>0</v>
      </c>
      <c r="AJ1151" s="9">
        <v>0</v>
      </c>
      <c r="AK1151" s="10">
        <v>0</v>
      </c>
    </row>
    <row r="1152" spans="17:37" x14ac:dyDescent="0.25">
      <c r="Q1152" s="9">
        <v>0</v>
      </c>
      <c r="R1152" s="10">
        <v>0</v>
      </c>
      <c r="AJ1152" s="9">
        <v>0</v>
      </c>
      <c r="AK1152" s="10">
        <v>0</v>
      </c>
    </row>
    <row r="1153" spans="17:37" x14ac:dyDescent="0.25">
      <c r="Q1153" s="9">
        <v>0</v>
      </c>
      <c r="R1153" s="10">
        <v>0</v>
      </c>
      <c r="AJ1153" s="9">
        <v>0</v>
      </c>
      <c r="AK1153" s="10">
        <v>0</v>
      </c>
    </row>
    <row r="1154" spans="17:37" x14ac:dyDescent="0.25">
      <c r="Q1154" s="9">
        <v>0</v>
      </c>
      <c r="R1154" s="10">
        <v>0</v>
      </c>
      <c r="AJ1154" s="9">
        <v>0</v>
      </c>
      <c r="AK1154" s="10">
        <v>0</v>
      </c>
    </row>
    <row r="1155" spans="17:37" x14ac:dyDescent="0.25">
      <c r="Q1155" s="9">
        <v>0</v>
      </c>
      <c r="R1155" s="10">
        <v>0</v>
      </c>
      <c r="AJ1155" s="9">
        <v>0</v>
      </c>
      <c r="AK1155" s="10">
        <v>0</v>
      </c>
    </row>
    <row r="1156" spans="17:37" x14ac:dyDescent="0.25">
      <c r="Q1156" s="9">
        <v>0</v>
      </c>
      <c r="R1156" s="10">
        <v>0</v>
      </c>
      <c r="AJ1156" s="9">
        <v>0</v>
      </c>
      <c r="AK1156" s="10">
        <v>0</v>
      </c>
    </row>
    <row r="1157" spans="17:37" x14ac:dyDescent="0.25">
      <c r="Q1157" s="9">
        <v>0</v>
      </c>
      <c r="R1157" s="10">
        <v>0</v>
      </c>
      <c r="AJ1157" s="9">
        <v>0</v>
      </c>
      <c r="AK1157" s="10">
        <v>0</v>
      </c>
    </row>
    <row r="1158" spans="17:37" x14ac:dyDescent="0.25">
      <c r="Q1158" s="9">
        <v>0</v>
      </c>
      <c r="R1158" s="10">
        <v>0</v>
      </c>
      <c r="AJ1158" s="9">
        <v>0</v>
      </c>
      <c r="AK1158" s="10">
        <v>0</v>
      </c>
    </row>
    <row r="1159" spans="17:37" x14ac:dyDescent="0.25">
      <c r="Q1159" s="9">
        <v>0</v>
      </c>
      <c r="R1159" s="10">
        <v>0</v>
      </c>
      <c r="AJ1159" s="9">
        <v>0</v>
      </c>
      <c r="AK1159" s="10">
        <v>0</v>
      </c>
    </row>
    <row r="1160" spans="17:37" x14ac:dyDescent="0.25">
      <c r="Q1160" s="9">
        <v>0</v>
      </c>
      <c r="R1160" s="10">
        <v>0</v>
      </c>
      <c r="AJ1160" s="9">
        <v>0</v>
      </c>
      <c r="AK1160" s="10">
        <v>0</v>
      </c>
    </row>
    <row r="1161" spans="17:37" x14ac:dyDescent="0.25">
      <c r="Q1161" s="9">
        <v>0</v>
      </c>
      <c r="R1161" s="10">
        <v>0</v>
      </c>
      <c r="AJ1161" s="9">
        <v>0</v>
      </c>
      <c r="AK1161" s="10">
        <v>0</v>
      </c>
    </row>
    <row r="1162" spans="17:37" x14ac:dyDescent="0.25">
      <c r="Q1162" s="9">
        <v>0</v>
      </c>
      <c r="R1162" s="10">
        <v>0</v>
      </c>
      <c r="AJ1162" s="9">
        <v>0</v>
      </c>
      <c r="AK1162" s="10">
        <v>0</v>
      </c>
    </row>
    <row r="1163" spans="17:37" x14ac:dyDescent="0.25">
      <c r="Q1163" s="9">
        <v>0</v>
      </c>
      <c r="R1163" s="10">
        <v>0</v>
      </c>
      <c r="AJ1163" s="9">
        <v>0</v>
      </c>
      <c r="AK1163" s="10">
        <v>0</v>
      </c>
    </row>
    <row r="1164" spans="17:37" x14ac:dyDescent="0.25">
      <c r="Q1164" s="9">
        <v>0</v>
      </c>
      <c r="R1164" s="10">
        <v>0</v>
      </c>
      <c r="AJ1164" s="9">
        <v>0</v>
      </c>
      <c r="AK1164" s="10">
        <v>0</v>
      </c>
    </row>
    <row r="1165" spans="17:37" x14ac:dyDescent="0.25">
      <c r="Q1165" s="9">
        <v>0</v>
      </c>
      <c r="R1165" s="10">
        <v>0</v>
      </c>
      <c r="AJ1165" s="9">
        <v>0</v>
      </c>
      <c r="AK1165" s="10">
        <v>0</v>
      </c>
    </row>
    <row r="1166" spans="17:37" x14ac:dyDescent="0.25">
      <c r="Q1166" s="9">
        <v>0</v>
      </c>
      <c r="R1166" s="10">
        <v>0</v>
      </c>
      <c r="AJ1166" s="9">
        <v>0</v>
      </c>
      <c r="AK1166" s="10">
        <v>0</v>
      </c>
    </row>
    <row r="1167" spans="17:37" x14ac:dyDescent="0.25">
      <c r="Q1167" s="9">
        <v>0</v>
      </c>
      <c r="R1167" s="10">
        <v>0</v>
      </c>
      <c r="AJ1167" s="9">
        <v>0</v>
      </c>
      <c r="AK1167" s="10">
        <v>0</v>
      </c>
    </row>
    <row r="1168" spans="17:37" x14ac:dyDescent="0.25">
      <c r="Q1168" s="9">
        <v>0</v>
      </c>
      <c r="R1168" s="10">
        <v>0</v>
      </c>
      <c r="AJ1168" s="9">
        <v>0</v>
      </c>
      <c r="AK1168" s="10">
        <v>0</v>
      </c>
    </row>
    <row r="1169" spans="17:37" x14ac:dyDescent="0.25">
      <c r="Q1169" s="9">
        <v>0</v>
      </c>
      <c r="R1169" s="10">
        <v>0</v>
      </c>
      <c r="AJ1169" s="9">
        <v>0</v>
      </c>
      <c r="AK1169" s="10">
        <v>0</v>
      </c>
    </row>
    <row r="1170" spans="17:37" x14ac:dyDescent="0.25">
      <c r="Q1170" s="9">
        <v>0</v>
      </c>
      <c r="R1170" s="10">
        <v>0</v>
      </c>
      <c r="AJ1170" s="9">
        <v>0</v>
      </c>
      <c r="AK1170" s="10">
        <v>0</v>
      </c>
    </row>
    <row r="1171" spans="17:37" x14ac:dyDescent="0.25">
      <c r="Q1171" s="27">
        <v>0</v>
      </c>
      <c r="R1171" s="28">
        <v>0</v>
      </c>
      <c r="AJ1171" s="27">
        <v>0</v>
      </c>
      <c r="AK1171" s="28">
        <v>0</v>
      </c>
    </row>
    <row r="1172" spans="17:37" x14ac:dyDescent="0.25">
      <c r="Q1172" s="9">
        <v>0</v>
      </c>
      <c r="R1172" s="10">
        <v>0</v>
      </c>
      <c r="AJ1172" s="9">
        <v>0</v>
      </c>
      <c r="AK1172" s="10">
        <v>0</v>
      </c>
    </row>
    <row r="1173" spans="17:37" x14ac:dyDescent="0.25">
      <c r="Q1173" s="9">
        <v>0</v>
      </c>
      <c r="R1173" s="10">
        <v>0</v>
      </c>
      <c r="AJ1173" s="9">
        <v>0</v>
      </c>
      <c r="AK1173" s="10">
        <v>0</v>
      </c>
    </row>
    <row r="1174" spans="17:37" x14ac:dyDescent="0.25">
      <c r="Q1174" s="9">
        <v>0</v>
      </c>
      <c r="R1174" s="10">
        <v>0</v>
      </c>
      <c r="AJ1174" s="9">
        <v>0</v>
      </c>
      <c r="AK1174" s="10">
        <v>0</v>
      </c>
    </row>
    <row r="1175" spans="17:37" x14ac:dyDescent="0.25">
      <c r="Q1175" s="9">
        <v>0</v>
      </c>
      <c r="R1175" s="10">
        <v>0</v>
      </c>
      <c r="AJ1175" s="9">
        <v>0</v>
      </c>
      <c r="AK1175" s="10">
        <v>0</v>
      </c>
    </row>
    <row r="1176" spans="17:37" x14ac:dyDescent="0.25">
      <c r="Q1176" s="9">
        <v>0</v>
      </c>
      <c r="R1176" s="10">
        <v>0</v>
      </c>
      <c r="AJ1176" s="9">
        <v>0</v>
      </c>
      <c r="AK1176" s="10">
        <v>0</v>
      </c>
    </row>
    <row r="1177" spans="17:37" x14ac:dyDescent="0.25">
      <c r="Q1177" s="9">
        <v>0</v>
      </c>
      <c r="R1177" s="10">
        <v>0</v>
      </c>
      <c r="AJ1177" s="9">
        <v>0</v>
      </c>
      <c r="AK1177" s="10">
        <v>0</v>
      </c>
    </row>
    <row r="1178" spans="17:37" x14ac:dyDescent="0.25">
      <c r="Q1178" s="9">
        <v>0</v>
      </c>
      <c r="R1178" s="10">
        <v>0</v>
      </c>
      <c r="AJ1178" s="9">
        <v>0</v>
      </c>
      <c r="AK1178" s="10">
        <v>0</v>
      </c>
    </row>
    <row r="1179" spans="17:37" x14ac:dyDescent="0.25">
      <c r="Q1179" s="9">
        <v>0</v>
      </c>
      <c r="R1179" s="10">
        <v>0</v>
      </c>
      <c r="AJ1179" s="9">
        <v>0</v>
      </c>
      <c r="AK1179" s="10">
        <v>0</v>
      </c>
    </row>
    <row r="1180" spans="17:37" x14ac:dyDescent="0.25">
      <c r="Q1180" s="9">
        <v>0</v>
      </c>
      <c r="R1180" s="10">
        <v>0</v>
      </c>
      <c r="AJ1180" s="9">
        <v>0</v>
      </c>
      <c r="AK1180" s="10">
        <v>0</v>
      </c>
    </row>
    <row r="1181" spans="17:37" x14ac:dyDescent="0.25">
      <c r="Q1181" s="9">
        <v>0</v>
      </c>
      <c r="R1181" s="10">
        <v>0</v>
      </c>
      <c r="AJ1181" s="9">
        <v>0</v>
      </c>
      <c r="AK1181" s="10">
        <v>0</v>
      </c>
    </row>
    <row r="1182" spans="17:37" x14ac:dyDescent="0.25">
      <c r="Q1182" s="9">
        <v>0</v>
      </c>
      <c r="R1182" s="10">
        <v>0</v>
      </c>
      <c r="AJ1182" s="9">
        <v>0</v>
      </c>
      <c r="AK1182" s="10">
        <v>0</v>
      </c>
    </row>
    <row r="1183" spans="17:37" x14ac:dyDescent="0.25">
      <c r="Q1183" s="9">
        <v>0</v>
      </c>
      <c r="R1183" s="10">
        <v>0</v>
      </c>
      <c r="AJ1183" s="9">
        <v>0</v>
      </c>
      <c r="AK1183" s="10">
        <v>0</v>
      </c>
    </row>
    <row r="1184" spans="17:37" x14ac:dyDescent="0.25">
      <c r="Q1184" s="9">
        <v>0</v>
      </c>
      <c r="R1184" s="10">
        <v>0</v>
      </c>
      <c r="AJ1184" s="9">
        <v>0</v>
      </c>
      <c r="AK1184" s="10">
        <v>0</v>
      </c>
    </row>
    <row r="1185" spans="17:37" x14ac:dyDescent="0.25">
      <c r="Q1185" s="9">
        <v>0</v>
      </c>
      <c r="R1185" s="10">
        <v>0</v>
      </c>
      <c r="AJ1185" s="9">
        <v>0</v>
      </c>
      <c r="AK1185" s="10">
        <v>0</v>
      </c>
    </row>
    <row r="1186" spans="17:37" x14ac:dyDescent="0.25">
      <c r="Q1186" s="9">
        <v>0</v>
      </c>
      <c r="R1186" s="10">
        <v>0</v>
      </c>
      <c r="AJ1186" s="9">
        <v>0</v>
      </c>
      <c r="AK1186" s="10">
        <v>0</v>
      </c>
    </row>
    <row r="1187" spans="17:37" x14ac:dyDescent="0.25">
      <c r="Q1187" s="9">
        <v>0</v>
      </c>
      <c r="R1187" s="10">
        <v>0</v>
      </c>
      <c r="AJ1187" s="9">
        <v>0</v>
      </c>
      <c r="AK1187" s="10">
        <v>0</v>
      </c>
    </row>
    <row r="1188" spans="17:37" x14ac:dyDescent="0.25">
      <c r="Q1188" s="9">
        <v>0</v>
      </c>
      <c r="R1188" s="10">
        <v>0</v>
      </c>
      <c r="AJ1188" s="9">
        <v>0</v>
      </c>
      <c r="AK1188" s="10">
        <v>0</v>
      </c>
    </row>
    <row r="1189" spans="17:37" x14ac:dyDescent="0.25">
      <c r="Q1189" s="9">
        <v>0</v>
      </c>
      <c r="R1189" s="10">
        <v>0</v>
      </c>
      <c r="AJ1189" s="9">
        <v>0</v>
      </c>
      <c r="AK1189" s="10">
        <v>0</v>
      </c>
    </row>
    <row r="1190" spans="17:37" x14ac:dyDescent="0.25">
      <c r="Q1190" s="9">
        <v>0</v>
      </c>
      <c r="R1190" s="10">
        <v>0</v>
      </c>
      <c r="AJ1190" s="9">
        <v>0</v>
      </c>
      <c r="AK1190" s="10">
        <v>0</v>
      </c>
    </row>
    <row r="1191" spans="17:37" x14ac:dyDescent="0.25">
      <c r="Q1191" s="9">
        <v>0</v>
      </c>
      <c r="R1191" s="10">
        <v>0</v>
      </c>
      <c r="AJ1191" s="9">
        <v>0</v>
      </c>
      <c r="AK1191" s="10">
        <v>0</v>
      </c>
    </row>
    <row r="1192" spans="17:37" x14ac:dyDescent="0.25">
      <c r="Q1192" s="9">
        <v>0</v>
      </c>
      <c r="R1192" s="10">
        <v>0</v>
      </c>
      <c r="AJ1192" s="9">
        <v>0</v>
      </c>
      <c r="AK1192" s="10">
        <v>0</v>
      </c>
    </row>
    <row r="1193" spans="17:37" x14ac:dyDescent="0.25">
      <c r="Q1193" s="9">
        <v>0</v>
      </c>
      <c r="R1193" s="10">
        <v>0</v>
      </c>
      <c r="AJ1193" s="9">
        <v>0</v>
      </c>
      <c r="AK1193" s="10">
        <v>0</v>
      </c>
    </row>
    <row r="1194" spans="17:37" x14ac:dyDescent="0.25">
      <c r="Q1194" s="9">
        <v>0</v>
      </c>
      <c r="R1194" s="10">
        <v>0</v>
      </c>
      <c r="AJ1194" s="9">
        <v>0</v>
      </c>
      <c r="AK1194" s="10">
        <v>0</v>
      </c>
    </row>
    <row r="1195" spans="17:37" x14ac:dyDescent="0.25">
      <c r="Q1195" s="9">
        <v>0</v>
      </c>
      <c r="R1195" s="10">
        <v>0</v>
      </c>
      <c r="AJ1195" s="9">
        <v>0</v>
      </c>
      <c r="AK1195" s="10">
        <v>0</v>
      </c>
    </row>
    <row r="1196" spans="17:37" x14ac:dyDescent="0.25">
      <c r="Q1196" s="9">
        <v>0</v>
      </c>
      <c r="R1196" s="10">
        <v>0</v>
      </c>
      <c r="AJ1196" s="9">
        <v>0</v>
      </c>
      <c r="AK1196" s="10">
        <v>0</v>
      </c>
    </row>
    <row r="1197" spans="17:37" x14ac:dyDescent="0.25">
      <c r="Q1197" s="9">
        <v>0</v>
      </c>
      <c r="R1197" s="10">
        <v>0</v>
      </c>
      <c r="AJ1197" s="9">
        <v>0</v>
      </c>
      <c r="AK1197" s="10">
        <v>0</v>
      </c>
    </row>
    <row r="1198" spans="17:37" x14ac:dyDescent="0.25">
      <c r="Q1198" s="9">
        <v>0</v>
      </c>
      <c r="R1198" s="10">
        <v>0</v>
      </c>
      <c r="AJ1198" s="9">
        <v>0</v>
      </c>
      <c r="AK1198" s="10">
        <v>0</v>
      </c>
    </row>
    <row r="1199" spans="17:37" x14ac:dyDescent="0.25">
      <c r="Q1199" s="9">
        <v>0</v>
      </c>
      <c r="R1199" s="10">
        <v>0</v>
      </c>
      <c r="AJ1199" s="9">
        <v>0</v>
      </c>
      <c r="AK1199" s="10">
        <v>0</v>
      </c>
    </row>
    <row r="1200" spans="17:37" x14ac:dyDescent="0.25">
      <c r="Q1200" s="9">
        <v>0</v>
      </c>
      <c r="R1200" s="10">
        <v>0</v>
      </c>
      <c r="AJ1200" s="9">
        <v>0</v>
      </c>
      <c r="AK1200" s="10">
        <v>0</v>
      </c>
    </row>
    <row r="1201" spans="17:37" x14ac:dyDescent="0.25">
      <c r="Q1201" s="27">
        <v>0</v>
      </c>
      <c r="R1201" s="28">
        <v>0</v>
      </c>
      <c r="AJ1201" s="27">
        <v>0</v>
      </c>
      <c r="AK1201" s="28">
        <v>0</v>
      </c>
    </row>
    <row r="1202" spans="17:37" x14ac:dyDescent="0.25">
      <c r="Q1202" s="9">
        <v>0</v>
      </c>
      <c r="R1202" s="10">
        <v>0</v>
      </c>
      <c r="AJ1202" s="9">
        <v>0</v>
      </c>
      <c r="AK1202" s="10">
        <v>0</v>
      </c>
    </row>
    <row r="1203" spans="17:37" x14ac:dyDescent="0.25">
      <c r="Q1203" s="9">
        <v>0</v>
      </c>
      <c r="R1203" s="10">
        <v>0</v>
      </c>
      <c r="AJ1203" s="9">
        <v>0</v>
      </c>
      <c r="AK1203" s="10">
        <v>0</v>
      </c>
    </row>
    <row r="1204" spans="17:37" x14ac:dyDescent="0.25">
      <c r="Q1204" s="9">
        <v>0</v>
      </c>
      <c r="R1204" s="10">
        <v>0</v>
      </c>
      <c r="AJ1204" s="9">
        <v>0</v>
      </c>
      <c r="AK1204" s="10">
        <v>0</v>
      </c>
    </row>
    <row r="1205" spans="17:37" x14ac:dyDescent="0.25">
      <c r="Q1205" s="9">
        <v>0</v>
      </c>
      <c r="R1205" s="10">
        <v>0</v>
      </c>
      <c r="AJ1205" s="9">
        <v>0</v>
      </c>
      <c r="AK1205" s="10">
        <v>0</v>
      </c>
    </row>
    <row r="1206" spans="17:37" x14ac:dyDescent="0.25">
      <c r="Q1206" s="9">
        <v>0</v>
      </c>
      <c r="R1206" s="10">
        <v>0</v>
      </c>
      <c r="AJ1206" s="9">
        <v>0</v>
      </c>
      <c r="AK1206" s="10">
        <v>0</v>
      </c>
    </row>
    <row r="1207" spans="17:37" x14ac:dyDescent="0.25">
      <c r="Q1207" s="9">
        <v>0</v>
      </c>
      <c r="R1207" s="10">
        <v>0</v>
      </c>
      <c r="AJ1207" s="9">
        <v>0</v>
      </c>
      <c r="AK1207" s="10">
        <v>0</v>
      </c>
    </row>
    <row r="1208" spans="17:37" x14ac:dyDescent="0.25">
      <c r="Q1208" s="9">
        <v>0</v>
      </c>
      <c r="R1208" s="10">
        <v>0</v>
      </c>
      <c r="AJ1208" s="9">
        <v>0</v>
      </c>
      <c r="AK1208" s="10">
        <v>0</v>
      </c>
    </row>
    <row r="1209" spans="17:37" x14ac:dyDescent="0.25">
      <c r="Q1209" s="9">
        <v>0</v>
      </c>
      <c r="R1209" s="10">
        <v>0</v>
      </c>
      <c r="AJ1209" s="9">
        <v>0</v>
      </c>
      <c r="AK1209" s="10">
        <v>0</v>
      </c>
    </row>
    <row r="1210" spans="17:37" x14ac:dyDescent="0.25">
      <c r="Q1210" s="9">
        <v>0</v>
      </c>
      <c r="R1210" s="10">
        <v>0</v>
      </c>
      <c r="AJ1210" s="9">
        <v>0</v>
      </c>
      <c r="AK1210" s="10">
        <v>0</v>
      </c>
    </row>
    <row r="1211" spans="17:37" x14ac:dyDescent="0.25">
      <c r="Q1211" s="9">
        <v>0</v>
      </c>
      <c r="R1211" s="10">
        <v>0</v>
      </c>
      <c r="AJ1211" s="9">
        <v>0</v>
      </c>
      <c r="AK1211" s="10">
        <v>0</v>
      </c>
    </row>
    <row r="1212" spans="17:37" x14ac:dyDescent="0.25">
      <c r="Q1212" s="9">
        <v>0</v>
      </c>
      <c r="R1212" s="10">
        <v>0</v>
      </c>
      <c r="AJ1212" s="9">
        <v>0</v>
      </c>
      <c r="AK1212" s="10">
        <v>0</v>
      </c>
    </row>
    <row r="1213" spans="17:37" x14ac:dyDescent="0.25">
      <c r="Q1213" s="9">
        <v>0</v>
      </c>
      <c r="R1213" s="10">
        <v>0</v>
      </c>
      <c r="AJ1213" s="9">
        <v>0</v>
      </c>
      <c r="AK1213" s="10">
        <v>0</v>
      </c>
    </row>
    <row r="1214" spans="17:37" x14ac:dyDescent="0.25">
      <c r="Q1214" s="9">
        <v>0</v>
      </c>
      <c r="R1214" s="10">
        <v>0</v>
      </c>
      <c r="AJ1214" s="9">
        <v>0</v>
      </c>
      <c r="AK1214" s="10">
        <v>0</v>
      </c>
    </row>
    <row r="1215" spans="17:37" x14ac:dyDescent="0.25">
      <c r="Q1215" s="9">
        <v>0</v>
      </c>
      <c r="R1215" s="10">
        <v>0</v>
      </c>
      <c r="AJ1215" s="9">
        <v>0</v>
      </c>
      <c r="AK1215" s="10">
        <v>0</v>
      </c>
    </row>
    <row r="1216" spans="17:37" x14ac:dyDescent="0.25">
      <c r="Q1216" s="9">
        <v>0</v>
      </c>
      <c r="R1216" s="10">
        <v>0</v>
      </c>
      <c r="AJ1216" s="9">
        <v>0</v>
      </c>
      <c r="AK1216" s="10">
        <v>0</v>
      </c>
    </row>
    <row r="1217" spans="17:37" x14ac:dyDescent="0.25">
      <c r="Q1217" s="9">
        <v>0</v>
      </c>
      <c r="R1217" s="10">
        <v>0</v>
      </c>
      <c r="AJ1217" s="9">
        <v>0</v>
      </c>
      <c r="AK1217" s="10">
        <v>0</v>
      </c>
    </row>
    <row r="1218" spans="17:37" x14ac:dyDescent="0.25">
      <c r="Q1218" s="9">
        <v>0</v>
      </c>
      <c r="R1218" s="10">
        <v>0</v>
      </c>
      <c r="AJ1218" s="9">
        <v>0</v>
      </c>
      <c r="AK1218" s="10">
        <v>0</v>
      </c>
    </row>
    <row r="1219" spans="17:37" x14ac:dyDescent="0.25">
      <c r="Q1219" s="9">
        <v>0</v>
      </c>
      <c r="R1219" s="10">
        <v>0</v>
      </c>
      <c r="AJ1219" s="9">
        <v>0</v>
      </c>
      <c r="AK1219" s="10">
        <v>0</v>
      </c>
    </row>
    <row r="1220" spans="17:37" x14ac:dyDescent="0.25">
      <c r="Q1220" s="9">
        <v>0</v>
      </c>
      <c r="R1220" s="10">
        <v>0</v>
      </c>
      <c r="AJ1220" s="9">
        <v>0</v>
      </c>
      <c r="AK1220" s="10">
        <v>0</v>
      </c>
    </row>
    <row r="1221" spans="17:37" x14ac:dyDescent="0.25">
      <c r="Q1221" s="9">
        <v>0</v>
      </c>
      <c r="R1221" s="10">
        <v>0</v>
      </c>
      <c r="AJ1221" s="9">
        <v>0</v>
      </c>
      <c r="AK1221" s="10">
        <v>0</v>
      </c>
    </row>
    <row r="1222" spans="17:37" x14ac:dyDescent="0.25">
      <c r="Q1222" s="9">
        <v>0</v>
      </c>
      <c r="R1222" s="10">
        <v>0</v>
      </c>
      <c r="AJ1222" s="9">
        <v>0</v>
      </c>
      <c r="AK1222" s="10">
        <v>0</v>
      </c>
    </row>
    <row r="1223" spans="17:37" x14ac:dyDescent="0.25">
      <c r="Q1223" s="9">
        <v>0</v>
      </c>
      <c r="R1223" s="10">
        <v>0</v>
      </c>
      <c r="AJ1223" s="9">
        <v>0</v>
      </c>
      <c r="AK1223" s="10">
        <v>0</v>
      </c>
    </row>
    <row r="1224" spans="17:37" x14ac:dyDescent="0.25">
      <c r="Q1224" s="9">
        <v>0</v>
      </c>
      <c r="R1224" s="10">
        <v>0</v>
      </c>
      <c r="AJ1224" s="9">
        <v>0</v>
      </c>
      <c r="AK1224" s="10">
        <v>0</v>
      </c>
    </row>
    <row r="1225" spans="17:37" x14ac:dyDescent="0.25">
      <c r="Q1225" s="9">
        <v>0</v>
      </c>
      <c r="R1225" s="10">
        <v>0</v>
      </c>
      <c r="AJ1225" s="9">
        <v>0</v>
      </c>
      <c r="AK1225" s="10">
        <v>0</v>
      </c>
    </row>
    <row r="1226" spans="17:37" x14ac:dyDescent="0.25">
      <c r="Q1226" s="9">
        <v>0</v>
      </c>
      <c r="R1226" s="10">
        <v>0</v>
      </c>
      <c r="AJ1226" s="9">
        <v>0</v>
      </c>
      <c r="AK1226" s="10">
        <v>0</v>
      </c>
    </row>
    <row r="1227" spans="17:37" x14ac:dyDescent="0.25">
      <c r="Q1227" s="9">
        <v>0</v>
      </c>
      <c r="R1227" s="10">
        <v>0</v>
      </c>
      <c r="AJ1227" s="9">
        <v>0</v>
      </c>
      <c r="AK1227" s="10">
        <v>0</v>
      </c>
    </row>
    <row r="1228" spans="17:37" x14ac:dyDescent="0.25">
      <c r="Q1228" s="9">
        <v>0</v>
      </c>
      <c r="R1228" s="10">
        <v>0</v>
      </c>
      <c r="AJ1228" s="9">
        <v>0</v>
      </c>
      <c r="AK1228" s="10">
        <v>0</v>
      </c>
    </row>
    <row r="1229" spans="17:37" x14ac:dyDescent="0.25">
      <c r="Q1229" s="9">
        <v>0</v>
      </c>
      <c r="R1229" s="10">
        <v>0</v>
      </c>
      <c r="AJ1229" s="9">
        <v>0</v>
      </c>
      <c r="AK1229" s="10">
        <v>0</v>
      </c>
    </row>
    <row r="1230" spans="17:37" x14ac:dyDescent="0.25">
      <c r="Q1230" s="9">
        <v>0</v>
      </c>
      <c r="R1230" s="10">
        <v>0</v>
      </c>
      <c r="AJ1230" s="9">
        <v>0</v>
      </c>
      <c r="AK1230" s="10">
        <v>0</v>
      </c>
    </row>
    <row r="1231" spans="17:37" x14ac:dyDescent="0.25">
      <c r="Q1231" s="27">
        <v>0</v>
      </c>
      <c r="R1231" s="28">
        <v>0</v>
      </c>
      <c r="AJ1231" s="27">
        <v>0</v>
      </c>
      <c r="AK1231" s="28">
        <v>0</v>
      </c>
    </row>
    <row r="1232" spans="17:37" x14ac:dyDescent="0.25">
      <c r="Q1232" s="9">
        <v>0</v>
      </c>
      <c r="R1232" s="10">
        <v>0</v>
      </c>
      <c r="AJ1232" s="9">
        <v>0</v>
      </c>
      <c r="AK1232" s="10">
        <v>0</v>
      </c>
    </row>
    <row r="1233" spans="17:37" x14ac:dyDescent="0.25">
      <c r="Q1233" s="9">
        <v>0</v>
      </c>
      <c r="R1233" s="10">
        <v>0</v>
      </c>
      <c r="AJ1233" s="9">
        <v>0</v>
      </c>
      <c r="AK1233" s="10">
        <v>0</v>
      </c>
    </row>
    <row r="1234" spans="17:37" x14ac:dyDescent="0.25">
      <c r="Q1234" s="9">
        <v>0</v>
      </c>
      <c r="R1234" s="10">
        <v>0</v>
      </c>
      <c r="AJ1234" s="9">
        <v>0</v>
      </c>
      <c r="AK1234" s="10">
        <v>0</v>
      </c>
    </row>
    <row r="1235" spans="17:37" x14ac:dyDescent="0.25">
      <c r="Q1235" s="9">
        <v>0</v>
      </c>
      <c r="R1235" s="10">
        <v>0</v>
      </c>
      <c r="AJ1235" s="9">
        <v>0</v>
      </c>
      <c r="AK1235" s="10">
        <v>0</v>
      </c>
    </row>
    <row r="1236" spans="17:37" x14ac:dyDescent="0.25">
      <c r="Q1236" s="9">
        <v>0</v>
      </c>
      <c r="R1236" s="10">
        <v>0</v>
      </c>
      <c r="AJ1236" s="9">
        <v>0</v>
      </c>
      <c r="AK1236" s="10">
        <v>0</v>
      </c>
    </row>
    <row r="1237" spans="17:37" x14ac:dyDescent="0.25">
      <c r="Q1237" s="9">
        <v>0</v>
      </c>
      <c r="R1237" s="10">
        <v>0</v>
      </c>
      <c r="AJ1237" s="9">
        <v>0</v>
      </c>
      <c r="AK1237" s="10">
        <v>0</v>
      </c>
    </row>
    <row r="1238" spans="17:37" x14ac:dyDescent="0.25">
      <c r="Q1238" s="9">
        <v>0</v>
      </c>
      <c r="R1238" s="10">
        <v>0</v>
      </c>
      <c r="AJ1238" s="9">
        <v>0</v>
      </c>
      <c r="AK1238" s="10">
        <v>0</v>
      </c>
    </row>
    <row r="1239" spans="17:37" x14ac:dyDescent="0.25">
      <c r="Q1239" s="9">
        <v>0</v>
      </c>
      <c r="R1239" s="10">
        <v>0</v>
      </c>
      <c r="AJ1239" s="9">
        <v>0</v>
      </c>
      <c r="AK1239" s="10">
        <v>0</v>
      </c>
    </row>
    <row r="1240" spans="17:37" x14ac:dyDescent="0.25">
      <c r="Q1240" s="9">
        <v>0</v>
      </c>
      <c r="R1240" s="10">
        <v>0</v>
      </c>
      <c r="AJ1240" s="9">
        <v>0</v>
      </c>
      <c r="AK1240" s="10">
        <v>0</v>
      </c>
    </row>
    <row r="1241" spans="17:37" x14ac:dyDescent="0.25">
      <c r="Q1241" s="9">
        <v>0</v>
      </c>
      <c r="R1241" s="10">
        <v>0</v>
      </c>
      <c r="AJ1241" s="9">
        <v>0</v>
      </c>
      <c r="AK1241" s="10">
        <v>0</v>
      </c>
    </row>
    <row r="1242" spans="17:37" x14ac:dyDescent="0.25">
      <c r="Q1242" s="9">
        <v>0</v>
      </c>
      <c r="R1242" s="10">
        <v>0</v>
      </c>
      <c r="AJ1242" s="9">
        <v>0</v>
      </c>
      <c r="AK1242" s="10">
        <v>0</v>
      </c>
    </row>
    <row r="1243" spans="17:37" x14ac:dyDescent="0.25">
      <c r="Q1243" s="9">
        <v>0</v>
      </c>
      <c r="R1243" s="10">
        <v>0</v>
      </c>
      <c r="AJ1243" s="9">
        <v>0</v>
      </c>
      <c r="AK1243" s="10">
        <v>0</v>
      </c>
    </row>
    <row r="1244" spans="17:37" x14ac:dyDescent="0.25">
      <c r="Q1244" s="9">
        <v>0</v>
      </c>
      <c r="R1244" s="10">
        <v>0</v>
      </c>
      <c r="AJ1244" s="9">
        <v>0</v>
      </c>
      <c r="AK1244" s="10">
        <v>0</v>
      </c>
    </row>
    <row r="1245" spans="17:37" x14ac:dyDescent="0.25">
      <c r="Q1245" s="9">
        <v>0</v>
      </c>
      <c r="R1245" s="10">
        <v>0</v>
      </c>
      <c r="AJ1245" s="9">
        <v>0</v>
      </c>
      <c r="AK1245" s="10">
        <v>0</v>
      </c>
    </row>
    <row r="1246" spans="17:37" x14ac:dyDescent="0.25">
      <c r="Q1246" s="9">
        <v>0</v>
      </c>
      <c r="R1246" s="10">
        <v>0</v>
      </c>
      <c r="AJ1246" s="9">
        <v>0</v>
      </c>
      <c r="AK1246" s="10">
        <v>0</v>
      </c>
    </row>
    <row r="1247" spans="17:37" x14ac:dyDescent="0.25">
      <c r="Q1247" s="9">
        <v>0</v>
      </c>
      <c r="R1247" s="10">
        <v>0</v>
      </c>
      <c r="AJ1247" s="9">
        <v>0</v>
      </c>
      <c r="AK1247" s="10">
        <v>0</v>
      </c>
    </row>
    <row r="1248" spans="17:37" x14ac:dyDescent="0.25">
      <c r="Q1248" s="9">
        <v>0</v>
      </c>
      <c r="R1248" s="10">
        <v>0</v>
      </c>
      <c r="AJ1248" s="9">
        <v>0</v>
      </c>
      <c r="AK1248" s="10">
        <v>0</v>
      </c>
    </row>
    <row r="1249" spans="17:37" x14ac:dyDescent="0.25">
      <c r="Q1249" s="9">
        <v>0</v>
      </c>
      <c r="R1249" s="10">
        <v>0</v>
      </c>
      <c r="AJ1249" s="9">
        <v>0</v>
      </c>
      <c r="AK1249" s="10">
        <v>0</v>
      </c>
    </row>
    <row r="1250" spans="17:37" x14ac:dyDescent="0.25">
      <c r="Q1250" s="9">
        <v>0</v>
      </c>
      <c r="R1250" s="10">
        <v>0</v>
      </c>
      <c r="AJ1250" s="9">
        <v>0</v>
      </c>
      <c r="AK1250" s="10">
        <v>0</v>
      </c>
    </row>
    <row r="1251" spans="17:37" x14ac:dyDescent="0.25">
      <c r="Q1251" s="9">
        <v>0</v>
      </c>
      <c r="R1251" s="10">
        <v>0</v>
      </c>
      <c r="AJ1251" s="9">
        <v>0</v>
      </c>
      <c r="AK1251" s="10">
        <v>0</v>
      </c>
    </row>
    <row r="1252" spans="17:37" x14ac:dyDescent="0.25">
      <c r="Q1252" s="9">
        <v>0</v>
      </c>
      <c r="R1252" s="10">
        <v>0</v>
      </c>
      <c r="AJ1252" s="9">
        <v>0</v>
      </c>
      <c r="AK1252" s="10">
        <v>0</v>
      </c>
    </row>
    <row r="1253" spans="17:37" x14ac:dyDescent="0.25">
      <c r="Q1253" s="9">
        <v>0</v>
      </c>
      <c r="R1253" s="10">
        <v>0</v>
      </c>
      <c r="AJ1253" s="9">
        <v>0</v>
      </c>
      <c r="AK1253" s="10">
        <v>0</v>
      </c>
    </row>
    <row r="1254" spans="17:37" x14ac:dyDescent="0.25">
      <c r="Q1254" s="9">
        <v>0</v>
      </c>
      <c r="R1254" s="10">
        <v>0</v>
      </c>
      <c r="AJ1254" s="9">
        <v>0</v>
      </c>
      <c r="AK1254" s="10">
        <v>0</v>
      </c>
    </row>
    <row r="1255" spans="17:37" x14ac:dyDescent="0.25">
      <c r="Q1255" s="9">
        <v>0</v>
      </c>
      <c r="R1255" s="10">
        <v>0</v>
      </c>
      <c r="AJ1255" s="9">
        <v>0</v>
      </c>
      <c r="AK1255" s="10">
        <v>0</v>
      </c>
    </row>
    <row r="1256" spans="17:37" x14ac:dyDescent="0.25">
      <c r="Q1256" s="9">
        <v>0</v>
      </c>
      <c r="R1256" s="10">
        <v>0</v>
      </c>
      <c r="AJ1256" s="9">
        <v>0</v>
      </c>
      <c r="AK1256" s="10">
        <v>0</v>
      </c>
    </row>
    <row r="1257" spans="17:37" x14ac:dyDescent="0.25">
      <c r="Q1257" s="9">
        <v>0</v>
      </c>
      <c r="R1257" s="10">
        <v>0</v>
      </c>
      <c r="AJ1257" s="9">
        <v>0</v>
      </c>
      <c r="AK1257" s="10">
        <v>0</v>
      </c>
    </row>
    <row r="1258" spans="17:37" x14ac:dyDescent="0.25">
      <c r="Q1258" s="9">
        <v>0</v>
      </c>
      <c r="R1258" s="10">
        <v>0</v>
      </c>
      <c r="AJ1258" s="9">
        <v>0</v>
      </c>
      <c r="AK1258" s="10">
        <v>0</v>
      </c>
    </row>
    <row r="1259" spans="17:37" x14ac:dyDescent="0.25">
      <c r="Q1259" s="9">
        <v>0</v>
      </c>
      <c r="R1259" s="10">
        <v>0</v>
      </c>
      <c r="AJ1259" s="9">
        <v>0</v>
      </c>
      <c r="AK1259" s="10">
        <v>0</v>
      </c>
    </row>
    <row r="1260" spans="17:37" x14ac:dyDescent="0.25">
      <c r="Q1260" s="9">
        <v>0</v>
      </c>
      <c r="R1260" s="10">
        <v>0</v>
      </c>
      <c r="AJ1260" s="9">
        <v>0</v>
      </c>
      <c r="AK1260" s="10">
        <v>0</v>
      </c>
    </row>
    <row r="1261" spans="17:37" x14ac:dyDescent="0.25">
      <c r="Q1261" s="27">
        <v>0</v>
      </c>
      <c r="R1261" s="28">
        <v>0</v>
      </c>
      <c r="AJ1261" s="27">
        <v>0</v>
      </c>
      <c r="AK1261" s="28">
        <v>0</v>
      </c>
    </row>
    <row r="1262" spans="17:37" x14ac:dyDescent="0.25">
      <c r="Q1262" s="9">
        <v>0</v>
      </c>
      <c r="R1262" s="10">
        <v>0</v>
      </c>
      <c r="AJ1262" s="9">
        <v>0</v>
      </c>
      <c r="AK1262" s="10">
        <v>0</v>
      </c>
    </row>
    <row r="1263" spans="17:37" x14ac:dyDescent="0.25">
      <c r="Q1263" s="9">
        <v>0</v>
      </c>
      <c r="R1263" s="10">
        <v>0</v>
      </c>
      <c r="AJ1263" s="9">
        <v>0</v>
      </c>
      <c r="AK1263" s="10">
        <v>0</v>
      </c>
    </row>
    <row r="1264" spans="17:37" x14ac:dyDescent="0.25">
      <c r="Q1264" s="9">
        <v>0</v>
      </c>
      <c r="R1264" s="10">
        <v>0</v>
      </c>
      <c r="AJ1264" s="9">
        <v>0</v>
      </c>
      <c r="AK1264" s="10">
        <v>0</v>
      </c>
    </row>
    <row r="1265" spans="17:37" x14ac:dyDescent="0.25">
      <c r="Q1265" s="9">
        <v>0</v>
      </c>
      <c r="R1265" s="10">
        <v>0</v>
      </c>
      <c r="AJ1265" s="9">
        <v>0</v>
      </c>
      <c r="AK1265" s="10">
        <v>0</v>
      </c>
    </row>
    <row r="1266" spans="17:37" x14ac:dyDescent="0.25">
      <c r="Q1266" s="9">
        <v>0</v>
      </c>
      <c r="R1266" s="10">
        <v>0</v>
      </c>
      <c r="AJ1266" s="9">
        <v>0</v>
      </c>
      <c r="AK1266" s="10">
        <v>0</v>
      </c>
    </row>
    <row r="1267" spans="17:37" x14ac:dyDescent="0.25">
      <c r="Q1267" s="9">
        <v>0</v>
      </c>
      <c r="R1267" s="10">
        <v>0</v>
      </c>
      <c r="AJ1267" s="9">
        <v>0</v>
      </c>
      <c r="AK1267" s="10">
        <v>0</v>
      </c>
    </row>
    <row r="1268" spans="17:37" x14ac:dyDescent="0.25">
      <c r="Q1268" s="9">
        <v>0</v>
      </c>
      <c r="R1268" s="10">
        <v>0</v>
      </c>
      <c r="AJ1268" s="9">
        <v>0</v>
      </c>
      <c r="AK1268" s="10">
        <v>0</v>
      </c>
    </row>
    <row r="1269" spans="17:37" x14ac:dyDescent="0.25">
      <c r="Q1269" s="9">
        <v>0</v>
      </c>
      <c r="R1269" s="10">
        <v>0</v>
      </c>
      <c r="AJ1269" s="9">
        <v>0</v>
      </c>
      <c r="AK1269" s="10">
        <v>0</v>
      </c>
    </row>
    <row r="1270" spans="17:37" x14ac:dyDescent="0.25">
      <c r="Q1270" s="9">
        <v>0</v>
      </c>
      <c r="R1270" s="10">
        <v>0</v>
      </c>
      <c r="AJ1270" s="9">
        <v>0</v>
      </c>
      <c r="AK1270" s="10">
        <v>0</v>
      </c>
    </row>
    <row r="1271" spans="17:37" x14ac:dyDescent="0.25">
      <c r="Q1271" s="9">
        <v>0</v>
      </c>
      <c r="R1271" s="10">
        <v>0</v>
      </c>
      <c r="AJ1271" s="9">
        <v>0</v>
      </c>
      <c r="AK1271" s="10">
        <v>0</v>
      </c>
    </row>
    <row r="1272" spans="17:37" x14ac:dyDescent="0.25">
      <c r="Q1272" s="9">
        <v>0</v>
      </c>
      <c r="R1272" s="10">
        <v>0</v>
      </c>
      <c r="AJ1272" s="9">
        <v>0</v>
      </c>
      <c r="AK1272" s="10">
        <v>0</v>
      </c>
    </row>
    <row r="1273" spans="17:37" x14ac:dyDescent="0.25">
      <c r="Q1273" s="9">
        <v>0</v>
      </c>
      <c r="R1273" s="10">
        <v>0</v>
      </c>
      <c r="AJ1273" s="9">
        <v>0</v>
      </c>
      <c r="AK1273" s="10">
        <v>0</v>
      </c>
    </row>
    <row r="1274" spans="17:37" x14ac:dyDescent="0.25">
      <c r="Q1274" s="9">
        <v>0</v>
      </c>
      <c r="R1274" s="10">
        <v>0</v>
      </c>
      <c r="AJ1274" s="9">
        <v>0</v>
      </c>
      <c r="AK1274" s="10">
        <v>0</v>
      </c>
    </row>
    <row r="1275" spans="17:37" x14ac:dyDescent="0.25">
      <c r="Q1275" s="9">
        <v>0</v>
      </c>
      <c r="R1275" s="10">
        <v>0</v>
      </c>
      <c r="AJ1275" s="9">
        <v>0</v>
      </c>
      <c r="AK1275" s="10">
        <v>0</v>
      </c>
    </row>
    <row r="1276" spans="17:37" x14ac:dyDescent="0.25">
      <c r="Q1276" s="9">
        <v>0</v>
      </c>
      <c r="R1276" s="10">
        <v>0</v>
      </c>
      <c r="AJ1276" s="9">
        <v>0</v>
      </c>
      <c r="AK1276" s="10">
        <v>0</v>
      </c>
    </row>
    <row r="1277" spans="17:37" x14ac:dyDescent="0.25">
      <c r="Q1277" s="9">
        <v>0</v>
      </c>
      <c r="R1277" s="10">
        <v>0</v>
      </c>
      <c r="AJ1277" s="9">
        <v>0</v>
      </c>
      <c r="AK1277" s="10">
        <v>0</v>
      </c>
    </row>
    <row r="1278" spans="17:37" x14ac:dyDescent="0.25">
      <c r="Q1278" s="9">
        <v>0</v>
      </c>
      <c r="R1278" s="10">
        <v>0</v>
      </c>
      <c r="AJ1278" s="9">
        <v>0</v>
      </c>
      <c r="AK1278" s="10">
        <v>0</v>
      </c>
    </row>
    <row r="1279" spans="17:37" x14ac:dyDescent="0.25">
      <c r="Q1279" s="9">
        <v>0</v>
      </c>
      <c r="R1279" s="10">
        <v>0</v>
      </c>
      <c r="AJ1279" s="9">
        <v>0</v>
      </c>
      <c r="AK1279" s="10">
        <v>0</v>
      </c>
    </row>
    <row r="1280" spans="17:37" x14ac:dyDescent="0.25">
      <c r="Q1280" s="9">
        <v>0</v>
      </c>
      <c r="R1280" s="10">
        <v>0</v>
      </c>
      <c r="AJ1280" s="9">
        <v>0</v>
      </c>
      <c r="AK1280" s="10">
        <v>0</v>
      </c>
    </row>
    <row r="1281" spans="17:37" x14ac:dyDescent="0.25">
      <c r="Q1281" s="9">
        <v>0</v>
      </c>
      <c r="R1281" s="10">
        <v>0</v>
      </c>
      <c r="AJ1281" s="9">
        <v>0</v>
      </c>
      <c r="AK1281" s="10">
        <v>0</v>
      </c>
    </row>
    <row r="1282" spans="17:37" x14ac:dyDescent="0.25">
      <c r="Q1282" s="9">
        <v>0</v>
      </c>
      <c r="R1282" s="10">
        <v>0</v>
      </c>
      <c r="AJ1282" s="9">
        <v>0</v>
      </c>
      <c r="AK1282" s="10">
        <v>0</v>
      </c>
    </row>
    <row r="1283" spans="17:37" x14ac:dyDescent="0.25">
      <c r="Q1283" s="9">
        <v>0</v>
      </c>
      <c r="R1283" s="10">
        <v>0</v>
      </c>
      <c r="AJ1283" s="9">
        <v>0</v>
      </c>
      <c r="AK1283" s="10">
        <v>0</v>
      </c>
    </row>
    <row r="1284" spans="17:37" x14ac:dyDescent="0.25">
      <c r="Q1284" s="9">
        <v>0</v>
      </c>
      <c r="R1284" s="10">
        <v>0</v>
      </c>
      <c r="AJ1284" s="9">
        <v>0</v>
      </c>
      <c r="AK1284" s="10">
        <v>0</v>
      </c>
    </row>
    <row r="1285" spans="17:37" x14ac:dyDescent="0.25">
      <c r="Q1285" s="9">
        <v>0</v>
      </c>
      <c r="R1285" s="10">
        <v>0</v>
      </c>
      <c r="AJ1285" s="9">
        <v>0</v>
      </c>
      <c r="AK1285" s="10">
        <v>0</v>
      </c>
    </row>
    <row r="1286" spans="17:37" x14ac:dyDescent="0.25">
      <c r="Q1286" s="9">
        <v>0</v>
      </c>
      <c r="R1286" s="10">
        <v>0</v>
      </c>
      <c r="AJ1286" s="9">
        <v>0</v>
      </c>
      <c r="AK1286" s="10">
        <v>0</v>
      </c>
    </row>
    <row r="1287" spans="17:37" x14ac:dyDescent="0.25">
      <c r="Q1287" s="9">
        <v>0</v>
      </c>
      <c r="R1287" s="10">
        <v>0</v>
      </c>
      <c r="AJ1287" s="9">
        <v>0</v>
      </c>
      <c r="AK1287" s="10">
        <v>0</v>
      </c>
    </row>
    <row r="1288" spans="17:37" x14ac:dyDescent="0.25">
      <c r="Q1288" s="9">
        <v>0</v>
      </c>
      <c r="R1288" s="10">
        <v>0</v>
      </c>
      <c r="AJ1288" s="9">
        <v>0</v>
      </c>
      <c r="AK1288" s="10">
        <v>0</v>
      </c>
    </row>
    <row r="1289" spans="17:37" x14ac:dyDescent="0.25">
      <c r="Q1289" s="9">
        <v>0</v>
      </c>
      <c r="R1289" s="10">
        <v>0</v>
      </c>
      <c r="AJ1289" s="9">
        <v>0</v>
      </c>
      <c r="AK1289" s="10">
        <v>0</v>
      </c>
    </row>
    <row r="1290" spans="17:37" x14ac:dyDescent="0.25">
      <c r="Q1290" s="9">
        <v>0</v>
      </c>
      <c r="R1290" s="10">
        <v>0</v>
      </c>
      <c r="AJ1290" s="9">
        <v>0</v>
      </c>
      <c r="AK1290" s="10">
        <v>0</v>
      </c>
    </row>
    <row r="1291" spans="17:37" x14ac:dyDescent="0.25">
      <c r="Q1291" s="27">
        <v>0</v>
      </c>
      <c r="R1291" s="28">
        <v>0</v>
      </c>
      <c r="AJ1291" s="27">
        <v>0</v>
      </c>
      <c r="AK1291" s="28">
        <v>0</v>
      </c>
    </row>
    <row r="1292" spans="17:37" x14ac:dyDescent="0.25">
      <c r="Q1292" s="9">
        <v>0</v>
      </c>
      <c r="R1292" s="10">
        <v>0</v>
      </c>
      <c r="AJ1292" s="9">
        <v>0</v>
      </c>
      <c r="AK1292" s="10">
        <v>0</v>
      </c>
    </row>
    <row r="1293" spans="17:37" x14ac:dyDescent="0.25">
      <c r="Q1293" s="9">
        <v>0</v>
      </c>
      <c r="R1293" s="10">
        <v>0</v>
      </c>
      <c r="AJ1293" s="9">
        <v>0</v>
      </c>
      <c r="AK1293" s="10">
        <v>0</v>
      </c>
    </row>
    <row r="1294" spans="17:37" x14ac:dyDescent="0.25">
      <c r="Q1294" s="9">
        <v>0</v>
      </c>
      <c r="R1294" s="10">
        <v>0</v>
      </c>
      <c r="AJ1294" s="9">
        <v>0</v>
      </c>
      <c r="AK1294" s="10">
        <v>0</v>
      </c>
    </row>
    <row r="1295" spans="17:37" x14ac:dyDescent="0.25">
      <c r="Q1295" s="9">
        <v>0</v>
      </c>
      <c r="R1295" s="10">
        <v>0</v>
      </c>
      <c r="AJ1295" s="9">
        <v>0</v>
      </c>
      <c r="AK1295" s="10">
        <v>0</v>
      </c>
    </row>
    <row r="1296" spans="17:37" x14ac:dyDescent="0.25">
      <c r="Q1296" s="9">
        <v>0</v>
      </c>
      <c r="R1296" s="10">
        <v>0</v>
      </c>
      <c r="AJ1296" s="9">
        <v>0</v>
      </c>
      <c r="AK1296" s="10">
        <v>0</v>
      </c>
    </row>
    <row r="1297" spans="17:37" x14ac:dyDescent="0.25">
      <c r="Q1297" s="9">
        <v>0</v>
      </c>
      <c r="R1297" s="10">
        <v>0</v>
      </c>
      <c r="AJ1297" s="9">
        <v>0</v>
      </c>
      <c r="AK1297" s="10">
        <v>0</v>
      </c>
    </row>
    <row r="1298" spans="17:37" x14ac:dyDescent="0.25">
      <c r="Q1298" s="9">
        <v>0</v>
      </c>
      <c r="R1298" s="10">
        <v>0</v>
      </c>
      <c r="AJ1298" s="9">
        <v>0</v>
      </c>
      <c r="AK1298" s="10">
        <v>0</v>
      </c>
    </row>
    <row r="1299" spans="17:37" x14ac:dyDescent="0.25">
      <c r="Q1299" s="9">
        <v>0</v>
      </c>
      <c r="R1299" s="10">
        <v>0</v>
      </c>
      <c r="AJ1299" s="9">
        <v>0</v>
      </c>
      <c r="AK1299" s="10">
        <v>0</v>
      </c>
    </row>
    <row r="1300" spans="17:37" x14ac:dyDescent="0.25">
      <c r="Q1300" s="9">
        <v>0</v>
      </c>
      <c r="R1300" s="10">
        <v>0</v>
      </c>
      <c r="AJ1300" s="9">
        <v>0</v>
      </c>
      <c r="AK1300" s="10">
        <v>0</v>
      </c>
    </row>
    <row r="1301" spans="17:37" x14ac:dyDescent="0.25">
      <c r="Q1301" s="9">
        <v>0</v>
      </c>
      <c r="R1301" s="10">
        <v>0</v>
      </c>
      <c r="AJ1301" s="9">
        <v>0</v>
      </c>
      <c r="AK1301" s="10">
        <v>0</v>
      </c>
    </row>
    <row r="1302" spans="17:37" x14ac:dyDescent="0.25">
      <c r="Q1302" s="9">
        <v>0</v>
      </c>
      <c r="R1302" s="10">
        <v>0</v>
      </c>
      <c r="AJ1302" s="9">
        <v>0</v>
      </c>
      <c r="AK1302" s="10">
        <v>0</v>
      </c>
    </row>
    <row r="1303" spans="17:37" x14ac:dyDescent="0.25">
      <c r="Q1303" s="9">
        <v>0</v>
      </c>
      <c r="R1303" s="10">
        <v>0</v>
      </c>
      <c r="AJ1303" s="9">
        <v>0</v>
      </c>
      <c r="AK1303" s="10">
        <v>0</v>
      </c>
    </row>
    <row r="1304" spans="17:37" x14ac:dyDescent="0.25">
      <c r="Q1304" s="9">
        <v>0</v>
      </c>
      <c r="R1304" s="10">
        <v>0</v>
      </c>
      <c r="AJ1304" s="9">
        <v>0</v>
      </c>
      <c r="AK1304" s="10">
        <v>0</v>
      </c>
    </row>
    <row r="1305" spans="17:37" x14ac:dyDescent="0.25">
      <c r="Q1305" s="9">
        <v>0</v>
      </c>
      <c r="R1305" s="10">
        <v>0</v>
      </c>
      <c r="AJ1305" s="9">
        <v>0</v>
      </c>
      <c r="AK1305" s="10">
        <v>0</v>
      </c>
    </row>
    <row r="1306" spans="17:37" x14ac:dyDescent="0.25">
      <c r="Q1306" s="9">
        <v>0</v>
      </c>
      <c r="R1306" s="10">
        <v>0</v>
      </c>
      <c r="AJ1306" s="9">
        <v>0</v>
      </c>
      <c r="AK1306" s="10">
        <v>0</v>
      </c>
    </row>
    <row r="1307" spans="17:37" x14ac:dyDescent="0.25">
      <c r="Q1307" s="9">
        <v>0</v>
      </c>
      <c r="R1307" s="10">
        <v>0</v>
      </c>
      <c r="AJ1307" s="9">
        <v>0</v>
      </c>
      <c r="AK1307" s="10">
        <v>0</v>
      </c>
    </row>
    <row r="1308" spans="17:37" x14ac:dyDescent="0.25">
      <c r="Q1308" s="9">
        <v>0</v>
      </c>
      <c r="R1308" s="10">
        <v>0</v>
      </c>
      <c r="AJ1308" s="9">
        <v>0</v>
      </c>
      <c r="AK1308" s="10">
        <v>0</v>
      </c>
    </row>
    <row r="1309" spans="17:37" x14ac:dyDescent="0.25">
      <c r="Q1309" s="9">
        <v>0</v>
      </c>
      <c r="R1309" s="10">
        <v>0</v>
      </c>
      <c r="AJ1309" s="9">
        <v>0</v>
      </c>
      <c r="AK1309" s="10">
        <v>0</v>
      </c>
    </row>
    <row r="1310" spans="17:37" x14ac:dyDescent="0.25">
      <c r="Q1310" s="9">
        <v>0</v>
      </c>
      <c r="R1310" s="10">
        <v>0</v>
      </c>
      <c r="AJ1310" s="9">
        <v>0</v>
      </c>
      <c r="AK1310" s="10">
        <v>0</v>
      </c>
    </row>
    <row r="1311" spans="17:37" x14ac:dyDescent="0.25">
      <c r="Q1311" s="9">
        <v>0</v>
      </c>
      <c r="R1311" s="10">
        <v>0</v>
      </c>
      <c r="AJ1311" s="9">
        <v>0</v>
      </c>
      <c r="AK1311" s="10">
        <v>0</v>
      </c>
    </row>
    <row r="1312" spans="17:37" x14ac:dyDescent="0.25">
      <c r="Q1312" s="9">
        <v>0</v>
      </c>
      <c r="R1312" s="10">
        <v>0</v>
      </c>
      <c r="AJ1312" s="9">
        <v>0</v>
      </c>
      <c r="AK1312" s="10">
        <v>0</v>
      </c>
    </row>
    <row r="1313" spans="17:37" x14ac:dyDescent="0.25">
      <c r="Q1313" s="9">
        <v>0</v>
      </c>
      <c r="R1313" s="10">
        <v>0</v>
      </c>
      <c r="AJ1313" s="9">
        <v>0</v>
      </c>
      <c r="AK1313" s="10">
        <v>0</v>
      </c>
    </row>
    <row r="1314" spans="17:37" x14ac:dyDescent="0.25">
      <c r="Q1314" s="9">
        <v>0</v>
      </c>
      <c r="R1314" s="10">
        <v>0</v>
      </c>
      <c r="AJ1314" s="9">
        <v>0</v>
      </c>
      <c r="AK1314" s="10">
        <v>0</v>
      </c>
    </row>
    <row r="1315" spans="17:37" x14ac:dyDescent="0.25">
      <c r="Q1315" s="9">
        <v>0</v>
      </c>
      <c r="R1315" s="10">
        <v>0</v>
      </c>
      <c r="AJ1315" s="9">
        <v>0</v>
      </c>
      <c r="AK1315" s="10">
        <v>0</v>
      </c>
    </row>
    <row r="1316" spans="17:37" x14ac:dyDescent="0.25">
      <c r="Q1316" s="9">
        <v>0</v>
      </c>
      <c r="R1316" s="10">
        <v>0</v>
      </c>
      <c r="AJ1316" s="9">
        <v>0</v>
      </c>
      <c r="AK1316" s="10">
        <v>0</v>
      </c>
    </row>
    <row r="1317" spans="17:37" x14ac:dyDescent="0.25">
      <c r="Q1317" s="9">
        <v>0</v>
      </c>
      <c r="R1317" s="10">
        <v>0</v>
      </c>
      <c r="AJ1317" s="9">
        <v>0</v>
      </c>
      <c r="AK1317" s="10">
        <v>0</v>
      </c>
    </row>
    <row r="1318" spans="17:37" x14ac:dyDescent="0.25">
      <c r="Q1318" s="9">
        <v>0</v>
      </c>
      <c r="R1318" s="10">
        <v>0</v>
      </c>
      <c r="AJ1318" s="9">
        <v>0</v>
      </c>
      <c r="AK1318" s="10">
        <v>0</v>
      </c>
    </row>
    <row r="1319" spans="17:37" x14ac:dyDescent="0.25">
      <c r="Q1319" s="9">
        <v>0</v>
      </c>
      <c r="R1319" s="10">
        <v>0</v>
      </c>
      <c r="AJ1319" s="9">
        <v>0</v>
      </c>
      <c r="AK1319" s="10">
        <v>0</v>
      </c>
    </row>
    <row r="1320" spans="17:37" x14ac:dyDescent="0.25">
      <c r="Q1320" s="9">
        <v>0</v>
      </c>
      <c r="R1320" s="10">
        <v>0</v>
      </c>
      <c r="AJ1320" s="9">
        <v>0</v>
      </c>
      <c r="AK1320" s="10">
        <v>0</v>
      </c>
    </row>
    <row r="1321" spans="17:37" x14ac:dyDescent="0.25">
      <c r="Q1321" s="27">
        <v>0</v>
      </c>
      <c r="R1321" s="28">
        <v>0</v>
      </c>
      <c r="AJ1321" s="27">
        <v>0</v>
      </c>
      <c r="AK1321" s="28">
        <v>0</v>
      </c>
    </row>
    <row r="1322" spans="17:37" x14ac:dyDescent="0.25">
      <c r="Q1322" s="9">
        <v>0</v>
      </c>
      <c r="R1322" s="10">
        <v>0</v>
      </c>
      <c r="AJ1322" s="9">
        <v>0</v>
      </c>
      <c r="AK1322" s="10">
        <v>0</v>
      </c>
    </row>
    <row r="1323" spans="17:37" x14ac:dyDescent="0.25">
      <c r="Q1323" s="9">
        <v>0</v>
      </c>
      <c r="R1323" s="10">
        <v>0</v>
      </c>
      <c r="AJ1323" s="9">
        <v>0</v>
      </c>
      <c r="AK1323" s="10">
        <v>0</v>
      </c>
    </row>
    <row r="1324" spans="17:37" x14ac:dyDescent="0.25">
      <c r="Q1324" s="9">
        <v>0</v>
      </c>
      <c r="R1324" s="10">
        <v>0</v>
      </c>
      <c r="AJ1324" s="9">
        <v>0</v>
      </c>
      <c r="AK1324" s="10">
        <v>0</v>
      </c>
    </row>
    <row r="1325" spans="17:37" x14ac:dyDescent="0.25">
      <c r="Q1325" s="9">
        <v>0</v>
      </c>
      <c r="R1325" s="10">
        <v>0</v>
      </c>
      <c r="AJ1325" s="9">
        <v>0</v>
      </c>
      <c r="AK1325" s="10">
        <v>0</v>
      </c>
    </row>
    <row r="1326" spans="17:37" x14ac:dyDescent="0.25">
      <c r="Q1326" s="9">
        <v>0</v>
      </c>
      <c r="R1326" s="10">
        <v>0</v>
      </c>
      <c r="AJ1326" s="9">
        <v>0</v>
      </c>
      <c r="AK1326" s="10">
        <v>0</v>
      </c>
    </row>
    <row r="1327" spans="17:37" x14ac:dyDescent="0.25">
      <c r="Q1327" s="9">
        <v>0</v>
      </c>
      <c r="R1327" s="10">
        <v>0</v>
      </c>
      <c r="AJ1327" s="9">
        <v>0</v>
      </c>
      <c r="AK1327" s="10">
        <v>0</v>
      </c>
    </row>
    <row r="1328" spans="17:37" x14ac:dyDescent="0.25">
      <c r="Q1328" s="9">
        <v>0</v>
      </c>
      <c r="R1328" s="10">
        <v>0</v>
      </c>
      <c r="AJ1328" s="9">
        <v>0</v>
      </c>
      <c r="AK1328" s="10">
        <v>0</v>
      </c>
    </row>
    <row r="1329" spans="17:37" x14ac:dyDescent="0.25">
      <c r="Q1329" s="9">
        <v>0</v>
      </c>
      <c r="R1329" s="10">
        <v>0</v>
      </c>
      <c r="AJ1329" s="9">
        <v>0</v>
      </c>
      <c r="AK1329" s="10">
        <v>0</v>
      </c>
    </row>
    <row r="1330" spans="17:37" x14ac:dyDescent="0.25">
      <c r="Q1330" s="9">
        <v>0</v>
      </c>
      <c r="R1330" s="10">
        <v>0</v>
      </c>
      <c r="AJ1330" s="9">
        <v>0</v>
      </c>
      <c r="AK1330" s="10">
        <v>0</v>
      </c>
    </row>
    <row r="1331" spans="17:37" x14ac:dyDescent="0.25">
      <c r="Q1331" s="9">
        <v>0</v>
      </c>
      <c r="R1331" s="10">
        <v>0</v>
      </c>
      <c r="AJ1331" s="9">
        <v>0</v>
      </c>
      <c r="AK1331" s="10">
        <v>0</v>
      </c>
    </row>
    <row r="1332" spans="17:37" x14ac:dyDescent="0.25">
      <c r="Q1332" s="9">
        <v>0</v>
      </c>
      <c r="R1332" s="10">
        <v>0</v>
      </c>
      <c r="AJ1332" s="9">
        <v>0</v>
      </c>
      <c r="AK1332" s="10">
        <v>0</v>
      </c>
    </row>
    <row r="1333" spans="17:37" x14ac:dyDescent="0.25">
      <c r="Q1333" s="9">
        <v>0</v>
      </c>
      <c r="R1333" s="10">
        <v>0</v>
      </c>
      <c r="AJ1333" s="9">
        <v>0</v>
      </c>
      <c r="AK1333" s="10">
        <v>0</v>
      </c>
    </row>
    <row r="1334" spans="17:37" x14ac:dyDescent="0.25">
      <c r="Q1334" s="9">
        <v>0</v>
      </c>
      <c r="R1334" s="10">
        <v>0</v>
      </c>
      <c r="AJ1334" s="9">
        <v>0</v>
      </c>
      <c r="AK1334" s="10">
        <v>0</v>
      </c>
    </row>
    <row r="1335" spans="17:37" x14ac:dyDescent="0.25">
      <c r="Q1335" s="9">
        <v>0</v>
      </c>
      <c r="R1335" s="10">
        <v>0</v>
      </c>
      <c r="AJ1335" s="9">
        <v>0</v>
      </c>
      <c r="AK1335" s="10">
        <v>0</v>
      </c>
    </row>
    <row r="1336" spans="17:37" x14ac:dyDescent="0.25">
      <c r="Q1336" s="9">
        <v>0</v>
      </c>
      <c r="R1336" s="10">
        <v>0</v>
      </c>
      <c r="AJ1336" s="9">
        <v>0</v>
      </c>
      <c r="AK1336" s="10">
        <v>0</v>
      </c>
    </row>
    <row r="1337" spans="17:37" x14ac:dyDescent="0.25">
      <c r="Q1337" s="9">
        <v>0</v>
      </c>
      <c r="R1337" s="10">
        <v>0</v>
      </c>
      <c r="AJ1337" s="9">
        <v>0</v>
      </c>
      <c r="AK1337" s="10">
        <v>0</v>
      </c>
    </row>
    <row r="1338" spans="17:37" x14ac:dyDescent="0.25">
      <c r="Q1338" s="9">
        <v>0</v>
      </c>
      <c r="R1338" s="10">
        <v>0</v>
      </c>
      <c r="AJ1338" s="9">
        <v>0</v>
      </c>
      <c r="AK1338" s="10">
        <v>0</v>
      </c>
    </row>
    <row r="1339" spans="17:37" x14ac:dyDescent="0.25">
      <c r="Q1339" s="9">
        <v>0</v>
      </c>
      <c r="R1339" s="10">
        <v>0</v>
      </c>
      <c r="AJ1339" s="9">
        <v>0</v>
      </c>
      <c r="AK1339" s="10">
        <v>0</v>
      </c>
    </row>
    <row r="1340" spans="17:37" x14ac:dyDescent="0.25">
      <c r="Q1340" s="9">
        <v>0</v>
      </c>
      <c r="R1340" s="10">
        <v>0</v>
      </c>
      <c r="AJ1340" s="9">
        <v>0</v>
      </c>
      <c r="AK1340" s="10">
        <v>0</v>
      </c>
    </row>
    <row r="1341" spans="17:37" x14ac:dyDescent="0.25">
      <c r="Q1341" s="9">
        <v>0</v>
      </c>
      <c r="R1341" s="10">
        <v>0</v>
      </c>
      <c r="AJ1341" s="9">
        <v>0</v>
      </c>
      <c r="AK1341" s="10">
        <v>0</v>
      </c>
    </row>
    <row r="1342" spans="17:37" x14ac:dyDescent="0.25">
      <c r="Q1342" s="9">
        <v>0</v>
      </c>
      <c r="R1342" s="10">
        <v>0</v>
      </c>
      <c r="AJ1342" s="9">
        <v>0</v>
      </c>
      <c r="AK1342" s="10">
        <v>0</v>
      </c>
    </row>
    <row r="1343" spans="17:37" x14ac:dyDescent="0.25">
      <c r="Q1343" s="9">
        <v>0</v>
      </c>
      <c r="R1343" s="10">
        <v>0</v>
      </c>
      <c r="AJ1343" s="9">
        <v>0</v>
      </c>
      <c r="AK1343" s="10">
        <v>0</v>
      </c>
    </row>
    <row r="1344" spans="17:37" x14ac:dyDescent="0.25">
      <c r="Q1344" s="9">
        <v>0</v>
      </c>
      <c r="R1344" s="10">
        <v>0</v>
      </c>
      <c r="AJ1344" s="9">
        <v>0</v>
      </c>
      <c r="AK1344" s="10">
        <v>0</v>
      </c>
    </row>
    <row r="1345" spans="17:37" x14ac:dyDescent="0.25">
      <c r="Q1345" s="9">
        <v>0</v>
      </c>
      <c r="R1345" s="10">
        <v>0</v>
      </c>
      <c r="AJ1345" s="9">
        <v>0</v>
      </c>
      <c r="AK1345" s="10">
        <v>0</v>
      </c>
    </row>
    <row r="1346" spans="17:37" x14ac:dyDescent="0.25">
      <c r="Q1346" s="9">
        <v>0</v>
      </c>
      <c r="R1346" s="10">
        <v>0</v>
      </c>
      <c r="AJ1346" s="9">
        <v>0</v>
      </c>
      <c r="AK1346" s="10">
        <v>0</v>
      </c>
    </row>
    <row r="1347" spans="17:37" x14ac:dyDescent="0.25">
      <c r="Q1347" s="9">
        <v>0</v>
      </c>
      <c r="R1347" s="10">
        <v>0</v>
      </c>
      <c r="AJ1347" s="9">
        <v>0</v>
      </c>
      <c r="AK1347" s="10">
        <v>0</v>
      </c>
    </row>
    <row r="1348" spans="17:37" x14ac:dyDescent="0.25">
      <c r="Q1348" s="9">
        <v>0</v>
      </c>
      <c r="R1348" s="10">
        <v>0</v>
      </c>
      <c r="AJ1348" s="9">
        <v>0</v>
      </c>
      <c r="AK1348" s="10">
        <v>0</v>
      </c>
    </row>
    <row r="1349" spans="17:37" x14ac:dyDescent="0.25">
      <c r="Q1349" s="9">
        <v>0</v>
      </c>
      <c r="R1349" s="10">
        <v>0</v>
      </c>
      <c r="AJ1349" s="9">
        <v>0</v>
      </c>
      <c r="AK1349" s="10">
        <v>0</v>
      </c>
    </row>
    <row r="1350" spans="17:37" x14ac:dyDescent="0.25">
      <c r="Q1350" s="9">
        <v>0</v>
      </c>
      <c r="R1350" s="10">
        <v>0</v>
      </c>
      <c r="AJ1350" s="9">
        <v>0</v>
      </c>
      <c r="AK1350" s="10">
        <v>0</v>
      </c>
    </row>
    <row r="1351" spans="17:37" x14ac:dyDescent="0.25">
      <c r="Q1351" s="27">
        <v>0</v>
      </c>
      <c r="R1351" s="28">
        <v>0</v>
      </c>
      <c r="AJ1351" s="27">
        <v>0</v>
      </c>
      <c r="AK1351" s="28">
        <v>0</v>
      </c>
    </row>
    <row r="1352" spans="17:37" x14ac:dyDescent="0.25">
      <c r="Q1352" s="9">
        <v>0</v>
      </c>
      <c r="R1352" s="10">
        <v>0</v>
      </c>
      <c r="AJ1352" s="9">
        <v>0</v>
      </c>
      <c r="AK1352" s="10">
        <v>0</v>
      </c>
    </row>
    <row r="1353" spans="17:37" x14ac:dyDescent="0.25">
      <c r="Q1353" s="9">
        <v>0</v>
      </c>
      <c r="R1353" s="10">
        <v>0</v>
      </c>
      <c r="AJ1353" s="9">
        <v>0</v>
      </c>
      <c r="AK1353" s="10">
        <v>0</v>
      </c>
    </row>
    <row r="1354" spans="17:37" x14ac:dyDescent="0.25">
      <c r="Q1354" s="9">
        <v>0</v>
      </c>
      <c r="R1354" s="10">
        <v>0</v>
      </c>
      <c r="AJ1354" s="9">
        <v>0</v>
      </c>
      <c r="AK1354" s="10">
        <v>0</v>
      </c>
    </row>
    <row r="1355" spans="17:37" x14ac:dyDescent="0.25">
      <c r="Q1355" s="9">
        <v>0</v>
      </c>
      <c r="R1355" s="10">
        <v>0</v>
      </c>
      <c r="AJ1355" s="9">
        <v>0</v>
      </c>
      <c r="AK1355" s="10">
        <v>0</v>
      </c>
    </row>
    <row r="1356" spans="17:37" x14ac:dyDescent="0.25">
      <c r="Q1356" s="9">
        <v>0</v>
      </c>
      <c r="R1356" s="10">
        <v>0</v>
      </c>
      <c r="AJ1356" s="9">
        <v>0</v>
      </c>
      <c r="AK1356" s="10">
        <v>0</v>
      </c>
    </row>
    <row r="1357" spans="17:37" x14ac:dyDescent="0.25">
      <c r="Q1357" s="9">
        <v>0</v>
      </c>
      <c r="R1357" s="10">
        <v>0</v>
      </c>
      <c r="AJ1357" s="9">
        <v>0</v>
      </c>
      <c r="AK1357" s="10">
        <v>0</v>
      </c>
    </row>
    <row r="1358" spans="17:37" x14ac:dyDescent="0.25">
      <c r="Q1358" s="9">
        <v>0</v>
      </c>
      <c r="R1358" s="10">
        <v>0</v>
      </c>
      <c r="AJ1358" s="9">
        <v>0</v>
      </c>
      <c r="AK1358" s="10">
        <v>0</v>
      </c>
    </row>
    <row r="1359" spans="17:37" x14ac:dyDescent="0.25">
      <c r="Q1359" s="9">
        <v>0</v>
      </c>
      <c r="R1359" s="10">
        <v>0</v>
      </c>
      <c r="AJ1359" s="9">
        <v>0</v>
      </c>
      <c r="AK1359" s="10">
        <v>0</v>
      </c>
    </row>
    <row r="1360" spans="17:37" x14ac:dyDescent="0.25">
      <c r="Q1360" s="9">
        <v>0</v>
      </c>
      <c r="R1360" s="10">
        <v>0</v>
      </c>
      <c r="AJ1360" s="9">
        <v>0</v>
      </c>
      <c r="AK1360" s="10">
        <v>0</v>
      </c>
    </row>
    <row r="1361" spans="17:37" x14ac:dyDescent="0.25">
      <c r="Q1361" s="9">
        <v>0</v>
      </c>
      <c r="R1361" s="10">
        <v>0</v>
      </c>
      <c r="AJ1361" s="9">
        <v>0</v>
      </c>
      <c r="AK1361" s="10">
        <v>0</v>
      </c>
    </row>
    <row r="1362" spans="17:37" x14ac:dyDescent="0.25">
      <c r="Q1362" s="9">
        <v>0</v>
      </c>
      <c r="R1362" s="10">
        <v>0</v>
      </c>
      <c r="AJ1362" s="9">
        <v>0</v>
      </c>
      <c r="AK1362" s="10">
        <v>0</v>
      </c>
    </row>
    <row r="1363" spans="17:37" x14ac:dyDescent="0.25">
      <c r="Q1363" s="9">
        <v>0</v>
      </c>
      <c r="R1363" s="10">
        <v>0</v>
      </c>
      <c r="AJ1363" s="9">
        <v>0</v>
      </c>
      <c r="AK1363" s="10">
        <v>0</v>
      </c>
    </row>
    <row r="1364" spans="17:37" x14ac:dyDescent="0.25">
      <c r="Q1364" s="9">
        <v>0</v>
      </c>
      <c r="R1364" s="10">
        <v>0</v>
      </c>
      <c r="AJ1364" s="9">
        <v>0</v>
      </c>
      <c r="AK1364" s="10">
        <v>0</v>
      </c>
    </row>
    <row r="1365" spans="17:37" x14ac:dyDescent="0.25">
      <c r="Q1365" s="9">
        <v>0</v>
      </c>
      <c r="R1365" s="10">
        <v>0</v>
      </c>
      <c r="AJ1365" s="9">
        <v>0</v>
      </c>
      <c r="AK1365" s="10">
        <v>0</v>
      </c>
    </row>
    <row r="1366" spans="17:37" x14ac:dyDescent="0.25">
      <c r="Q1366" s="9">
        <v>0</v>
      </c>
      <c r="R1366" s="10">
        <v>0</v>
      </c>
      <c r="AJ1366" s="9">
        <v>0</v>
      </c>
      <c r="AK1366" s="10">
        <v>0</v>
      </c>
    </row>
    <row r="1367" spans="17:37" x14ac:dyDescent="0.25">
      <c r="Q1367" s="9">
        <v>0</v>
      </c>
      <c r="R1367" s="10">
        <v>0</v>
      </c>
      <c r="AJ1367" s="9">
        <v>0</v>
      </c>
      <c r="AK1367" s="10">
        <v>0</v>
      </c>
    </row>
    <row r="1368" spans="17:37" x14ac:dyDescent="0.25">
      <c r="Q1368" s="9">
        <v>0</v>
      </c>
      <c r="R1368" s="10">
        <v>0</v>
      </c>
      <c r="AJ1368" s="9">
        <v>0</v>
      </c>
      <c r="AK1368" s="10">
        <v>0</v>
      </c>
    </row>
    <row r="1369" spans="17:37" x14ac:dyDescent="0.25">
      <c r="Q1369" s="9">
        <v>0</v>
      </c>
      <c r="R1369" s="10">
        <v>0</v>
      </c>
      <c r="AJ1369" s="9">
        <v>0</v>
      </c>
      <c r="AK1369" s="10">
        <v>0</v>
      </c>
    </row>
    <row r="1370" spans="17:37" x14ac:dyDescent="0.25">
      <c r="Q1370" s="9">
        <v>0</v>
      </c>
      <c r="R1370" s="10">
        <v>0</v>
      </c>
      <c r="AJ1370" s="9">
        <v>0</v>
      </c>
      <c r="AK1370" s="10">
        <v>0</v>
      </c>
    </row>
    <row r="1371" spans="17:37" x14ac:dyDescent="0.25">
      <c r="Q1371" s="9">
        <v>0</v>
      </c>
      <c r="R1371" s="10">
        <v>0</v>
      </c>
      <c r="AJ1371" s="9">
        <v>0</v>
      </c>
      <c r="AK1371" s="10">
        <v>0</v>
      </c>
    </row>
    <row r="1372" spans="17:37" x14ac:dyDescent="0.25">
      <c r="Q1372" s="9">
        <v>0</v>
      </c>
      <c r="R1372" s="10">
        <v>0</v>
      </c>
      <c r="AJ1372" s="9">
        <v>0</v>
      </c>
      <c r="AK1372" s="10">
        <v>0</v>
      </c>
    </row>
    <row r="1373" spans="17:37" x14ac:dyDescent="0.25">
      <c r="Q1373" s="9">
        <v>0</v>
      </c>
      <c r="R1373" s="10">
        <v>0</v>
      </c>
      <c r="AJ1373" s="9">
        <v>0</v>
      </c>
      <c r="AK1373" s="10">
        <v>0</v>
      </c>
    </row>
    <row r="1374" spans="17:37" x14ac:dyDescent="0.25">
      <c r="Q1374" s="9">
        <v>0</v>
      </c>
      <c r="R1374" s="10">
        <v>0</v>
      </c>
      <c r="AJ1374" s="9">
        <v>0</v>
      </c>
      <c r="AK1374" s="10">
        <v>0</v>
      </c>
    </row>
    <row r="1375" spans="17:37" x14ac:dyDescent="0.25">
      <c r="Q1375" s="9">
        <v>0</v>
      </c>
      <c r="R1375" s="10">
        <v>0</v>
      </c>
      <c r="AJ1375" s="9">
        <v>0</v>
      </c>
      <c r="AK1375" s="10">
        <v>0</v>
      </c>
    </row>
    <row r="1376" spans="17:37" x14ac:dyDescent="0.25">
      <c r="Q1376" s="9">
        <v>0</v>
      </c>
      <c r="R1376" s="10">
        <v>0</v>
      </c>
      <c r="AJ1376" s="9">
        <v>0</v>
      </c>
      <c r="AK1376" s="10">
        <v>0</v>
      </c>
    </row>
    <row r="1377" spans="17:37" x14ac:dyDescent="0.25">
      <c r="Q1377" s="9">
        <v>0</v>
      </c>
      <c r="R1377" s="10">
        <v>0</v>
      </c>
      <c r="AJ1377" s="9">
        <v>0</v>
      </c>
      <c r="AK1377" s="10">
        <v>0</v>
      </c>
    </row>
    <row r="1378" spans="17:37" x14ac:dyDescent="0.25">
      <c r="Q1378" s="9">
        <v>0</v>
      </c>
      <c r="R1378" s="10">
        <v>0</v>
      </c>
      <c r="AJ1378" s="9">
        <v>0</v>
      </c>
      <c r="AK1378" s="10">
        <v>0</v>
      </c>
    </row>
    <row r="1379" spans="17:37" x14ac:dyDescent="0.25">
      <c r="Q1379" s="9">
        <v>0</v>
      </c>
      <c r="R1379" s="10">
        <v>0</v>
      </c>
      <c r="AJ1379" s="9">
        <v>0</v>
      </c>
      <c r="AK1379" s="10">
        <v>0</v>
      </c>
    </row>
    <row r="1380" spans="17:37" x14ac:dyDescent="0.25">
      <c r="Q1380" s="9">
        <v>0</v>
      </c>
      <c r="R1380" s="10">
        <v>0</v>
      </c>
      <c r="AJ1380" s="9">
        <v>0</v>
      </c>
      <c r="AK1380" s="10">
        <v>0</v>
      </c>
    </row>
    <row r="1381" spans="17:37" x14ac:dyDescent="0.25">
      <c r="Q1381" s="27">
        <v>0</v>
      </c>
      <c r="R1381" s="28">
        <v>0</v>
      </c>
      <c r="AJ1381" s="27">
        <v>0</v>
      </c>
      <c r="AK1381" s="28">
        <v>0</v>
      </c>
    </row>
    <row r="1382" spans="17:37" x14ac:dyDescent="0.25">
      <c r="Q1382" s="9">
        <v>0</v>
      </c>
      <c r="R1382" s="10">
        <v>0</v>
      </c>
      <c r="AJ1382" s="9">
        <v>0</v>
      </c>
      <c r="AK1382" s="10">
        <v>0</v>
      </c>
    </row>
    <row r="1383" spans="17:37" x14ac:dyDescent="0.25">
      <c r="Q1383" s="9">
        <v>0</v>
      </c>
      <c r="R1383" s="10">
        <v>0</v>
      </c>
      <c r="AJ1383" s="9">
        <v>0</v>
      </c>
      <c r="AK1383" s="10">
        <v>0</v>
      </c>
    </row>
    <row r="1384" spans="17:37" x14ac:dyDescent="0.25">
      <c r="Q1384" s="9">
        <v>0</v>
      </c>
      <c r="R1384" s="10">
        <v>0</v>
      </c>
      <c r="AJ1384" s="9">
        <v>0</v>
      </c>
      <c r="AK1384" s="10">
        <v>0</v>
      </c>
    </row>
    <row r="1385" spans="17:37" x14ac:dyDescent="0.25">
      <c r="Q1385" s="9">
        <v>0</v>
      </c>
      <c r="R1385" s="10">
        <v>0</v>
      </c>
      <c r="AJ1385" s="9">
        <v>0</v>
      </c>
      <c r="AK1385" s="10">
        <v>0</v>
      </c>
    </row>
    <row r="1386" spans="17:37" x14ac:dyDescent="0.25">
      <c r="Q1386" s="9">
        <v>0</v>
      </c>
      <c r="R1386" s="10">
        <v>0</v>
      </c>
      <c r="AJ1386" s="9">
        <v>0</v>
      </c>
      <c r="AK1386" s="10">
        <v>0</v>
      </c>
    </row>
    <row r="1387" spans="17:37" x14ac:dyDescent="0.25">
      <c r="Q1387" s="9">
        <v>0</v>
      </c>
      <c r="R1387" s="10">
        <v>0</v>
      </c>
      <c r="AJ1387" s="9">
        <v>0</v>
      </c>
      <c r="AK1387" s="10">
        <v>0</v>
      </c>
    </row>
    <row r="1388" spans="17:37" x14ac:dyDescent="0.25">
      <c r="Q1388" s="9">
        <v>0</v>
      </c>
      <c r="R1388" s="10">
        <v>0</v>
      </c>
      <c r="AJ1388" s="9">
        <v>0</v>
      </c>
      <c r="AK1388" s="10">
        <v>0</v>
      </c>
    </row>
    <row r="1389" spans="17:37" x14ac:dyDescent="0.25">
      <c r="Q1389" s="9">
        <v>0</v>
      </c>
      <c r="R1389" s="10">
        <v>0</v>
      </c>
      <c r="AJ1389" s="9">
        <v>0</v>
      </c>
      <c r="AK1389" s="10">
        <v>0</v>
      </c>
    </row>
    <row r="1390" spans="17:37" x14ac:dyDescent="0.25">
      <c r="Q1390" s="9">
        <v>0</v>
      </c>
      <c r="R1390" s="10">
        <v>0</v>
      </c>
      <c r="AJ1390" s="9">
        <v>0</v>
      </c>
      <c r="AK1390" s="10">
        <v>0</v>
      </c>
    </row>
    <row r="1391" spans="17:37" x14ac:dyDescent="0.25">
      <c r="Q1391" s="9">
        <v>0</v>
      </c>
      <c r="R1391" s="10">
        <v>0</v>
      </c>
      <c r="AJ1391" s="9">
        <v>0</v>
      </c>
      <c r="AK1391" s="10">
        <v>0</v>
      </c>
    </row>
    <row r="1392" spans="17:37" x14ac:dyDescent="0.25">
      <c r="Q1392" s="9">
        <v>0</v>
      </c>
      <c r="R1392" s="10">
        <v>0</v>
      </c>
      <c r="AJ1392" s="9">
        <v>0</v>
      </c>
      <c r="AK1392" s="10">
        <v>0</v>
      </c>
    </row>
    <row r="1393" spans="17:37" x14ac:dyDescent="0.25">
      <c r="Q1393" s="9">
        <v>0</v>
      </c>
      <c r="R1393" s="10">
        <v>0</v>
      </c>
      <c r="AJ1393" s="9">
        <v>0</v>
      </c>
      <c r="AK1393" s="10">
        <v>0</v>
      </c>
    </row>
    <row r="1394" spans="17:37" x14ac:dyDescent="0.25">
      <c r="Q1394" s="9">
        <v>0</v>
      </c>
      <c r="R1394" s="10">
        <v>0</v>
      </c>
      <c r="AJ1394" s="9">
        <v>0</v>
      </c>
      <c r="AK1394" s="10">
        <v>0</v>
      </c>
    </row>
    <row r="1395" spans="17:37" x14ac:dyDescent="0.25">
      <c r="Q1395" s="9">
        <v>0</v>
      </c>
      <c r="R1395" s="10">
        <v>0</v>
      </c>
      <c r="AJ1395" s="9">
        <v>0</v>
      </c>
      <c r="AK1395" s="10">
        <v>0</v>
      </c>
    </row>
    <row r="1396" spans="17:37" x14ac:dyDescent="0.25">
      <c r="Q1396" s="9">
        <v>0</v>
      </c>
      <c r="R1396" s="10">
        <v>0</v>
      </c>
      <c r="AJ1396" s="9">
        <v>0</v>
      </c>
      <c r="AK1396" s="10">
        <v>0</v>
      </c>
    </row>
    <row r="1397" spans="17:37" x14ac:dyDescent="0.25">
      <c r="Q1397" s="9">
        <v>0</v>
      </c>
      <c r="R1397" s="10">
        <v>0</v>
      </c>
      <c r="AJ1397" s="9">
        <v>0</v>
      </c>
      <c r="AK1397" s="10">
        <v>0</v>
      </c>
    </row>
    <row r="1398" spans="17:37" x14ac:dyDescent="0.25">
      <c r="Q1398" s="9">
        <v>0</v>
      </c>
      <c r="R1398" s="10">
        <v>0</v>
      </c>
      <c r="AJ1398" s="9">
        <v>0</v>
      </c>
      <c r="AK1398" s="10">
        <v>0</v>
      </c>
    </row>
    <row r="1399" spans="17:37" x14ac:dyDescent="0.25">
      <c r="Q1399" s="9">
        <v>0</v>
      </c>
      <c r="R1399" s="10">
        <v>0</v>
      </c>
      <c r="AJ1399" s="9">
        <v>0</v>
      </c>
      <c r="AK1399" s="10">
        <v>0</v>
      </c>
    </row>
    <row r="1400" spans="17:37" x14ac:dyDescent="0.25">
      <c r="Q1400" s="9">
        <v>0</v>
      </c>
      <c r="R1400" s="10">
        <v>0</v>
      </c>
      <c r="AJ1400" s="9">
        <v>0</v>
      </c>
      <c r="AK1400" s="10">
        <v>0</v>
      </c>
    </row>
    <row r="1401" spans="17:37" x14ac:dyDescent="0.25">
      <c r="Q1401" s="9">
        <v>0</v>
      </c>
      <c r="R1401" s="10">
        <v>0</v>
      </c>
      <c r="AJ1401" s="9">
        <v>0</v>
      </c>
      <c r="AK1401" s="10">
        <v>0</v>
      </c>
    </row>
    <row r="1402" spans="17:37" x14ac:dyDescent="0.25">
      <c r="Q1402" s="9">
        <v>0</v>
      </c>
      <c r="R1402" s="10">
        <v>0</v>
      </c>
      <c r="AJ1402" s="9">
        <v>0</v>
      </c>
      <c r="AK1402" s="10">
        <v>0</v>
      </c>
    </row>
    <row r="1403" spans="17:37" x14ac:dyDescent="0.25">
      <c r="Q1403" s="9">
        <v>0</v>
      </c>
      <c r="R1403" s="10">
        <v>0</v>
      </c>
      <c r="AJ1403" s="9">
        <v>0</v>
      </c>
      <c r="AK1403" s="10">
        <v>0</v>
      </c>
    </row>
    <row r="1404" spans="17:37" x14ac:dyDescent="0.25">
      <c r="Q1404" s="9">
        <v>0</v>
      </c>
      <c r="R1404" s="10">
        <v>0</v>
      </c>
      <c r="AJ1404" s="9">
        <v>0</v>
      </c>
      <c r="AK1404" s="10">
        <v>0</v>
      </c>
    </row>
    <row r="1405" spans="17:37" x14ac:dyDescent="0.25">
      <c r="Q1405" s="9">
        <v>0</v>
      </c>
      <c r="R1405" s="10">
        <v>0</v>
      </c>
      <c r="AJ1405" s="9">
        <v>0</v>
      </c>
      <c r="AK1405" s="10">
        <v>0</v>
      </c>
    </row>
    <row r="1406" spans="17:37" x14ac:dyDescent="0.25">
      <c r="Q1406" s="9">
        <v>0</v>
      </c>
      <c r="R1406" s="10">
        <v>0</v>
      </c>
      <c r="AJ1406" s="9">
        <v>0</v>
      </c>
      <c r="AK1406" s="10">
        <v>0</v>
      </c>
    </row>
    <row r="1407" spans="17:37" x14ac:dyDescent="0.25">
      <c r="Q1407" s="9">
        <v>0</v>
      </c>
      <c r="R1407" s="10">
        <v>0</v>
      </c>
      <c r="AJ1407" s="9">
        <v>0</v>
      </c>
      <c r="AK1407" s="10">
        <v>0</v>
      </c>
    </row>
    <row r="1408" spans="17:37" x14ac:dyDescent="0.25">
      <c r="Q1408" s="9">
        <v>0</v>
      </c>
      <c r="R1408" s="10">
        <v>0</v>
      </c>
      <c r="AJ1408" s="9">
        <v>0</v>
      </c>
      <c r="AK1408" s="10">
        <v>0</v>
      </c>
    </row>
    <row r="1409" spans="17:37" x14ac:dyDescent="0.25">
      <c r="Q1409" s="9">
        <v>0</v>
      </c>
      <c r="R1409" s="10">
        <v>0</v>
      </c>
      <c r="AJ1409" s="9">
        <v>0</v>
      </c>
      <c r="AK1409" s="10">
        <v>0</v>
      </c>
    </row>
    <row r="1410" spans="17:37" x14ac:dyDescent="0.25">
      <c r="Q1410" s="9">
        <v>0</v>
      </c>
      <c r="R1410" s="10">
        <v>0</v>
      </c>
      <c r="AJ1410" s="9">
        <v>0</v>
      </c>
      <c r="AK1410" s="10">
        <v>0</v>
      </c>
    </row>
    <row r="1411" spans="17:37" x14ac:dyDescent="0.25">
      <c r="Q1411" s="29">
        <v>0</v>
      </c>
      <c r="R1411" s="30">
        <v>0</v>
      </c>
      <c r="AJ1411" s="29">
        <v>0</v>
      </c>
      <c r="AK1411" s="30">
        <v>0</v>
      </c>
    </row>
    <row r="1412" spans="17:37" x14ac:dyDescent="0.25">
      <c r="Q1412" s="9">
        <v>0</v>
      </c>
      <c r="R1412" s="10">
        <v>0</v>
      </c>
      <c r="AJ1412" s="9">
        <v>0</v>
      </c>
      <c r="AK1412" s="10">
        <v>0</v>
      </c>
    </row>
    <row r="1413" spans="17:37" x14ac:dyDescent="0.25">
      <c r="Q1413" s="9">
        <v>0</v>
      </c>
      <c r="R1413" s="10">
        <v>0</v>
      </c>
      <c r="AJ1413" s="9">
        <v>0</v>
      </c>
      <c r="AK1413" s="10">
        <v>0</v>
      </c>
    </row>
    <row r="1414" spans="17:37" x14ac:dyDescent="0.25">
      <c r="Q1414" s="9">
        <v>0</v>
      </c>
      <c r="R1414" s="10">
        <v>0</v>
      </c>
      <c r="AJ1414" s="9">
        <v>0</v>
      </c>
      <c r="AK1414" s="10">
        <v>0</v>
      </c>
    </row>
    <row r="1415" spans="17:37" x14ac:dyDescent="0.25">
      <c r="Q1415" s="9">
        <v>0</v>
      </c>
      <c r="R1415" s="10">
        <v>0</v>
      </c>
      <c r="AJ1415" s="9">
        <v>0</v>
      </c>
      <c r="AK1415" s="10">
        <v>0</v>
      </c>
    </row>
    <row r="1416" spans="17:37" x14ac:dyDescent="0.25">
      <c r="Q1416" s="9">
        <v>0</v>
      </c>
      <c r="R1416" s="10">
        <v>0</v>
      </c>
      <c r="AJ1416" s="9">
        <v>0</v>
      </c>
      <c r="AK1416" s="10">
        <v>0</v>
      </c>
    </row>
    <row r="1417" spans="17:37" x14ac:dyDescent="0.25">
      <c r="Q1417" s="9">
        <v>0</v>
      </c>
      <c r="R1417" s="10">
        <v>0</v>
      </c>
      <c r="AJ1417" s="9">
        <v>0</v>
      </c>
      <c r="AK1417" s="10">
        <v>0</v>
      </c>
    </row>
    <row r="1418" spans="17:37" x14ac:dyDescent="0.25">
      <c r="Q1418" s="9">
        <v>0</v>
      </c>
      <c r="R1418" s="10">
        <v>0</v>
      </c>
      <c r="AJ1418" s="9">
        <v>0</v>
      </c>
      <c r="AK1418" s="10">
        <v>0</v>
      </c>
    </row>
    <row r="1419" spans="17:37" x14ac:dyDescent="0.25">
      <c r="Q1419" s="9">
        <v>0</v>
      </c>
      <c r="R1419" s="10">
        <v>0</v>
      </c>
      <c r="AJ1419" s="9">
        <v>0</v>
      </c>
      <c r="AK1419" s="10">
        <v>0</v>
      </c>
    </row>
    <row r="1420" spans="17:37" x14ac:dyDescent="0.25">
      <c r="Q1420" s="9">
        <v>0</v>
      </c>
      <c r="R1420" s="10">
        <v>0</v>
      </c>
      <c r="AJ1420" s="9">
        <v>0</v>
      </c>
      <c r="AK1420" s="10">
        <v>0</v>
      </c>
    </row>
    <row r="1421" spans="17:37" x14ac:dyDescent="0.25">
      <c r="Q1421" s="9">
        <v>0</v>
      </c>
      <c r="R1421" s="10">
        <v>0</v>
      </c>
      <c r="AJ1421" s="9">
        <v>0</v>
      </c>
      <c r="AK1421" s="10">
        <v>0</v>
      </c>
    </row>
    <row r="1422" spans="17:37" x14ac:dyDescent="0.25">
      <c r="Q1422" s="9">
        <v>0</v>
      </c>
      <c r="R1422" s="10">
        <v>0</v>
      </c>
      <c r="AJ1422" s="9">
        <v>0</v>
      </c>
      <c r="AK1422" s="10">
        <v>0</v>
      </c>
    </row>
    <row r="1423" spans="17:37" x14ac:dyDescent="0.25">
      <c r="Q1423" s="9">
        <v>0</v>
      </c>
      <c r="R1423" s="10">
        <v>0</v>
      </c>
      <c r="AJ1423" s="9">
        <v>0</v>
      </c>
      <c r="AK1423" s="10">
        <v>0</v>
      </c>
    </row>
    <row r="1424" spans="17:37" x14ac:dyDescent="0.25">
      <c r="Q1424" s="9">
        <v>0</v>
      </c>
      <c r="R1424" s="10">
        <v>0</v>
      </c>
      <c r="AJ1424" s="9">
        <v>0</v>
      </c>
      <c r="AK1424" s="10">
        <v>0</v>
      </c>
    </row>
    <row r="1425" spans="17:37" x14ac:dyDescent="0.25">
      <c r="Q1425" s="9">
        <v>0</v>
      </c>
      <c r="R1425" s="10">
        <v>0</v>
      </c>
      <c r="AJ1425" s="9">
        <v>0</v>
      </c>
      <c r="AK1425" s="10">
        <v>0</v>
      </c>
    </row>
    <row r="1426" spans="17:37" x14ac:dyDescent="0.25">
      <c r="Q1426" s="9">
        <v>0</v>
      </c>
      <c r="R1426" s="10">
        <v>0</v>
      </c>
      <c r="AJ1426" s="9">
        <v>0</v>
      </c>
      <c r="AK1426" s="10">
        <v>0</v>
      </c>
    </row>
    <row r="1427" spans="17:37" x14ac:dyDescent="0.25">
      <c r="Q1427" s="9">
        <v>0</v>
      </c>
      <c r="R1427" s="10">
        <v>0</v>
      </c>
      <c r="AJ1427" s="9">
        <v>0</v>
      </c>
      <c r="AK1427" s="10">
        <v>0</v>
      </c>
    </row>
    <row r="1428" spans="17:37" x14ac:dyDescent="0.25">
      <c r="Q1428" s="9">
        <v>0</v>
      </c>
      <c r="R1428" s="10">
        <v>0</v>
      </c>
      <c r="AJ1428" s="9">
        <v>0</v>
      </c>
      <c r="AK1428" s="10">
        <v>0</v>
      </c>
    </row>
    <row r="1429" spans="17:37" x14ac:dyDescent="0.25">
      <c r="Q1429" s="9">
        <v>0</v>
      </c>
      <c r="R1429" s="10">
        <v>0</v>
      </c>
      <c r="AJ1429" s="9">
        <v>0</v>
      </c>
      <c r="AK1429" s="10">
        <v>0</v>
      </c>
    </row>
    <row r="1430" spans="17:37" x14ac:dyDescent="0.25">
      <c r="Q1430" s="9">
        <v>0</v>
      </c>
      <c r="R1430" s="10">
        <v>0</v>
      </c>
      <c r="AJ1430" s="9">
        <v>0</v>
      </c>
      <c r="AK1430" s="10">
        <v>0</v>
      </c>
    </row>
    <row r="1431" spans="17:37" x14ac:dyDescent="0.25">
      <c r="Q1431" s="9">
        <v>0</v>
      </c>
      <c r="R1431" s="10">
        <v>0</v>
      </c>
      <c r="AJ1431" s="9">
        <v>0</v>
      </c>
      <c r="AK1431" s="10">
        <v>0</v>
      </c>
    </row>
    <row r="1432" spans="17:37" x14ac:dyDescent="0.25">
      <c r="Q1432" s="9">
        <v>0</v>
      </c>
      <c r="R1432" s="10">
        <v>0</v>
      </c>
      <c r="AJ1432" s="9">
        <v>0</v>
      </c>
      <c r="AK1432" s="10">
        <v>0</v>
      </c>
    </row>
    <row r="1433" spans="17:37" x14ac:dyDescent="0.25">
      <c r="Q1433" s="9">
        <v>0</v>
      </c>
      <c r="R1433" s="10">
        <v>0</v>
      </c>
      <c r="AJ1433" s="9">
        <v>0</v>
      </c>
      <c r="AK1433" s="10">
        <v>0</v>
      </c>
    </row>
    <row r="1434" spans="17:37" x14ac:dyDescent="0.25">
      <c r="Q1434" s="9">
        <v>0</v>
      </c>
      <c r="R1434" s="10">
        <v>0</v>
      </c>
      <c r="AJ1434" s="9">
        <v>0</v>
      </c>
      <c r="AK1434" s="10">
        <v>0</v>
      </c>
    </row>
    <row r="1435" spans="17:37" x14ac:dyDescent="0.25">
      <c r="Q1435" s="9">
        <v>0</v>
      </c>
      <c r="R1435" s="10">
        <v>0</v>
      </c>
      <c r="AJ1435" s="9">
        <v>0</v>
      </c>
      <c r="AK1435" s="10">
        <v>0</v>
      </c>
    </row>
    <row r="1436" spans="17:37" x14ac:dyDescent="0.25">
      <c r="Q1436" s="9">
        <v>0</v>
      </c>
      <c r="R1436" s="10">
        <v>0</v>
      </c>
      <c r="AJ1436" s="9">
        <v>0</v>
      </c>
      <c r="AK1436" s="10">
        <v>0</v>
      </c>
    </row>
    <row r="1437" spans="17:37" x14ac:dyDescent="0.25">
      <c r="Q1437" s="9">
        <v>0</v>
      </c>
      <c r="R1437" s="10">
        <v>0</v>
      </c>
      <c r="AJ1437" s="9">
        <v>0</v>
      </c>
      <c r="AK1437" s="10">
        <v>0</v>
      </c>
    </row>
    <row r="1438" spans="17:37" x14ac:dyDescent="0.25">
      <c r="Q1438" s="9">
        <v>0</v>
      </c>
      <c r="R1438" s="10">
        <v>0</v>
      </c>
      <c r="AJ1438" s="9">
        <v>0</v>
      </c>
      <c r="AK1438" s="10">
        <v>0</v>
      </c>
    </row>
    <row r="1439" spans="17:37" x14ac:dyDescent="0.25">
      <c r="Q1439" s="9">
        <v>0</v>
      </c>
      <c r="R1439" s="10">
        <v>0</v>
      </c>
      <c r="AJ1439" s="9">
        <v>0</v>
      </c>
      <c r="AK1439" s="10">
        <v>0</v>
      </c>
    </row>
    <row r="1440" spans="17:37" x14ac:dyDescent="0.25">
      <c r="Q1440" s="9">
        <v>0</v>
      </c>
      <c r="R1440" s="10">
        <v>0</v>
      </c>
      <c r="AJ1440" s="9">
        <v>0</v>
      </c>
      <c r="AK1440" s="10">
        <v>0</v>
      </c>
    </row>
    <row r="1441" spans="17:37" x14ac:dyDescent="0.25">
      <c r="Q1441" s="29">
        <v>0</v>
      </c>
      <c r="R1441" s="30">
        <v>0</v>
      </c>
      <c r="AJ1441" s="29">
        <v>0</v>
      </c>
      <c r="AK1441" s="30">
        <v>0</v>
      </c>
    </row>
    <row r="1442" spans="17:37" x14ac:dyDescent="0.25">
      <c r="Q1442" s="9">
        <v>0</v>
      </c>
      <c r="R1442" s="10">
        <v>0</v>
      </c>
      <c r="AJ1442" s="9">
        <v>0</v>
      </c>
      <c r="AK1442" s="10">
        <v>0</v>
      </c>
    </row>
    <row r="1443" spans="17:37" x14ac:dyDescent="0.25">
      <c r="Q1443" s="9">
        <v>0</v>
      </c>
      <c r="R1443" s="10">
        <v>0</v>
      </c>
      <c r="AJ1443" s="9">
        <v>0</v>
      </c>
      <c r="AK1443" s="10">
        <v>0</v>
      </c>
    </row>
    <row r="1444" spans="17:37" x14ac:dyDescent="0.25">
      <c r="Q1444" s="9">
        <v>0</v>
      </c>
      <c r="R1444" s="10">
        <v>0</v>
      </c>
      <c r="AJ1444" s="9">
        <v>0</v>
      </c>
      <c r="AK1444" s="10">
        <v>0</v>
      </c>
    </row>
    <row r="1445" spans="17:37" x14ac:dyDescent="0.25">
      <c r="Q1445" s="9">
        <v>0</v>
      </c>
      <c r="R1445" s="10">
        <v>0</v>
      </c>
      <c r="AJ1445" s="9">
        <v>0</v>
      </c>
      <c r="AK1445" s="10">
        <v>0</v>
      </c>
    </row>
    <row r="1446" spans="17:37" x14ac:dyDescent="0.25">
      <c r="Q1446" s="9">
        <v>0</v>
      </c>
      <c r="R1446" s="10">
        <v>0</v>
      </c>
      <c r="AJ1446" s="9">
        <v>0</v>
      </c>
      <c r="AK1446" s="10">
        <v>0</v>
      </c>
    </row>
    <row r="1447" spans="17:37" x14ac:dyDescent="0.25">
      <c r="Q1447" s="9">
        <v>0</v>
      </c>
      <c r="R1447" s="10">
        <v>0</v>
      </c>
      <c r="AJ1447" s="9">
        <v>0</v>
      </c>
      <c r="AK1447" s="10">
        <v>0</v>
      </c>
    </row>
    <row r="1448" spans="17:37" x14ac:dyDescent="0.25">
      <c r="Q1448" s="9">
        <v>0</v>
      </c>
      <c r="R1448" s="10">
        <v>0</v>
      </c>
      <c r="AJ1448" s="9">
        <v>0</v>
      </c>
      <c r="AK1448" s="10">
        <v>0</v>
      </c>
    </row>
    <row r="1449" spans="17:37" x14ac:dyDescent="0.25">
      <c r="Q1449" s="9">
        <v>0</v>
      </c>
      <c r="R1449" s="10">
        <v>0</v>
      </c>
      <c r="AJ1449" s="9">
        <v>0</v>
      </c>
      <c r="AK1449" s="10">
        <v>0</v>
      </c>
    </row>
    <row r="1450" spans="17:37" x14ac:dyDescent="0.25">
      <c r="Q1450" s="9">
        <v>0</v>
      </c>
      <c r="R1450" s="10">
        <v>0</v>
      </c>
      <c r="AJ1450" s="9">
        <v>0</v>
      </c>
      <c r="AK1450" s="10">
        <v>0</v>
      </c>
    </row>
    <row r="1451" spans="17:37" x14ac:dyDescent="0.25">
      <c r="Q1451" s="9">
        <v>0</v>
      </c>
      <c r="R1451" s="10">
        <v>0</v>
      </c>
      <c r="AJ1451" s="9">
        <v>0</v>
      </c>
      <c r="AK1451" s="10">
        <v>0</v>
      </c>
    </row>
    <row r="1452" spans="17:37" x14ac:dyDescent="0.25">
      <c r="Q1452" s="9">
        <v>0</v>
      </c>
      <c r="R1452" s="10">
        <v>0</v>
      </c>
      <c r="AJ1452" s="9">
        <v>0</v>
      </c>
      <c r="AK1452" s="10">
        <v>0</v>
      </c>
    </row>
    <row r="1453" spans="17:37" x14ac:dyDescent="0.25">
      <c r="Q1453" s="9">
        <v>0</v>
      </c>
      <c r="R1453" s="10">
        <v>0</v>
      </c>
      <c r="AJ1453" s="9">
        <v>0</v>
      </c>
      <c r="AK1453" s="10">
        <v>0</v>
      </c>
    </row>
    <row r="1454" spans="17:37" x14ac:dyDescent="0.25">
      <c r="Q1454" s="9">
        <v>0</v>
      </c>
      <c r="R1454" s="10">
        <v>0</v>
      </c>
      <c r="AJ1454" s="9">
        <v>0</v>
      </c>
      <c r="AK1454" s="10">
        <v>0</v>
      </c>
    </row>
    <row r="1455" spans="17:37" x14ac:dyDescent="0.25">
      <c r="Q1455" s="9">
        <v>0</v>
      </c>
      <c r="R1455" s="10">
        <v>0</v>
      </c>
      <c r="AJ1455" s="9">
        <v>0</v>
      </c>
      <c r="AK1455" s="10">
        <v>0</v>
      </c>
    </row>
    <row r="1456" spans="17:37" x14ac:dyDescent="0.25">
      <c r="Q1456" s="9">
        <v>0</v>
      </c>
      <c r="R1456" s="10">
        <v>0</v>
      </c>
      <c r="AJ1456" s="9">
        <v>0</v>
      </c>
      <c r="AK1456" s="10">
        <v>0</v>
      </c>
    </row>
    <row r="1457" spans="17:37" x14ac:dyDescent="0.25">
      <c r="Q1457" s="9">
        <v>0</v>
      </c>
      <c r="R1457" s="10">
        <v>0</v>
      </c>
      <c r="AJ1457" s="9">
        <v>0</v>
      </c>
      <c r="AK1457" s="10">
        <v>0</v>
      </c>
    </row>
    <row r="1458" spans="17:37" x14ac:dyDescent="0.25">
      <c r="Q1458" s="9">
        <v>0</v>
      </c>
      <c r="R1458" s="10">
        <v>0</v>
      </c>
      <c r="AJ1458" s="9">
        <v>0</v>
      </c>
      <c r="AK1458" s="10">
        <v>0</v>
      </c>
    </row>
    <row r="1459" spans="17:37" x14ac:dyDescent="0.25">
      <c r="Q1459" s="9">
        <v>0</v>
      </c>
      <c r="R1459" s="10">
        <v>0</v>
      </c>
      <c r="AJ1459" s="9">
        <v>0</v>
      </c>
      <c r="AK1459" s="10">
        <v>0</v>
      </c>
    </row>
    <row r="1460" spans="17:37" x14ac:dyDescent="0.25">
      <c r="Q1460" s="9">
        <v>0</v>
      </c>
      <c r="R1460" s="10">
        <v>0</v>
      </c>
      <c r="AJ1460" s="9">
        <v>0</v>
      </c>
      <c r="AK1460" s="10">
        <v>0</v>
      </c>
    </row>
    <row r="1461" spans="17:37" x14ac:dyDescent="0.25">
      <c r="Q1461" s="9">
        <v>0</v>
      </c>
      <c r="R1461" s="10">
        <v>0</v>
      </c>
      <c r="AJ1461" s="9">
        <v>0</v>
      </c>
      <c r="AK1461" s="10">
        <v>0</v>
      </c>
    </row>
    <row r="1462" spans="17:37" x14ac:dyDescent="0.25">
      <c r="Q1462" s="9">
        <v>0</v>
      </c>
      <c r="R1462" s="10">
        <v>0</v>
      </c>
      <c r="AJ1462" s="9">
        <v>0</v>
      </c>
      <c r="AK1462" s="10">
        <v>0</v>
      </c>
    </row>
    <row r="1463" spans="17:37" x14ac:dyDescent="0.25">
      <c r="Q1463" s="9">
        <v>0</v>
      </c>
      <c r="R1463" s="10">
        <v>0</v>
      </c>
      <c r="AJ1463" s="9">
        <v>0</v>
      </c>
      <c r="AK1463" s="10">
        <v>0</v>
      </c>
    </row>
    <row r="1464" spans="17:37" x14ac:dyDescent="0.25">
      <c r="Q1464" s="9">
        <v>0</v>
      </c>
      <c r="R1464" s="10">
        <v>0</v>
      </c>
      <c r="AJ1464" s="9">
        <v>0</v>
      </c>
      <c r="AK1464" s="10">
        <v>0</v>
      </c>
    </row>
    <row r="1465" spans="17:37" x14ac:dyDescent="0.25">
      <c r="Q1465" s="9">
        <v>0</v>
      </c>
      <c r="R1465" s="10">
        <v>0</v>
      </c>
      <c r="AJ1465" s="9">
        <v>0</v>
      </c>
      <c r="AK1465" s="10">
        <v>0</v>
      </c>
    </row>
    <row r="1466" spans="17:37" x14ac:dyDescent="0.25">
      <c r="Q1466" s="9">
        <v>0</v>
      </c>
      <c r="R1466" s="10">
        <v>0</v>
      </c>
      <c r="AJ1466" s="9">
        <v>0</v>
      </c>
      <c r="AK1466" s="10">
        <v>0</v>
      </c>
    </row>
    <row r="1467" spans="17:37" x14ac:dyDescent="0.25">
      <c r="Q1467" s="9">
        <v>0</v>
      </c>
      <c r="R1467" s="10">
        <v>0</v>
      </c>
      <c r="AJ1467" s="9">
        <v>0</v>
      </c>
      <c r="AK1467" s="10">
        <v>0</v>
      </c>
    </row>
    <row r="1468" spans="17:37" x14ac:dyDescent="0.25">
      <c r="Q1468" s="9">
        <v>0</v>
      </c>
      <c r="R1468" s="10">
        <v>0</v>
      </c>
      <c r="AJ1468" s="9">
        <v>0</v>
      </c>
      <c r="AK1468" s="10">
        <v>0</v>
      </c>
    </row>
    <row r="1469" spans="17:37" x14ac:dyDescent="0.25">
      <c r="Q1469" s="9">
        <v>0</v>
      </c>
      <c r="R1469" s="10">
        <v>0</v>
      </c>
      <c r="AJ1469" s="9">
        <v>0</v>
      </c>
      <c r="AK1469" s="10">
        <v>0</v>
      </c>
    </row>
    <row r="1470" spans="17:37" x14ac:dyDescent="0.25">
      <c r="Q1470" s="9">
        <v>0</v>
      </c>
      <c r="R1470" s="10">
        <v>0</v>
      </c>
      <c r="AJ1470" s="9">
        <v>0</v>
      </c>
      <c r="AK1470" s="10">
        <v>0</v>
      </c>
    </row>
    <row r="1471" spans="17:37" x14ac:dyDescent="0.25">
      <c r="Q1471" s="29">
        <v>0</v>
      </c>
      <c r="R1471" s="30">
        <v>0</v>
      </c>
      <c r="AJ1471" s="29">
        <v>0</v>
      </c>
      <c r="AK1471" s="30">
        <v>0</v>
      </c>
    </row>
    <row r="1472" spans="17:37" x14ac:dyDescent="0.25">
      <c r="Q1472" s="9">
        <v>0</v>
      </c>
      <c r="R1472" s="10">
        <v>0</v>
      </c>
      <c r="AJ1472" s="9">
        <v>0</v>
      </c>
      <c r="AK1472" s="10">
        <v>0</v>
      </c>
    </row>
    <row r="1473" spans="17:37" x14ac:dyDescent="0.25">
      <c r="Q1473" s="9">
        <v>0</v>
      </c>
      <c r="R1473" s="10">
        <v>0</v>
      </c>
      <c r="AJ1473" s="9">
        <v>0</v>
      </c>
      <c r="AK1473" s="10">
        <v>0</v>
      </c>
    </row>
    <row r="1474" spans="17:37" x14ac:dyDescent="0.25">
      <c r="Q1474" s="9">
        <v>0</v>
      </c>
      <c r="R1474" s="10">
        <v>0</v>
      </c>
      <c r="AJ1474" s="9">
        <v>0</v>
      </c>
      <c r="AK1474" s="10">
        <v>0</v>
      </c>
    </row>
    <row r="1475" spans="17:37" x14ac:dyDescent="0.25">
      <c r="Q1475" s="9">
        <v>0</v>
      </c>
      <c r="R1475" s="10">
        <v>0</v>
      </c>
      <c r="AJ1475" s="9">
        <v>0</v>
      </c>
      <c r="AK1475" s="10">
        <v>0</v>
      </c>
    </row>
    <row r="1476" spans="17:37" x14ac:dyDescent="0.25">
      <c r="Q1476" s="9">
        <v>0</v>
      </c>
      <c r="R1476" s="10">
        <v>0</v>
      </c>
      <c r="AJ1476" s="9">
        <v>0</v>
      </c>
      <c r="AK1476" s="10">
        <v>0</v>
      </c>
    </row>
    <row r="1477" spans="17:37" x14ac:dyDescent="0.25">
      <c r="Q1477" s="9">
        <v>0</v>
      </c>
      <c r="R1477" s="10">
        <v>0</v>
      </c>
      <c r="AJ1477" s="9">
        <v>0</v>
      </c>
      <c r="AK1477" s="10">
        <v>0</v>
      </c>
    </row>
    <row r="1478" spans="17:37" x14ac:dyDescent="0.25">
      <c r="Q1478" s="9">
        <v>0</v>
      </c>
      <c r="R1478" s="10">
        <v>0</v>
      </c>
      <c r="AJ1478" s="9">
        <v>0</v>
      </c>
      <c r="AK1478" s="10">
        <v>0</v>
      </c>
    </row>
    <row r="1479" spans="17:37" x14ac:dyDescent="0.25">
      <c r="Q1479" s="9">
        <v>0</v>
      </c>
      <c r="R1479" s="10">
        <v>0</v>
      </c>
      <c r="AJ1479" s="9">
        <v>0</v>
      </c>
      <c r="AK1479" s="10">
        <v>0</v>
      </c>
    </row>
    <row r="1480" spans="17:37" x14ac:dyDescent="0.25">
      <c r="Q1480" s="9">
        <v>0</v>
      </c>
      <c r="R1480" s="10">
        <v>0</v>
      </c>
      <c r="AJ1480" s="9">
        <v>0</v>
      </c>
      <c r="AK1480" s="10">
        <v>0</v>
      </c>
    </row>
    <row r="1481" spans="17:37" x14ac:dyDescent="0.25">
      <c r="Q1481" s="9">
        <v>0</v>
      </c>
      <c r="R1481" s="10">
        <v>0</v>
      </c>
      <c r="AJ1481" s="9">
        <v>0</v>
      </c>
      <c r="AK1481" s="10">
        <v>0</v>
      </c>
    </row>
    <row r="1482" spans="17:37" x14ac:dyDescent="0.25">
      <c r="Q1482" s="9">
        <v>0</v>
      </c>
      <c r="R1482" s="10">
        <v>0</v>
      </c>
      <c r="AJ1482" s="9">
        <v>0</v>
      </c>
      <c r="AK1482" s="10">
        <v>0</v>
      </c>
    </row>
    <row r="1483" spans="17:37" x14ac:dyDescent="0.25">
      <c r="Q1483" s="9">
        <v>0</v>
      </c>
      <c r="R1483" s="10">
        <v>0</v>
      </c>
      <c r="AJ1483" s="9">
        <v>0</v>
      </c>
      <c r="AK1483" s="10">
        <v>0</v>
      </c>
    </row>
    <row r="1484" spans="17:37" x14ac:dyDescent="0.25">
      <c r="Q1484" s="9">
        <v>0</v>
      </c>
      <c r="R1484" s="10">
        <v>0</v>
      </c>
      <c r="AJ1484" s="9">
        <v>0</v>
      </c>
      <c r="AK1484" s="10">
        <v>0</v>
      </c>
    </row>
    <row r="1485" spans="17:37" x14ac:dyDescent="0.25">
      <c r="Q1485" s="9">
        <v>0</v>
      </c>
      <c r="R1485" s="10">
        <v>0</v>
      </c>
      <c r="AJ1485" s="9">
        <v>0</v>
      </c>
      <c r="AK1485" s="10">
        <v>0</v>
      </c>
    </row>
    <row r="1486" spans="17:37" x14ac:dyDescent="0.25">
      <c r="Q1486" s="9">
        <v>0</v>
      </c>
      <c r="R1486" s="10">
        <v>0</v>
      </c>
      <c r="AJ1486" s="9">
        <v>0</v>
      </c>
      <c r="AK1486" s="10">
        <v>0</v>
      </c>
    </row>
    <row r="1487" spans="17:37" x14ac:dyDescent="0.25">
      <c r="Q1487" s="9">
        <v>0</v>
      </c>
      <c r="R1487" s="10">
        <v>0</v>
      </c>
      <c r="AJ1487" s="9">
        <v>0</v>
      </c>
      <c r="AK1487" s="10">
        <v>0</v>
      </c>
    </row>
    <row r="1488" spans="17:37" x14ac:dyDescent="0.25">
      <c r="Q1488" s="9">
        <v>0</v>
      </c>
      <c r="R1488" s="10">
        <v>0</v>
      </c>
      <c r="AJ1488" s="9">
        <v>0</v>
      </c>
      <c r="AK1488" s="10">
        <v>0</v>
      </c>
    </row>
    <row r="1489" spans="17:37" x14ac:dyDescent="0.25">
      <c r="Q1489" s="9">
        <v>0</v>
      </c>
      <c r="R1489" s="10">
        <v>0</v>
      </c>
      <c r="AJ1489" s="9">
        <v>0</v>
      </c>
      <c r="AK1489" s="10">
        <v>0</v>
      </c>
    </row>
    <row r="1490" spans="17:37" x14ac:dyDescent="0.25">
      <c r="Q1490" s="9">
        <v>0</v>
      </c>
      <c r="R1490" s="10">
        <v>0</v>
      </c>
      <c r="AJ1490" s="9">
        <v>0</v>
      </c>
      <c r="AK1490" s="10">
        <v>0</v>
      </c>
    </row>
    <row r="1491" spans="17:37" x14ac:dyDescent="0.25">
      <c r="Q1491" s="9">
        <v>0</v>
      </c>
      <c r="R1491" s="10">
        <v>0</v>
      </c>
      <c r="AJ1491" s="9">
        <v>0</v>
      </c>
      <c r="AK1491" s="10">
        <v>0</v>
      </c>
    </row>
    <row r="1492" spans="17:37" x14ac:dyDescent="0.25">
      <c r="Q1492" s="9">
        <v>0</v>
      </c>
      <c r="R1492" s="10">
        <v>0</v>
      </c>
      <c r="AJ1492" s="9">
        <v>0</v>
      </c>
      <c r="AK1492" s="10">
        <v>0</v>
      </c>
    </row>
    <row r="1493" spans="17:37" x14ac:dyDescent="0.25">
      <c r="Q1493" s="9">
        <v>0</v>
      </c>
      <c r="R1493" s="10">
        <v>0</v>
      </c>
      <c r="AJ1493" s="9">
        <v>0</v>
      </c>
      <c r="AK1493" s="10">
        <v>0</v>
      </c>
    </row>
    <row r="1494" spans="17:37" x14ac:dyDescent="0.25">
      <c r="Q1494" s="9">
        <v>0</v>
      </c>
      <c r="R1494" s="10">
        <v>0</v>
      </c>
      <c r="AJ1494" s="9">
        <v>0</v>
      </c>
      <c r="AK1494" s="10">
        <v>0</v>
      </c>
    </row>
    <row r="1495" spans="17:37" x14ac:dyDescent="0.25">
      <c r="Q1495" s="9">
        <v>0</v>
      </c>
      <c r="R1495" s="10">
        <v>0</v>
      </c>
      <c r="AJ1495" s="9">
        <v>0</v>
      </c>
      <c r="AK1495" s="10">
        <v>0</v>
      </c>
    </row>
    <row r="1496" spans="17:37" x14ac:dyDescent="0.25">
      <c r="Q1496" s="9">
        <v>0</v>
      </c>
      <c r="R1496" s="10">
        <v>0</v>
      </c>
      <c r="AJ1496" s="9">
        <v>0</v>
      </c>
      <c r="AK1496" s="10">
        <v>0</v>
      </c>
    </row>
    <row r="1497" spans="17:37" x14ac:dyDescent="0.25">
      <c r="Q1497" s="9">
        <v>0</v>
      </c>
      <c r="R1497" s="10">
        <v>0</v>
      </c>
      <c r="AJ1497" s="9">
        <v>0</v>
      </c>
      <c r="AK1497" s="10">
        <v>0</v>
      </c>
    </row>
    <row r="1498" spans="17:37" x14ac:dyDescent="0.25">
      <c r="Q1498" s="9">
        <v>0</v>
      </c>
      <c r="R1498" s="10">
        <v>0</v>
      </c>
      <c r="AJ1498" s="9">
        <v>0</v>
      </c>
      <c r="AK1498" s="10">
        <v>0</v>
      </c>
    </row>
    <row r="1499" spans="17:37" x14ac:dyDescent="0.25">
      <c r="Q1499" s="9">
        <v>0</v>
      </c>
      <c r="R1499" s="10">
        <v>0</v>
      </c>
      <c r="AJ1499" s="9">
        <v>0</v>
      </c>
      <c r="AK1499" s="10">
        <v>0</v>
      </c>
    </row>
    <row r="1500" spans="17:37" x14ac:dyDescent="0.25">
      <c r="Q1500" s="9">
        <v>0</v>
      </c>
      <c r="R1500" s="10">
        <v>0</v>
      </c>
      <c r="AJ1500" s="9">
        <v>0</v>
      </c>
      <c r="AK1500" s="10">
        <v>0</v>
      </c>
    </row>
    <row r="1501" spans="17:37" x14ac:dyDescent="0.25">
      <c r="Q1501" s="29">
        <v>0</v>
      </c>
      <c r="R1501" s="30">
        <v>0</v>
      </c>
      <c r="AJ1501" s="29">
        <v>0</v>
      </c>
      <c r="AK1501" s="30">
        <v>0</v>
      </c>
    </row>
    <row r="1502" spans="17:37" x14ac:dyDescent="0.25">
      <c r="Q1502" s="9">
        <v>0</v>
      </c>
      <c r="R1502" s="10">
        <v>0</v>
      </c>
      <c r="AJ1502" s="9">
        <v>0</v>
      </c>
      <c r="AK1502" s="10">
        <v>0</v>
      </c>
    </row>
    <row r="1503" spans="17:37" x14ac:dyDescent="0.25">
      <c r="Q1503" s="9">
        <v>0</v>
      </c>
      <c r="R1503" s="10">
        <v>0</v>
      </c>
      <c r="AJ1503" s="9">
        <v>0</v>
      </c>
      <c r="AK1503" s="10">
        <v>0</v>
      </c>
    </row>
    <row r="1504" spans="17:37" x14ac:dyDescent="0.25">
      <c r="Q1504" s="9">
        <v>0</v>
      </c>
      <c r="R1504" s="10">
        <v>0</v>
      </c>
      <c r="AJ1504" s="9">
        <v>0</v>
      </c>
      <c r="AK1504" s="10">
        <v>0</v>
      </c>
    </row>
    <row r="1505" spans="17:37" x14ac:dyDescent="0.25">
      <c r="Q1505" s="9">
        <v>0</v>
      </c>
      <c r="R1505" s="10">
        <v>0</v>
      </c>
      <c r="AJ1505" s="9">
        <v>0</v>
      </c>
      <c r="AK1505" s="10">
        <v>0</v>
      </c>
    </row>
    <row r="1506" spans="17:37" x14ac:dyDescent="0.25">
      <c r="Q1506" s="9">
        <v>0</v>
      </c>
      <c r="R1506" s="10">
        <v>0</v>
      </c>
      <c r="AJ1506" s="9">
        <v>0</v>
      </c>
      <c r="AK1506" s="10">
        <v>0</v>
      </c>
    </row>
    <row r="1507" spans="17:37" x14ac:dyDescent="0.25">
      <c r="Q1507" s="9">
        <v>0</v>
      </c>
      <c r="R1507" s="10">
        <v>0</v>
      </c>
      <c r="AJ1507" s="9">
        <v>0</v>
      </c>
      <c r="AK1507" s="10">
        <v>0</v>
      </c>
    </row>
    <row r="1508" spans="17:37" x14ac:dyDescent="0.25">
      <c r="Q1508" s="9">
        <v>0</v>
      </c>
      <c r="R1508" s="10">
        <v>0</v>
      </c>
      <c r="AJ1508" s="9">
        <v>0</v>
      </c>
      <c r="AK1508" s="10">
        <v>0</v>
      </c>
    </row>
    <row r="1509" spans="17:37" x14ac:dyDescent="0.25">
      <c r="Q1509" s="9">
        <v>0</v>
      </c>
      <c r="R1509" s="10">
        <v>0</v>
      </c>
      <c r="AJ1509" s="9">
        <v>0</v>
      </c>
      <c r="AK1509" s="10">
        <v>0</v>
      </c>
    </row>
    <row r="1510" spans="17:37" x14ac:dyDescent="0.25">
      <c r="Q1510" s="9">
        <v>0</v>
      </c>
      <c r="R1510" s="10">
        <v>0</v>
      </c>
      <c r="AJ1510" s="9">
        <v>0</v>
      </c>
      <c r="AK1510" s="10">
        <v>0</v>
      </c>
    </row>
    <row r="1511" spans="17:37" x14ac:dyDescent="0.25">
      <c r="Q1511" s="9">
        <v>0</v>
      </c>
      <c r="R1511" s="10">
        <v>0</v>
      </c>
      <c r="AJ1511" s="9">
        <v>0</v>
      </c>
      <c r="AK1511" s="10">
        <v>0</v>
      </c>
    </row>
    <row r="1512" spans="17:37" x14ac:dyDescent="0.25">
      <c r="Q1512" s="9">
        <v>0</v>
      </c>
      <c r="R1512" s="10">
        <v>0</v>
      </c>
      <c r="AJ1512" s="9">
        <v>0</v>
      </c>
      <c r="AK1512" s="10">
        <v>0</v>
      </c>
    </row>
    <row r="1513" spans="17:37" x14ac:dyDescent="0.25">
      <c r="Q1513" s="9">
        <v>0</v>
      </c>
      <c r="R1513" s="10">
        <v>0</v>
      </c>
      <c r="AJ1513" s="9">
        <v>0</v>
      </c>
      <c r="AK1513" s="10">
        <v>0</v>
      </c>
    </row>
    <row r="1514" spans="17:37" x14ac:dyDescent="0.25">
      <c r="Q1514" s="9">
        <v>0</v>
      </c>
      <c r="R1514" s="10">
        <v>0</v>
      </c>
      <c r="AJ1514" s="9">
        <v>0</v>
      </c>
      <c r="AK1514" s="10">
        <v>0</v>
      </c>
    </row>
    <row r="1515" spans="17:37" x14ac:dyDescent="0.25">
      <c r="Q1515" s="9">
        <v>0</v>
      </c>
      <c r="R1515" s="10">
        <v>0</v>
      </c>
      <c r="AJ1515" s="9">
        <v>0</v>
      </c>
      <c r="AK1515" s="10">
        <v>0</v>
      </c>
    </row>
    <row r="1516" spans="17:37" x14ac:dyDescent="0.25">
      <c r="Q1516" s="9">
        <v>0</v>
      </c>
      <c r="R1516" s="10">
        <v>0</v>
      </c>
      <c r="AJ1516" s="9">
        <v>0</v>
      </c>
      <c r="AK1516" s="10">
        <v>0</v>
      </c>
    </row>
    <row r="1517" spans="17:37" x14ac:dyDescent="0.25">
      <c r="Q1517" s="9">
        <v>0</v>
      </c>
      <c r="R1517" s="10">
        <v>0</v>
      </c>
      <c r="AJ1517" s="9">
        <v>0</v>
      </c>
      <c r="AK1517" s="10">
        <v>0</v>
      </c>
    </row>
    <row r="1518" spans="17:37" x14ac:dyDescent="0.25">
      <c r="Q1518" s="9">
        <v>0</v>
      </c>
      <c r="R1518" s="10">
        <v>0</v>
      </c>
      <c r="AJ1518" s="9">
        <v>0</v>
      </c>
      <c r="AK1518" s="10">
        <v>0</v>
      </c>
    </row>
    <row r="1519" spans="17:37" x14ac:dyDescent="0.25">
      <c r="Q1519" s="9">
        <v>0</v>
      </c>
      <c r="R1519" s="10">
        <v>0</v>
      </c>
      <c r="AJ1519" s="9">
        <v>0</v>
      </c>
      <c r="AK1519" s="10">
        <v>0</v>
      </c>
    </row>
    <row r="1520" spans="17:37" x14ac:dyDescent="0.25">
      <c r="Q1520" s="9">
        <v>0</v>
      </c>
      <c r="R1520" s="10">
        <v>0</v>
      </c>
      <c r="AJ1520" s="9">
        <v>0</v>
      </c>
      <c r="AK1520" s="10">
        <v>0</v>
      </c>
    </row>
    <row r="1521" spans="17:37" x14ac:dyDescent="0.25">
      <c r="Q1521" s="9">
        <v>0</v>
      </c>
      <c r="R1521" s="10">
        <v>0</v>
      </c>
      <c r="AJ1521" s="9">
        <v>0</v>
      </c>
      <c r="AK1521" s="10">
        <v>0</v>
      </c>
    </row>
    <row r="1522" spans="17:37" x14ac:dyDescent="0.25">
      <c r="Q1522" s="9">
        <v>0</v>
      </c>
      <c r="R1522" s="10">
        <v>0</v>
      </c>
      <c r="AJ1522" s="9">
        <v>0</v>
      </c>
      <c r="AK1522" s="10">
        <v>0</v>
      </c>
    </row>
    <row r="1523" spans="17:37" x14ac:dyDescent="0.25">
      <c r="Q1523" s="9">
        <v>0</v>
      </c>
      <c r="R1523" s="10">
        <v>0</v>
      </c>
      <c r="AJ1523" s="9">
        <v>0</v>
      </c>
      <c r="AK1523" s="10">
        <v>0</v>
      </c>
    </row>
    <row r="1524" spans="17:37" x14ac:dyDescent="0.25">
      <c r="Q1524" s="9">
        <v>0</v>
      </c>
      <c r="R1524" s="10">
        <v>0</v>
      </c>
      <c r="AJ1524" s="9">
        <v>0</v>
      </c>
      <c r="AK1524" s="10">
        <v>0</v>
      </c>
    </row>
    <row r="1525" spans="17:37" x14ac:dyDescent="0.25">
      <c r="Q1525" s="9">
        <v>0</v>
      </c>
      <c r="R1525" s="10">
        <v>0</v>
      </c>
      <c r="AJ1525" s="9">
        <v>0</v>
      </c>
      <c r="AK1525" s="10">
        <v>0</v>
      </c>
    </row>
    <row r="1526" spans="17:37" x14ac:dyDescent="0.25">
      <c r="Q1526" s="9">
        <v>0</v>
      </c>
      <c r="R1526" s="10">
        <v>0</v>
      </c>
      <c r="AJ1526" s="9">
        <v>0</v>
      </c>
      <c r="AK1526" s="10">
        <v>0</v>
      </c>
    </row>
    <row r="1527" spans="17:37" x14ac:dyDescent="0.25">
      <c r="Q1527" s="9">
        <v>0</v>
      </c>
      <c r="R1527" s="10">
        <v>0</v>
      </c>
      <c r="AJ1527" s="9">
        <v>0</v>
      </c>
      <c r="AK1527" s="10">
        <v>0</v>
      </c>
    </row>
    <row r="1528" spans="17:37" x14ac:dyDescent="0.25">
      <c r="Q1528" s="9">
        <v>0</v>
      </c>
      <c r="R1528" s="10">
        <v>0</v>
      </c>
      <c r="AJ1528" s="9">
        <v>0</v>
      </c>
      <c r="AK1528" s="10">
        <v>0</v>
      </c>
    </row>
    <row r="1529" spans="17:37" x14ac:dyDescent="0.25">
      <c r="Q1529" s="9">
        <v>0</v>
      </c>
      <c r="R1529" s="10">
        <v>0</v>
      </c>
      <c r="AJ1529" s="9">
        <v>0</v>
      </c>
      <c r="AK1529" s="10">
        <v>0</v>
      </c>
    </row>
    <row r="1530" spans="17:37" x14ac:dyDescent="0.25">
      <c r="Q1530" s="9">
        <v>0</v>
      </c>
      <c r="R1530" s="10">
        <v>0</v>
      </c>
      <c r="AJ1530" s="9">
        <v>0</v>
      </c>
      <c r="AK1530" s="10">
        <v>0</v>
      </c>
    </row>
    <row r="1531" spans="17:37" x14ac:dyDescent="0.25">
      <c r="Q1531" s="29">
        <v>0</v>
      </c>
      <c r="R1531" s="30">
        <v>0</v>
      </c>
      <c r="AJ1531" s="29">
        <v>0</v>
      </c>
      <c r="AK1531" s="30">
        <v>0</v>
      </c>
    </row>
    <row r="1532" spans="17:37" x14ac:dyDescent="0.25">
      <c r="Q1532" s="9">
        <v>0</v>
      </c>
      <c r="R1532" s="10">
        <v>0</v>
      </c>
      <c r="AJ1532" s="9">
        <v>0</v>
      </c>
      <c r="AK1532" s="10">
        <v>0</v>
      </c>
    </row>
    <row r="1533" spans="17:37" x14ac:dyDescent="0.25">
      <c r="Q1533" s="9">
        <v>0</v>
      </c>
      <c r="R1533" s="10">
        <v>0</v>
      </c>
      <c r="AJ1533" s="9">
        <v>0</v>
      </c>
      <c r="AK1533" s="10">
        <v>0</v>
      </c>
    </row>
    <row r="1534" spans="17:37" x14ac:dyDescent="0.25">
      <c r="Q1534" s="9">
        <v>0</v>
      </c>
      <c r="R1534" s="10">
        <v>0</v>
      </c>
      <c r="AJ1534" s="9">
        <v>0</v>
      </c>
      <c r="AK1534" s="10">
        <v>0</v>
      </c>
    </row>
    <row r="1535" spans="17:37" x14ac:dyDescent="0.25">
      <c r="Q1535" s="9">
        <v>0</v>
      </c>
      <c r="R1535" s="10">
        <v>0</v>
      </c>
      <c r="AJ1535" s="9">
        <v>0</v>
      </c>
      <c r="AK1535" s="10">
        <v>0</v>
      </c>
    </row>
    <row r="1536" spans="17:37" x14ac:dyDescent="0.25">
      <c r="Q1536" s="9">
        <v>0</v>
      </c>
      <c r="R1536" s="10">
        <v>0</v>
      </c>
      <c r="AJ1536" s="9">
        <v>0</v>
      </c>
      <c r="AK1536" s="10">
        <v>0</v>
      </c>
    </row>
    <row r="1537" spans="17:37" x14ac:dyDescent="0.25">
      <c r="Q1537" s="9">
        <v>0</v>
      </c>
      <c r="R1537" s="10">
        <v>0</v>
      </c>
      <c r="AJ1537" s="9">
        <v>0</v>
      </c>
      <c r="AK1537" s="10">
        <v>0</v>
      </c>
    </row>
    <row r="1538" spans="17:37" x14ac:dyDescent="0.25">
      <c r="Q1538" s="9">
        <v>0</v>
      </c>
      <c r="R1538" s="10">
        <v>0</v>
      </c>
      <c r="AJ1538" s="9">
        <v>0</v>
      </c>
      <c r="AK1538" s="10">
        <v>0</v>
      </c>
    </row>
    <row r="1539" spans="17:37" x14ac:dyDescent="0.25">
      <c r="Q1539" s="9">
        <v>0</v>
      </c>
      <c r="R1539" s="10">
        <v>0</v>
      </c>
      <c r="AJ1539" s="9">
        <v>0</v>
      </c>
      <c r="AK1539" s="10">
        <v>0</v>
      </c>
    </row>
    <row r="1540" spans="17:37" x14ac:dyDescent="0.25">
      <c r="Q1540" s="9">
        <v>0</v>
      </c>
      <c r="R1540" s="10">
        <v>0</v>
      </c>
      <c r="AJ1540" s="9">
        <v>0</v>
      </c>
      <c r="AK1540" s="10">
        <v>0</v>
      </c>
    </row>
    <row r="1541" spans="17:37" x14ac:dyDescent="0.25">
      <c r="Q1541" s="9">
        <v>0</v>
      </c>
      <c r="R1541" s="10">
        <v>0</v>
      </c>
      <c r="AJ1541" s="9">
        <v>0</v>
      </c>
      <c r="AK1541" s="10">
        <v>0</v>
      </c>
    </row>
    <row r="1542" spans="17:37" x14ac:dyDescent="0.25">
      <c r="Q1542" s="9">
        <v>0</v>
      </c>
      <c r="R1542" s="10">
        <v>0</v>
      </c>
      <c r="AJ1542" s="9">
        <v>0</v>
      </c>
      <c r="AK1542" s="10">
        <v>0</v>
      </c>
    </row>
    <row r="1543" spans="17:37" x14ac:dyDescent="0.25">
      <c r="Q1543" s="9">
        <v>0</v>
      </c>
      <c r="R1543" s="10">
        <v>0</v>
      </c>
      <c r="AJ1543" s="9">
        <v>0</v>
      </c>
      <c r="AK1543" s="10">
        <v>0</v>
      </c>
    </row>
    <row r="1544" spans="17:37" x14ac:dyDescent="0.25">
      <c r="Q1544" s="9">
        <v>0</v>
      </c>
      <c r="R1544" s="10">
        <v>0</v>
      </c>
      <c r="AJ1544" s="9">
        <v>0</v>
      </c>
      <c r="AK1544" s="10">
        <v>0</v>
      </c>
    </row>
    <row r="1545" spans="17:37" x14ac:dyDescent="0.25">
      <c r="Q1545" s="9">
        <v>0</v>
      </c>
      <c r="R1545" s="10">
        <v>0</v>
      </c>
      <c r="AJ1545" s="9">
        <v>0</v>
      </c>
      <c r="AK1545" s="10">
        <v>0</v>
      </c>
    </row>
    <row r="1546" spans="17:37" x14ac:dyDescent="0.25">
      <c r="Q1546" s="9">
        <v>0</v>
      </c>
      <c r="R1546" s="10">
        <v>0</v>
      </c>
      <c r="AJ1546" s="9">
        <v>0</v>
      </c>
      <c r="AK1546" s="10">
        <v>0</v>
      </c>
    </row>
    <row r="1547" spans="17:37" x14ac:dyDescent="0.25">
      <c r="Q1547" s="9">
        <v>0</v>
      </c>
      <c r="R1547" s="10">
        <v>0</v>
      </c>
      <c r="AJ1547" s="9">
        <v>0</v>
      </c>
      <c r="AK1547" s="10">
        <v>0</v>
      </c>
    </row>
    <row r="1548" spans="17:37" x14ac:dyDescent="0.25">
      <c r="Q1548" s="9">
        <v>0</v>
      </c>
      <c r="R1548" s="10">
        <v>0</v>
      </c>
      <c r="AJ1548" s="9">
        <v>0</v>
      </c>
      <c r="AK1548" s="10">
        <v>0</v>
      </c>
    </row>
    <row r="1549" spans="17:37" x14ac:dyDescent="0.25">
      <c r="Q1549" s="9">
        <v>0</v>
      </c>
      <c r="R1549" s="10">
        <v>0</v>
      </c>
      <c r="AJ1549" s="9">
        <v>0</v>
      </c>
      <c r="AK1549" s="10">
        <v>0</v>
      </c>
    </row>
    <row r="1550" spans="17:37" x14ac:dyDescent="0.25">
      <c r="Q1550" s="9">
        <v>0</v>
      </c>
      <c r="R1550" s="10">
        <v>0</v>
      </c>
      <c r="AJ1550" s="9">
        <v>0</v>
      </c>
      <c r="AK1550" s="10">
        <v>0</v>
      </c>
    </row>
    <row r="1551" spans="17:37" x14ac:dyDescent="0.25">
      <c r="Q1551" s="9">
        <v>0</v>
      </c>
      <c r="R1551" s="10">
        <v>0</v>
      </c>
      <c r="AJ1551" s="9">
        <v>0</v>
      </c>
      <c r="AK1551" s="10">
        <v>0</v>
      </c>
    </row>
    <row r="1552" spans="17:37" x14ac:dyDescent="0.25">
      <c r="Q1552" s="9">
        <v>0</v>
      </c>
      <c r="R1552" s="10">
        <v>0</v>
      </c>
      <c r="AJ1552" s="9">
        <v>0</v>
      </c>
      <c r="AK1552" s="10">
        <v>0</v>
      </c>
    </row>
    <row r="1553" spans="17:37" x14ac:dyDescent="0.25">
      <c r="Q1553" s="9">
        <v>0</v>
      </c>
      <c r="R1553" s="10">
        <v>0</v>
      </c>
      <c r="AJ1553" s="9">
        <v>0</v>
      </c>
      <c r="AK1553" s="10">
        <v>0</v>
      </c>
    </row>
    <row r="1554" spans="17:37" x14ac:dyDescent="0.25">
      <c r="Q1554" s="9">
        <v>0</v>
      </c>
      <c r="R1554" s="10">
        <v>0</v>
      </c>
      <c r="AJ1554" s="9">
        <v>0</v>
      </c>
      <c r="AK1554" s="10">
        <v>0</v>
      </c>
    </row>
    <row r="1555" spans="17:37" x14ac:dyDescent="0.25">
      <c r="Q1555" s="9">
        <v>0</v>
      </c>
      <c r="R1555" s="10">
        <v>0</v>
      </c>
      <c r="AJ1555" s="9">
        <v>0</v>
      </c>
      <c r="AK1555" s="10">
        <v>0</v>
      </c>
    </row>
    <row r="1556" spans="17:37" x14ac:dyDescent="0.25">
      <c r="Q1556" s="9">
        <v>0</v>
      </c>
      <c r="R1556" s="10">
        <v>0</v>
      </c>
      <c r="AJ1556" s="9">
        <v>0</v>
      </c>
      <c r="AK1556" s="10">
        <v>0</v>
      </c>
    </row>
    <row r="1557" spans="17:37" x14ac:dyDescent="0.25">
      <c r="Q1557" s="9">
        <v>0</v>
      </c>
      <c r="R1557" s="10">
        <v>0</v>
      </c>
      <c r="AJ1557" s="9">
        <v>0</v>
      </c>
      <c r="AK1557" s="10">
        <v>0</v>
      </c>
    </row>
    <row r="1558" spans="17:37" x14ac:dyDescent="0.25">
      <c r="Q1558" s="9">
        <v>0</v>
      </c>
      <c r="R1558" s="10">
        <v>0</v>
      </c>
      <c r="AJ1558" s="9">
        <v>0</v>
      </c>
      <c r="AK1558" s="10">
        <v>0</v>
      </c>
    </row>
    <row r="1559" spans="17:37" x14ac:dyDescent="0.25">
      <c r="Q1559" s="9">
        <v>0</v>
      </c>
      <c r="R1559" s="10">
        <v>0</v>
      </c>
      <c r="AJ1559" s="9">
        <v>0</v>
      </c>
      <c r="AK1559" s="10">
        <v>0</v>
      </c>
    </row>
    <row r="1560" spans="17:37" x14ac:dyDescent="0.25">
      <c r="Q1560" s="9">
        <v>0</v>
      </c>
      <c r="R1560" s="10">
        <v>0</v>
      </c>
      <c r="AJ1560" s="9">
        <v>0</v>
      </c>
      <c r="AK1560" s="10">
        <v>0</v>
      </c>
    </row>
    <row r="1561" spans="17:37" x14ac:dyDescent="0.25">
      <c r="Q1561" s="29">
        <v>0</v>
      </c>
      <c r="R1561" s="30">
        <v>0</v>
      </c>
      <c r="AJ1561" s="29">
        <v>0</v>
      </c>
      <c r="AK1561" s="30">
        <v>0</v>
      </c>
    </row>
    <row r="1562" spans="17:37" x14ac:dyDescent="0.25">
      <c r="Q1562" s="9">
        <v>0</v>
      </c>
      <c r="R1562" s="10">
        <v>0</v>
      </c>
      <c r="AJ1562" s="9">
        <v>0</v>
      </c>
      <c r="AK1562" s="10">
        <v>0</v>
      </c>
    </row>
    <row r="1563" spans="17:37" x14ac:dyDescent="0.25">
      <c r="Q1563" s="9">
        <v>0</v>
      </c>
      <c r="R1563" s="10">
        <v>0</v>
      </c>
      <c r="AJ1563" s="9">
        <v>0</v>
      </c>
      <c r="AK1563" s="10">
        <v>0</v>
      </c>
    </row>
    <row r="1564" spans="17:37" x14ac:dyDescent="0.25">
      <c r="Q1564" s="9">
        <v>0</v>
      </c>
      <c r="R1564" s="10">
        <v>0</v>
      </c>
      <c r="AJ1564" s="9">
        <v>0</v>
      </c>
      <c r="AK1564" s="10">
        <v>0</v>
      </c>
    </row>
    <row r="1565" spans="17:37" x14ac:dyDescent="0.25">
      <c r="Q1565" s="9">
        <v>0</v>
      </c>
      <c r="R1565" s="10">
        <v>0</v>
      </c>
      <c r="AJ1565" s="9">
        <v>0</v>
      </c>
      <c r="AK1565" s="10">
        <v>0</v>
      </c>
    </row>
    <row r="1566" spans="17:37" x14ac:dyDescent="0.25">
      <c r="Q1566" s="9">
        <v>0</v>
      </c>
      <c r="R1566" s="10">
        <v>0</v>
      </c>
      <c r="AJ1566" s="9">
        <v>0</v>
      </c>
      <c r="AK1566" s="10">
        <v>0</v>
      </c>
    </row>
    <row r="1567" spans="17:37" x14ac:dyDescent="0.25">
      <c r="Q1567" s="9">
        <v>0</v>
      </c>
      <c r="R1567" s="10">
        <v>0</v>
      </c>
      <c r="AJ1567" s="9">
        <v>0</v>
      </c>
      <c r="AK1567" s="10">
        <v>0</v>
      </c>
    </row>
    <row r="1568" spans="17:37" x14ac:dyDescent="0.25">
      <c r="Q1568" s="9">
        <v>0</v>
      </c>
      <c r="R1568" s="10">
        <v>0</v>
      </c>
      <c r="AJ1568" s="9">
        <v>0</v>
      </c>
      <c r="AK1568" s="10">
        <v>0</v>
      </c>
    </row>
    <row r="1569" spans="17:37" x14ac:dyDescent="0.25">
      <c r="Q1569" s="9">
        <v>0</v>
      </c>
      <c r="R1569" s="10">
        <v>0</v>
      </c>
      <c r="AJ1569" s="9">
        <v>0</v>
      </c>
      <c r="AK1569" s="10">
        <v>0</v>
      </c>
    </row>
    <row r="1570" spans="17:37" x14ac:dyDescent="0.25">
      <c r="Q1570" s="9">
        <v>0</v>
      </c>
      <c r="R1570" s="10">
        <v>0</v>
      </c>
      <c r="AJ1570" s="9">
        <v>0</v>
      </c>
      <c r="AK1570" s="10">
        <v>0</v>
      </c>
    </row>
    <row r="1571" spans="17:37" x14ac:dyDescent="0.25">
      <c r="Q1571" s="9">
        <v>0</v>
      </c>
      <c r="R1571" s="10">
        <v>0</v>
      </c>
      <c r="AJ1571" s="9">
        <v>0</v>
      </c>
      <c r="AK1571" s="10">
        <v>0</v>
      </c>
    </row>
    <row r="1572" spans="17:37" x14ac:dyDescent="0.25">
      <c r="Q1572" s="9">
        <v>0</v>
      </c>
      <c r="R1572" s="10">
        <v>0</v>
      </c>
      <c r="AJ1572" s="9">
        <v>0</v>
      </c>
      <c r="AK1572" s="10">
        <v>0</v>
      </c>
    </row>
    <row r="1573" spans="17:37" x14ac:dyDescent="0.25">
      <c r="Q1573" s="9">
        <v>0</v>
      </c>
      <c r="R1573" s="10">
        <v>0</v>
      </c>
      <c r="AJ1573" s="9">
        <v>0</v>
      </c>
      <c r="AK1573" s="10">
        <v>0</v>
      </c>
    </row>
    <row r="1574" spans="17:37" x14ac:dyDescent="0.25">
      <c r="Q1574" s="9">
        <v>0</v>
      </c>
      <c r="R1574" s="10">
        <v>0</v>
      </c>
      <c r="AJ1574" s="9">
        <v>0</v>
      </c>
      <c r="AK1574" s="10">
        <v>0</v>
      </c>
    </row>
    <row r="1575" spans="17:37" x14ac:dyDescent="0.25">
      <c r="Q1575" s="9">
        <v>0</v>
      </c>
      <c r="R1575" s="10">
        <v>0</v>
      </c>
      <c r="AJ1575" s="9">
        <v>0</v>
      </c>
      <c r="AK1575" s="10">
        <v>0</v>
      </c>
    </row>
    <row r="1576" spans="17:37" x14ac:dyDescent="0.25">
      <c r="Q1576" s="9">
        <v>0</v>
      </c>
      <c r="R1576" s="10">
        <v>0</v>
      </c>
      <c r="AJ1576" s="9">
        <v>0</v>
      </c>
      <c r="AK1576" s="10">
        <v>0</v>
      </c>
    </row>
    <row r="1577" spans="17:37" x14ac:dyDescent="0.25">
      <c r="Q1577" s="9">
        <v>0</v>
      </c>
      <c r="R1577" s="10">
        <v>0</v>
      </c>
      <c r="AJ1577" s="9">
        <v>0</v>
      </c>
      <c r="AK1577" s="10">
        <v>0</v>
      </c>
    </row>
    <row r="1578" spans="17:37" x14ac:dyDescent="0.25">
      <c r="Q1578" s="9">
        <v>0</v>
      </c>
      <c r="R1578" s="10">
        <v>0</v>
      </c>
      <c r="AJ1578" s="9">
        <v>0</v>
      </c>
      <c r="AK1578" s="10">
        <v>0</v>
      </c>
    </row>
    <row r="1579" spans="17:37" x14ac:dyDescent="0.25">
      <c r="Q1579" s="9">
        <v>0</v>
      </c>
      <c r="R1579" s="10">
        <v>0</v>
      </c>
      <c r="AJ1579" s="9">
        <v>0</v>
      </c>
      <c r="AK1579" s="10">
        <v>0</v>
      </c>
    </row>
    <row r="1580" spans="17:37" x14ac:dyDescent="0.25">
      <c r="Q1580" s="9">
        <v>0</v>
      </c>
      <c r="R1580" s="10">
        <v>0</v>
      </c>
      <c r="AJ1580" s="9">
        <v>0</v>
      </c>
      <c r="AK1580" s="10">
        <v>0</v>
      </c>
    </row>
    <row r="1581" spans="17:37" x14ac:dyDescent="0.25">
      <c r="Q1581" s="9">
        <v>0</v>
      </c>
      <c r="R1581" s="10">
        <v>0</v>
      </c>
      <c r="AJ1581" s="9">
        <v>0</v>
      </c>
      <c r="AK1581" s="10">
        <v>0</v>
      </c>
    </row>
    <row r="1582" spans="17:37" x14ac:dyDescent="0.25">
      <c r="Q1582" s="9">
        <v>0</v>
      </c>
      <c r="R1582" s="10">
        <v>0</v>
      </c>
      <c r="AJ1582" s="9">
        <v>0</v>
      </c>
      <c r="AK1582" s="10">
        <v>0</v>
      </c>
    </row>
    <row r="1583" spans="17:37" x14ac:dyDescent="0.25">
      <c r="Q1583" s="9">
        <v>0</v>
      </c>
      <c r="R1583" s="10">
        <v>0</v>
      </c>
      <c r="AJ1583" s="9">
        <v>0</v>
      </c>
      <c r="AK1583" s="10">
        <v>0</v>
      </c>
    </row>
    <row r="1584" spans="17:37" x14ac:dyDescent="0.25">
      <c r="Q1584" s="9">
        <v>0</v>
      </c>
      <c r="R1584" s="10">
        <v>0</v>
      </c>
      <c r="AJ1584" s="9">
        <v>0</v>
      </c>
      <c r="AK1584" s="10">
        <v>0</v>
      </c>
    </row>
    <row r="1585" spans="17:37" x14ac:dyDescent="0.25">
      <c r="Q1585" s="9">
        <v>0</v>
      </c>
      <c r="R1585" s="10">
        <v>0</v>
      </c>
      <c r="AJ1585" s="9">
        <v>0</v>
      </c>
      <c r="AK1585" s="10">
        <v>0</v>
      </c>
    </row>
    <row r="1586" spans="17:37" x14ac:dyDescent="0.25">
      <c r="Q1586" s="9">
        <v>0</v>
      </c>
      <c r="R1586" s="10">
        <v>0</v>
      </c>
      <c r="AJ1586" s="9">
        <v>0</v>
      </c>
      <c r="AK1586" s="10">
        <v>0</v>
      </c>
    </row>
    <row r="1587" spans="17:37" x14ac:dyDescent="0.25">
      <c r="Q1587" s="9">
        <v>0</v>
      </c>
      <c r="R1587" s="10">
        <v>0</v>
      </c>
      <c r="AJ1587" s="9">
        <v>0</v>
      </c>
      <c r="AK1587" s="10">
        <v>0</v>
      </c>
    </row>
    <row r="1588" spans="17:37" x14ac:dyDescent="0.25">
      <c r="Q1588" s="9">
        <v>0</v>
      </c>
      <c r="R1588" s="10">
        <v>0</v>
      </c>
      <c r="AJ1588" s="9">
        <v>0</v>
      </c>
      <c r="AK1588" s="10">
        <v>0</v>
      </c>
    </row>
    <row r="1589" spans="17:37" x14ac:dyDescent="0.25">
      <c r="Q1589" s="9">
        <v>0</v>
      </c>
      <c r="R1589" s="10">
        <v>0</v>
      </c>
      <c r="AJ1589" s="9">
        <v>0</v>
      </c>
      <c r="AK1589" s="10">
        <v>0</v>
      </c>
    </row>
    <row r="1590" spans="17:37" x14ac:dyDescent="0.25">
      <c r="Q1590" s="9">
        <v>0</v>
      </c>
      <c r="R1590" s="10">
        <v>0</v>
      </c>
      <c r="AJ1590" s="9">
        <v>0</v>
      </c>
      <c r="AK1590" s="10">
        <v>0</v>
      </c>
    </row>
    <row r="1591" spans="17:37" x14ac:dyDescent="0.25">
      <c r="Q1591" s="29">
        <v>0</v>
      </c>
      <c r="R1591" s="30">
        <v>0</v>
      </c>
      <c r="AJ1591" s="29">
        <v>0</v>
      </c>
      <c r="AK1591" s="30">
        <v>0</v>
      </c>
    </row>
    <row r="1592" spans="17:37" x14ac:dyDescent="0.25">
      <c r="Q1592" s="9">
        <v>0</v>
      </c>
      <c r="R1592" s="10">
        <v>0</v>
      </c>
      <c r="AJ1592" s="9">
        <v>0</v>
      </c>
      <c r="AK1592" s="10">
        <v>0</v>
      </c>
    </row>
    <row r="1593" spans="17:37" x14ac:dyDescent="0.25">
      <c r="Q1593" s="9">
        <v>0</v>
      </c>
      <c r="R1593" s="10">
        <v>0</v>
      </c>
      <c r="AJ1593" s="9">
        <v>0</v>
      </c>
      <c r="AK1593" s="10">
        <v>0</v>
      </c>
    </row>
    <row r="1594" spans="17:37" x14ac:dyDescent="0.25">
      <c r="Q1594" s="9">
        <v>0</v>
      </c>
      <c r="R1594" s="10">
        <v>0</v>
      </c>
      <c r="AJ1594" s="9">
        <v>0</v>
      </c>
      <c r="AK1594" s="10">
        <v>0</v>
      </c>
    </row>
    <row r="1595" spans="17:37" x14ac:dyDescent="0.25">
      <c r="Q1595" s="9">
        <v>0</v>
      </c>
      <c r="R1595" s="10">
        <v>0</v>
      </c>
      <c r="AJ1595" s="9">
        <v>0</v>
      </c>
      <c r="AK1595" s="10">
        <v>0</v>
      </c>
    </row>
    <row r="1596" spans="17:37" x14ac:dyDescent="0.25">
      <c r="Q1596" s="9">
        <v>0</v>
      </c>
      <c r="R1596" s="10">
        <v>0</v>
      </c>
      <c r="AJ1596" s="9">
        <v>0</v>
      </c>
      <c r="AK1596" s="10">
        <v>0</v>
      </c>
    </row>
    <row r="1597" spans="17:37" x14ac:dyDescent="0.25">
      <c r="Q1597" s="9">
        <v>0</v>
      </c>
      <c r="R1597" s="10">
        <v>0</v>
      </c>
      <c r="AJ1597" s="9">
        <v>0</v>
      </c>
      <c r="AK1597" s="10">
        <v>0</v>
      </c>
    </row>
    <row r="1598" spans="17:37" x14ac:dyDescent="0.25">
      <c r="Q1598" s="9">
        <v>0</v>
      </c>
      <c r="R1598" s="10">
        <v>0</v>
      </c>
      <c r="AJ1598" s="9">
        <v>0</v>
      </c>
      <c r="AK1598" s="10">
        <v>0</v>
      </c>
    </row>
    <row r="1599" spans="17:37" x14ac:dyDescent="0.25">
      <c r="Q1599" s="9">
        <v>0</v>
      </c>
      <c r="R1599" s="10">
        <v>0</v>
      </c>
      <c r="AJ1599" s="9">
        <v>0</v>
      </c>
      <c r="AK1599" s="10">
        <v>0</v>
      </c>
    </row>
    <row r="1600" spans="17:37" x14ac:dyDescent="0.25">
      <c r="Q1600" s="9">
        <v>0</v>
      </c>
      <c r="R1600" s="10">
        <v>0</v>
      </c>
      <c r="AJ1600" s="9">
        <v>0</v>
      </c>
      <c r="AK1600" s="10">
        <v>0</v>
      </c>
    </row>
    <row r="1601" spans="17:37" x14ac:dyDescent="0.25">
      <c r="Q1601" s="9">
        <v>0</v>
      </c>
      <c r="R1601" s="10">
        <v>0</v>
      </c>
      <c r="AJ1601" s="9">
        <v>0</v>
      </c>
      <c r="AK1601" s="10">
        <v>0</v>
      </c>
    </row>
    <row r="1602" spans="17:37" x14ac:dyDescent="0.25">
      <c r="Q1602" s="9">
        <v>0</v>
      </c>
      <c r="R1602" s="10">
        <v>0</v>
      </c>
      <c r="AJ1602" s="9">
        <v>0</v>
      </c>
      <c r="AK1602" s="10">
        <v>0</v>
      </c>
    </row>
    <row r="1603" spans="17:37" x14ac:dyDescent="0.25">
      <c r="Q1603" s="9">
        <v>0</v>
      </c>
      <c r="R1603" s="10">
        <v>0</v>
      </c>
      <c r="AJ1603" s="9">
        <v>0</v>
      </c>
      <c r="AK1603" s="10">
        <v>0</v>
      </c>
    </row>
    <row r="1604" spans="17:37" x14ac:dyDescent="0.25">
      <c r="Q1604" s="9">
        <v>0</v>
      </c>
      <c r="R1604" s="10">
        <v>0</v>
      </c>
      <c r="AJ1604" s="9">
        <v>0</v>
      </c>
      <c r="AK1604" s="10">
        <v>0</v>
      </c>
    </row>
    <row r="1605" spans="17:37" x14ac:dyDescent="0.25">
      <c r="Q1605" s="9">
        <v>0</v>
      </c>
      <c r="R1605" s="10">
        <v>0</v>
      </c>
      <c r="AJ1605" s="9">
        <v>0</v>
      </c>
      <c r="AK1605" s="10">
        <v>0</v>
      </c>
    </row>
    <row r="1606" spans="17:37" x14ac:dyDescent="0.25">
      <c r="Q1606" s="9">
        <v>0</v>
      </c>
      <c r="R1606" s="10">
        <v>0</v>
      </c>
      <c r="AJ1606" s="9">
        <v>0</v>
      </c>
      <c r="AK1606" s="10">
        <v>0</v>
      </c>
    </row>
    <row r="1607" spans="17:37" x14ac:dyDescent="0.25">
      <c r="Q1607" s="9">
        <v>0</v>
      </c>
      <c r="R1607" s="10">
        <v>0</v>
      </c>
      <c r="AJ1607" s="9">
        <v>0</v>
      </c>
      <c r="AK1607" s="10">
        <v>0</v>
      </c>
    </row>
    <row r="1608" spans="17:37" x14ac:dyDescent="0.25">
      <c r="Q1608" s="9">
        <v>0</v>
      </c>
      <c r="R1608" s="10">
        <v>0</v>
      </c>
      <c r="AJ1608" s="9">
        <v>0</v>
      </c>
      <c r="AK1608" s="10">
        <v>0</v>
      </c>
    </row>
    <row r="1609" spans="17:37" x14ac:dyDescent="0.25">
      <c r="Q1609" s="9">
        <v>0</v>
      </c>
      <c r="R1609" s="10">
        <v>0</v>
      </c>
      <c r="AJ1609" s="9">
        <v>0</v>
      </c>
      <c r="AK1609" s="10">
        <v>0</v>
      </c>
    </row>
    <row r="1610" spans="17:37" x14ac:dyDescent="0.25">
      <c r="Q1610" s="9">
        <v>0</v>
      </c>
      <c r="R1610" s="10">
        <v>0</v>
      </c>
      <c r="AJ1610" s="9">
        <v>0</v>
      </c>
      <c r="AK1610" s="10">
        <v>0</v>
      </c>
    </row>
    <row r="1611" spans="17:37" x14ac:dyDescent="0.25">
      <c r="Q1611" s="9">
        <v>0</v>
      </c>
      <c r="R1611" s="10">
        <v>0</v>
      </c>
      <c r="AJ1611" s="9">
        <v>0</v>
      </c>
      <c r="AK1611" s="10">
        <v>0</v>
      </c>
    </row>
    <row r="1612" spans="17:37" x14ac:dyDescent="0.25">
      <c r="Q1612" s="9">
        <v>0</v>
      </c>
      <c r="R1612" s="10">
        <v>0</v>
      </c>
      <c r="AJ1612" s="9">
        <v>0</v>
      </c>
      <c r="AK1612" s="10">
        <v>0</v>
      </c>
    </row>
    <row r="1613" spans="17:37" x14ac:dyDescent="0.25">
      <c r="Q1613" s="9">
        <v>0</v>
      </c>
      <c r="R1613" s="10">
        <v>0</v>
      </c>
      <c r="AJ1613" s="9">
        <v>0</v>
      </c>
      <c r="AK1613" s="10">
        <v>0</v>
      </c>
    </row>
    <row r="1614" spans="17:37" x14ac:dyDescent="0.25">
      <c r="Q1614" s="9">
        <v>0</v>
      </c>
      <c r="R1614" s="10">
        <v>0</v>
      </c>
      <c r="AJ1614" s="9">
        <v>0</v>
      </c>
      <c r="AK1614" s="10">
        <v>0</v>
      </c>
    </row>
    <row r="1615" spans="17:37" x14ac:dyDescent="0.25">
      <c r="Q1615" s="9">
        <v>0</v>
      </c>
      <c r="R1615" s="10">
        <v>0</v>
      </c>
      <c r="AJ1615" s="9">
        <v>0</v>
      </c>
      <c r="AK1615" s="10">
        <v>0</v>
      </c>
    </row>
    <row r="1616" spans="17:37" x14ac:dyDescent="0.25">
      <c r="Q1616" s="9">
        <v>0</v>
      </c>
      <c r="R1616" s="10">
        <v>0</v>
      </c>
      <c r="AJ1616" s="9">
        <v>0</v>
      </c>
      <c r="AK1616" s="10">
        <v>0</v>
      </c>
    </row>
    <row r="1617" spans="17:37" x14ac:dyDescent="0.25">
      <c r="Q1617" s="9">
        <v>0</v>
      </c>
      <c r="R1617" s="10">
        <v>0</v>
      </c>
      <c r="AJ1617" s="9">
        <v>0</v>
      </c>
      <c r="AK1617" s="10">
        <v>0</v>
      </c>
    </row>
    <row r="1618" spans="17:37" x14ac:dyDescent="0.25">
      <c r="Q1618" s="9">
        <v>0</v>
      </c>
      <c r="R1618" s="10">
        <v>0</v>
      </c>
      <c r="AJ1618" s="9">
        <v>0</v>
      </c>
      <c r="AK1618" s="10">
        <v>0</v>
      </c>
    </row>
    <row r="1619" spans="17:37" x14ac:dyDescent="0.25">
      <c r="Q1619" s="9">
        <v>0</v>
      </c>
      <c r="R1619" s="10">
        <v>0</v>
      </c>
      <c r="AJ1619" s="9">
        <v>0</v>
      </c>
      <c r="AK1619" s="10">
        <v>0</v>
      </c>
    </row>
    <row r="1620" spans="17:37" x14ac:dyDescent="0.25">
      <c r="Q1620" s="9">
        <v>0</v>
      </c>
      <c r="R1620" s="10">
        <v>0</v>
      </c>
      <c r="AJ1620" s="9">
        <v>0</v>
      </c>
      <c r="AK1620" s="10">
        <v>0</v>
      </c>
    </row>
    <row r="1621" spans="17:37" x14ac:dyDescent="0.25">
      <c r="Q1621" s="29">
        <v>0</v>
      </c>
      <c r="R1621" s="30">
        <v>0</v>
      </c>
      <c r="AJ1621" s="29">
        <v>0</v>
      </c>
      <c r="AK1621" s="30">
        <v>0</v>
      </c>
    </row>
    <row r="1622" spans="17:37" x14ac:dyDescent="0.25">
      <c r="Q1622" s="9">
        <v>0</v>
      </c>
      <c r="R1622" s="10">
        <v>0</v>
      </c>
      <c r="AJ1622" s="9">
        <v>0</v>
      </c>
      <c r="AK1622" s="10">
        <v>0</v>
      </c>
    </row>
    <row r="1623" spans="17:37" x14ac:dyDescent="0.25">
      <c r="Q1623" s="9">
        <v>0</v>
      </c>
      <c r="R1623" s="10">
        <v>0</v>
      </c>
      <c r="AJ1623" s="9">
        <v>0</v>
      </c>
      <c r="AK1623" s="10">
        <v>0</v>
      </c>
    </row>
    <row r="1624" spans="17:37" x14ac:dyDescent="0.25">
      <c r="Q1624" s="9">
        <v>0</v>
      </c>
      <c r="R1624" s="10">
        <v>0</v>
      </c>
      <c r="AJ1624" s="9">
        <v>0</v>
      </c>
      <c r="AK1624" s="10">
        <v>0</v>
      </c>
    </row>
    <row r="1625" spans="17:37" x14ac:dyDescent="0.25">
      <c r="Q1625" s="9">
        <v>0</v>
      </c>
      <c r="R1625" s="10">
        <v>0</v>
      </c>
      <c r="AJ1625" s="9">
        <v>0</v>
      </c>
      <c r="AK1625" s="10">
        <v>0</v>
      </c>
    </row>
    <row r="1626" spans="17:37" x14ac:dyDescent="0.25">
      <c r="Q1626" s="9">
        <v>0</v>
      </c>
      <c r="R1626" s="10">
        <v>0</v>
      </c>
      <c r="AJ1626" s="9">
        <v>0</v>
      </c>
      <c r="AK1626" s="10">
        <v>0</v>
      </c>
    </row>
    <row r="1627" spans="17:37" x14ac:dyDescent="0.25">
      <c r="Q1627" s="9">
        <v>0</v>
      </c>
      <c r="R1627" s="10">
        <v>0</v>
      </c>
      <c r="AJ1627" s="9">
        <v>0</v>
      </c>
      <c r="AK1627" s="10">
        <v>0</v>
      </c>
    </row>
    <row r="1628" spans="17:37" x14ac:dyDescent="0.25">
      <c r="Q1628" s="9">
        <v>0</v>
      </c>
      <c r="R1628" s="10">
        <v>0</v>
      </c>
      <c r="AJ1628" s="9">
        <v>0</v>
      </c>
      <c r="AK1628" s="10">
        <v>0</v>
      </c>
    </row>
    <row r="1629" spans="17:37" x14ac:dyDescent="0.25">
      <c r="Q1629" s="9">
        <v>0</v>
      </c>
      <c r="R1629" s="10">
        <v>0</v>
      </c>
      <c r="AJ1629" s="9">
        <v>0</v>
      </c>
      <c r="AK1629" s="10">
        <v>0</v>
      </c>
    </row>
    <row r="1630" spans="17:37" x14ac:dyDescent="0.25">
      <c r="Q1630" s="9">
        <v>0</v>
      </c>
      <c r="R1630" s="10">
        <v>0</v>
      </c>
      <c r="AJ1630" s="9">
        <v>0</v>
      </c>
      <c r="AK1630" s="10">
        <v>0</v>
      </c>
    </row>
    <row r="1631" spans="17:37" x14ac:dyDescent="0.25">
      <c r="Q1631" s="9">
        <v>0</v>
      </c>
      <c r="R1631" s="10">
        <v>0</v>
      </c>
      <c r="AJ1631" s="9">
        <v>0</v>
      </c>
      <c r="AK1631" s="10">
        <v>0</v>
      </c>
    </row>
    <row r="1632" spans="17:37" x14ac:dyDescent="0.25">
      <c r="Q1632" s="9">
        <v>0</v>
      </c>
      <c r="R1632" s="10">
        <v>0</v>
      </c>
      <c r="AJ1632" s="9">
        <v>0</v>
      </c>
      <c r="AK1632" s="10">
        <v>0</v>
      </c>
    </row>
    <row r="1633" spans="17:37" x14ac:dyDescent="0.25">
      <c r="Q1633" s="9">
        <v>0</v>
      </c>
      <c r="R1633" s="10">
        <v>0</v>
      </c>
      <c r="AJ1633" s="9">
        <v>0</v>
      </c>
      <c r="AK1633" s="10">
        <v>0</v>
      </c>
    </row>
    <row r="1634" spans="17:37" x14ac:dyDescent="0.25">
      <c r="Q1634" s="9">
        <v>0</v>
      </c>
      <c r="R1634" s="10">
        <v>0</v>
      </c>
      <c r="AJ1634" s="9">
        <v>0</v>
      </c>
      <c r="AK1634" s="10">
        <v>0</v>
      </c>
    </row>
    <row r="1635" spans="17:37" x14ac:dyDescent="0.25">
      <c r="Q1635" s="9">
        <v>0</v>
      </c>
      <c r="R1635" s="10">
        <v>0</v>
      </c>
      <c r="AJ1635" s="9">
        <v>0</v>
      </c>
      <c r="AK1635" s="10">
        <v>0</v>
      </c>
    </row>
    <row r="1636" spans="17:37" x14ac:dyDescent="0.25">
      <c r="Q1636" s="9">
        <v>0</v>
      </c>
      <c r="R1636" s="10">
        <v>0</v>
      </c>
      <c r="AJ1636" s="9">
        <v>0</v>
      </c>
      <c r="AK1636" s="10">
        <v>0</v>
      </c>
    </row>
    <row r="1637" spans="17:37" x14ac:dyDescent="0.25">
      <c r="Q1637" s="9">
        <v>0</v>
      </c>
      <c r="R1637" s="10">
        <v>0</v>
      </c>
      <c r="AJ1637" s="9">
        <v>0</v>
      </c>
      <c r="AK1637" s="10">
        <v>0</v>
      </c>
    </row>
    <row r="1638" spans="17:37" x14ac:dyDescent="0.25">
      <c r="Q1638" s="9">
        <v>0</v>
      </c>
      <c r="R1638" s="10">
        <v>0</v>
      </c>
      <c r="AJ1638" s="9">
        <v>0</v>
      </c>
      <c r="AK1638" s="10">
        <v>0</v>
      </c>
    </row>
    <row r="1639" spans="17:37" x14ac:dyDescent="0.25">
      <c r="Q1639" s="9">
        <v>0</v>
      </c>
      <c r="R1639" s="10">
        <v>0</v>
      </c>
      <c r="AJ1639" s="9">
        <v>0</v>
      </c>
      <c r="AK1639" s="10">
        <v>0</v>
      </c>
    </row>
    <row r="1640" spans="17:37" x14ac:dyDescent="0.25">
      <c r="Q1640" s="9">
        <v>0</v>
      </c>
      <c r="R1640" s="10">
        <v>0</v>
      </c>
      <c r="AJ1640" s="9">
        <v>0</v>
      </c>
      <c r="AK1640" s="10">
        <v>0</v>
      </c>
    </row>
    <row r="1641" spans="17:37" x14ac:dyDescent="0.25">
      <c r="Q1641" s="9">
        <v>0</v>
      </c>
      <c r="R1641" s="10">
        <v>0</v>
      </c>
      <c r="AJ1641" s="9">
        <v>0</v>
      </c>
      <c r="AK1641" s="10">
        <v>0</v>
      </c>
    </row>
    <row r="1642" spans="17:37" x14ac:dyDescent="0.25">
      <c r="Q1642" s="9">
        <v>0</v>
      </c>
      <c r="R1642" s="10">
        <v>0</v>
      </c>
      <c r="AJ1642" s="9">
        <v>0</v>
      </c>
      <c r="AK1642" s="10">
        <v>0</v>
      </c>
    </row>
    <row r="1643" spans="17:37" x14ac:dyDescent="0.25">
      <c r="Q1643" s="9">
        <v>0</v>
      </c>
      <c r="R1643" s="10">
        <v>0</v>
      </c>
      <c r="AJ1643" s="9">
        <v>0</v>
      </c>
      <c r="AK1643" s="10">
        <v>0</v>
      </c>
    </row>
    <row r="1644" spans="17:37" x14ac:dyDescent="0.25">
      <c r="Q1644" s="9">
        <v>0</v>
      </c>
      <c r="R1644" s="10">
        <v>0</v>
      </c>
      <c r="AJ1644" s="9">
        <v>0</v>
      </c>
      <c r="AK1644" s="10">
        <v>0</v>
      </c>
    </row>
    <row r="1645" spans="17:37" x14ac:dyDescent="0.25">
      <c r="Q1645" s="9">
        <v>0</v>
      </c>
      <c r="R1645" s="10">
        <v>0</v>
      </c>
      <c r="AJ1645" s="9">
        <v>0</v>
      </c>
      <c r="AK1645" s="10">
        <v>0</v>
      </c>
    </row>
    <row r="1646" spans="17:37" x14ac:dyDescent="0.25">
      <c r="Q1646" s="9">
        <v>0</v>
      </c>
      <c r="R1646" s="10">
        <v>0</v>
      </c>
      <c r="AJ1646" s="9">
        <v>0</v>
      </c>
      <c r="AK1646" s="10">
        <v>0</v>
      </c>
    </row>
    <row r="1647" spans="17:37" x14ac:dyDescent="0.25">
      <c r="Q1647" s="9">
        <v>0</v>
      </c>
      <c r="R1647" s="10">
        <v>0</v>
      </c>
      <c r="AJ1647" s="9">
        <v>0</v>
      </c>
      <c r="AK1647" s="10">
        <v>0</v>
      </c>
    </row>
    <row r="1648" spans="17:37" x14ac:dyDescent="0.25">
      <c r="Q1648" s="9">
        <v>0</v>
      </c>
      <c r="R1648" s="10">
        <v>0</v>
      </c>
      <c r="AJ1648" s="9">
        <v>0</v>
      </c>
      <c r="AK1648" s="10">
        <v>0</v>
      </c>
    </row>
    <row r="1649" spans="17:37" x14ac:dyDescent="0.25">
      <c r="Q1649" s="9">
        <v>0</v>
      </c>
      <c r="R1649" s="10">
        <v>0</v>
      </c>
      <c r="AJ1649" s="9">
        <v>0</v>
      </c>
      <c r="AK1649" s="10">
        <v>0</v>
      </c>
    </row>
    <row r="1650" spans="17:37" x14ac:dyDescent="0.25">
      <c r="Q1650" s="9">
        <v>0</v>
      </c>
      <c r="R1650" s="10">
        <v>0</v>
      </c>
      <c r="AJ1650" s="9">
        <v>0</v>
      </c>
      <c r="AK1650" s="10">
        <v>0</v>
      </c>
    </row>
    <row r="1651" spans="17:37" x14ac:dyDescent="0.25">
      <c r="Q1651" s="29">
        <v>0</v>
      </c>
      <c r="R1651" s="30">
        <v>0</v>
      </c>
      <c r="AJ1651" s="29">
        <v>0</v>
      </c>
      <c r="AK1651" s="30">
        <v>0</v>
      </c>
    </row>
    <row r="1652" spans="17:37" x14ac:dyDescent="0.25">
      <c r="Q1652" s="9">
        <v>0</v>
      </c>
      <c r="R1652" s="10">
        <v>0</v>
      </c>
      <c r="AJ1652" s="9">
        <v>0</v>
      </c>
      <c r="AK1652" s="10">
        <v>0</v>
      </c>
    </row>
    <row r="1653" spans="17:37" x14ac:dyDescent="0.25">
      <c r="Q1653" s="9">
        <v>0</v>
      </c>
      <c r="R1653" s="10">
        <v>0</v>
      </c>
      <c r="AJ1653" s="9">
        <v>0</v>
      </c>
      <c r="AK1653" s="10">
        <v>0</v>
      </c>
    </row>
    <row r="1654" spans="17:37" x14ac:dyDescent="0.25">
      <c r="Q1654" s="9">
        <v>0</v>
      </c>
      <c r="R1654" s="10">
        <v>0</v>
      </c>
      <c r="AJ1654" s="9">
        <v>0</v>
      </c>
      <c r="AK1654" s="10">
        <v>0</v>
      </c>
    </row>
    <row r="1655" spans="17:37" x14ac:dyDescent="0.25">
      <c r="Q1655" s="9">
        <v>0</v>
      </c>
      <c r="R1655" s="10">
        <v>0</v>
      </c>
      <c r="AJ1655" s="9">
        <v>0</v>
      </c>
      <c r="AK1655" s="10">
        <v>0</v>
      </c>
    </row>
    <row r="1656" spans="17:37" x14ac:dyDescent="0.25">
      <c r="Q1656" s="9">
        <v>0</v>
      </c>
      <c r="R1656" s="10">
        <v>0</v>
      </c>
      <c r="AJ1656" s="9">
        <v>0</v>
      </c>
      <c r="AK1656" s="10">
        <v>0</v>
      </c>
    </row>
    <row r="1657" spans="17:37" x14ac:dyDescent="0.25">
      <c r="Q1657" s="9">
        <v>0</v>
      </c>
      <c r="R1657" s="10">
        <v>0</v>
      </c>
      <c r="AJ1657" s="9">
        <v>0</v>
      </c>
      <c r="AK1657" s="10">
        <v>0</v>
      </c>
    </row>
    <row r="1658" spans="17:37" x14ac:dyDescent="0.25">
      <c r="Q1658" s="9">
        <v>0</v>
      </c>
      <c r="R1658" s="10">
        <v>0</v>
      </c>
      <c r="AJ1658" s="9">
        <v>0</v>
      </c>
      <c r="AK1658" s="10">
        <v>0</v>
      </c>
    </row>
    <row r="1659" spans="17:37" x14ac:dyDescent="0.25">
      <c r="Q1659" s="9">
        <v>0</v>
      </c>
      <c r="R1659" s="10">
        <v>0</v>
      </c>
      <c r="AJ1659" s="9">
        <v>0</v>
      </c>
      <c r="AK1659" s="10">
        <v>0</v>
      </c>
    </row>
    <row r="1660" spans="17:37" x14ac:dyDescent="0.25">
      <c r="Q1660" s="9">
        <v>0</v>
      </c>
      <c r="R1660" s="10">
        <v>0</v>
      </c>
      <c r="AJ1660" s="9">
        <v>0</v>
      </c>
      <c r="AK1660" s="10">
        <v>0</v>
      </c>
    </row>
    <row r="1661" spans="17:37" x14ac:dyDescent="0.25">
      <c r="Q1661" s="9">
        <v>0</v>
      </c>
      <c r="R1661" s="10">
        <v>0</v>
      </c>
      <c r="AJ1661" s="9">
        <v>0</v>
      </c>
      <c r="AK1661" s="10">
        <v>0</v>
      </c>
    </row>
    <row r="1662" spans="17:37" x14ac:dyDescent="0.25">
      <c r="Q1662" s="9">
        <v>0</v>
      </c>
      <c r="R1662" s="10">
        <v>0</v>
      </c>
      <c r="AJ1662" s="9">
        <v>0</v>
      </c>
      <c r="AK1662" s="10">
        <v>0</v>
      </c>
    </row>
    <row r="1663" spans="17:37" x14ac:dyDescent="0.25">
      <c r="Q1663" s="9">
        <v>0</v>
      </c>
      <c r="R1663" s="10">
        <v>0</v>
      </c>
      <c r="AJ1663" s="9">
        <v>0</v>
      </c>
      <c r="AK1663" s="10">
        <v>0</v>
      </c>
    </row>
    <row r="1664" spans="17:37" x14ac:dyDescent="0.25">
      <c r="Q1664" s="9">
        <v>0</v>
      </c>
      <c r="R1664" s="10">
        <v>0</v>
      </c>
      <c r="AJ1664" s="9">
        <v>0</v>
      </c>
      <c r="AK1664" s="10">
        <v>0</v>
      </c>
    </row>
    <row r="1665" spans="17:37" x14ac:dyDescent="0.25">
      <c r="Q1665" s="9">
        <v>0</v>
      </c>
      <c r="R1665" s="10">
        <v>0</v>
      </c>
      <c r="AJ1665" s="9">
        <v>0</v>
      </c>
      <c r="AK1665" s="10">
        <v>0</v>
      </c>
    </row>
    <row r="1666" spans="17:37" x14ac:dyDescent="0.25">
      <c r="Q1666" s="9">
        <v>0</v>
      </c>
      <c r="R1666" s="10">
        <v>0</v>
      </c>
      <c r="AJ1666" s="9">
        <v>0</v>
      </c>
      <c r="AK1666" s="10">
        <v>0</v>
      </c>
    </row>
    <row r="1667" spans="17:37" x14ac:dyDescent="0.25">
      <c r="Q1667" s="9">
        <v>0</v>
      </c>
      <c r="R1667" s="10">
        <v>0</v>
      </c>
      <c r="AJ1667" s="9">
        <v>0</v>
      </c>
      <c r="AK1667" s="10">
        <v>0</v>
      </c>
    </row>
    <row r="1668" spans="17:37" x14ac:dyDescent="0.25">
      <c r="Q1668" s="9">
        <v>0</v>
      </c>
      <c r="R1668" s="10">
        <v>0</v>
      </c>
      <c r="AJ1668" s="9">
        <v>0</v>
      </c>
      <c r="AK1668" s="10">
        <v>0</v>
      </c>
    </row>
    <row r="1669" spans="17:37" x14ac:dyDescent="0.25">
      <c r="Q1669" s="9">
        <v>0</v>
      </c>
      <c r="R1669" s="10">
        <v>0</v>
      </c>
      <c r="AJ1669" s="9">
        <v>0</v>
      </c>
      <c r="AK1669" s="10">
        <v>0</v>
      </c>
    </row>
    <row r="1670" spans="17:37" x14ac:dyDescent="0.25">
      <c r="Q1670" s="9">
        <v>0</v>
      </c>
      <c r="R1670" s="10">
        <v>0</v>
      </c>
      <c r="AJ1670" s="9">
        <v>0</v>
      </c>
      <c r="AK1670" s="10">
        <v>0</v>
      </c>
    </row>
    <row r="1671" spans="17:37" x14ac:dyDescent="0.25">
      <c r="Q1671" s="9">
        <v>0</v>
      </c>
      <c r="R1671" s="10">
        <v>0</v>
      </c>
      <c r="AJ1671" s="9">
        <v>0</v>
      </c>
      <c r="AK1671" s="10">
        <v>0</v>
      </c>
    </row>
    <row r="1672" spans="17:37" x14ac:dyDescent="0.25">
      <c r="Q1672" s="9">
        <v>0</v>
      </c>
      <c r="R1672" s="10">
        <v>0</v>
      </c>
      <c r="AJ1672" s="9">
        <v>0</v>
      </c>
      <c r="AK1672" s="10">
        <v>0</v>
      </c>
    </row>
    <row r="1673" spans="17:37" x14ac:dyDescent="0.25">
      <c r="Q1673" s="9">
        <v>0</v>
      </c>
      <c r="R1673" s="10">
        <v>0</v>
      </c>
      <c r="AJ1673" s="9">
        <v>0</v>
      </c>
      <c r="AK1673" s="10">
        <v>0</v>
      </c>
    </row>
    <row r="1674" spans="17:37" x14ac:dyDescent="0.25">
      <c r="Q1674" s="9">
        <v>0</v>
      </c>
      <c r="R1674" s="10">
        <v>0</v>
      </c>
      <c r="AJ1674" s="9">
        <v>0</v>
      </c>
      <c r="AK1674" s="10">
        <v>0</v>
      </c>
    </row>
    <row r="1675" spans="17:37" x14ac:dyDescent="0.25">
      <c r="Q1675" s="9">
        <v>0</v>
      </c>
      <c r="R1675" s="10">
        <v>0</v>
      </c>
      <c r="AJ1675" s="9">
        <v>0</v>
      </c>
      <c r="AK1675" s="10">
        <v>0</v>
      </c>
    </row>
    <row r="1676" spans="17:37" x14ac:dyDescent="0.25">
      <c r="Q1676" s="9">
        <v>0</v>
      </c>
      <c r="R1676" s="10">
        <v>0</v>
      </c>
      <c r="AJ1676" s="9">
        <v>0</v>
      </c>
      <c r="AK1676" s="10">
        <v>0</v>
      </c>
    </row>
    <row r="1677" spans="17:37" x14ac:dyDescent="0.25">
      <c r="Q1677" s="9">
        <v>0</v>
      </c>
      <c r="R1677" s="10">
        <v>0</v>
      </c>
      <c r="AJ1677" s="9">
        <v>0</v>
      </c>
      <c r="AK1677" s="10">
        <v>0</v>
      </c>
    </row>
    <row r="1678" spans="17:37" x14ac:dyDescent="0.25">
      <c r="Q1678" s="9">
        <v>0</v>
      </c>
      <c r="R1678" s="10">
        <v>0</v>
      </c>
      <c r="AJ1678" s="9">
        <v>0</v>
      </c>
      <c r="AK1678" s="10">
        <v>0</v>
      </c>
    </row>
    <row r="1679" spans="17:37" x14ac:dyDescent="0.25">
      <c r="Q1679" s="9">
        <v>0</v>
      </c>
      <c r="R1679" s="10">
        <v>0</v>
      </c>
      <c r="AJ1679" s="9">
        <v>0</v>
      </c>
      <c r="AK1679" s="10">
        <v>0</v>
      </c>
    </row>
    <row r="1680" spans="17:37" x14ac:dyDescent="0.25">
      <c r="Q1680" s="9">
        <v>0</v>
      </c>
      <c r="R1680" s="10">
        <v>0</v>
      </c>
      <c r="AJ1680" s="9">
        <v>0</v>
      </c>
      <c r="AK1680" s="10">
        <v>0</v>
      </c>
    </row>
    <row r="1681" spans="17:37" x14ac:dyDescent="0.25">
      <c r="Q1681" s="29">
        <v>0</v>
      </c>
      <c r="R1681" s="30">
        <v>0</v>
      </c>
      <c r="AJ1681" s="29">
        <v>0</v>
      </c>
      <c r="AK1681" s="30">
        <v>0</v>
      </c>
    </row>
    <row r="1682" spans="17:37" x14ac:dyDescent="0.25">
      <c r="Q1682" s="9">
        <v>0</v>
      </c>
      <c r="R1682" s="10">
        <v>0</v>
      </c>
      <c r="AJ1682" s="9">
        <v>0</v>
      </c>
      <c r="AK1682" s="10">
        <v>0</v>
      </c>
    </row>
    <row r="1683" spans="17:37" x14ac:dyDescent="0.25">
      <c r="Q1683" s="9">
        <v>0</v>
      </c>
      <c r="R1683" s="10">
        <v>0</v>
      </c>
      <c r="AJ1683" s="9">
        <v>0</v>
      </c>
      <c r="AK1683" s="10">
        <v>0</v>
      </c>
    </row>
    <row r="1684" spans="17:37" x14ac:dyDescent="0.25">
      <c r="Q1684" s="9">
        <v>0</v>
      </c>
      <c r="R1684" s="10">
        <v>0</v>
      </c>
      <c r="AJ1684" s="9">
        <v>0</v>
      </c>
      <c r="AK1684" s="10">
        <v>0</v>
      </c>
    </row>
    <row r="1685" spans="17:37" x14ac:dyDescent="0.25">
      <c r="Q1685" s="9">
        <v>0</v>
      </c>
      <c r="R1685" s="10">
        <v>0</v>
      </c>
      <c r="AJ1685" s="9">
        <v>0</v>
      </c>
      <c r="AK1685" s="10">
        <v>0</v>
      </c>
    </row>
    <row r="1686" spans="17:37" x14ac:dyDescent="0.25">
      <c r="Q1686" s="9">
        <v>0</v>
      </c>
      <c r="R1686" s="10">
        <v>0</v>
      </c>
      <c r="AJ1686" s="9">
        <v>0</v>
      </c>
      <c r="AK1686" s="10">
        <v>0</v>
      </c>
    </row>
    <row r="1687" spans="17:37" x14ac:dyDescent="0.25">
      <c r="Q1687" s="9">
        <v>0</v>
      </c>
      <c r="R1687" s="10">
        <v>0</v>
      </c>
      <c r="AJ1687" s="9">
        <v>0</v>
      </c>
      <c r="AK1687" s="10">
        <v>0</v>
      </c>
    </row>
    <row r="1688" spans="17:37" x14ac:dyDescent="0.25">
      <c r="Q1688" s="9">
        <v>0</v>
      </c>
      <c r="R1688" s="10">
        <v>0</v>
      </c>
      <c r="AJ1688" s="9">
        <v>0</v>
      </c>
      <c r="AK1688" s="10">
        <v>0</v>
      </c>
    </row>
    <row r="1689" spans="17:37" x14ac:dyDescent="0.25">
      <c r="Q1689" s="9">
        <v>0</v>
      </c>
      <c r="R1689" s="10">
        <v>0</v>
      </c>
      <c r="AJ1689" s="9">
        <v>0</v>
      </c>
      <c r="AK1689" s="10">
        <v>0</v>
      </c>
    </row>
    <row r="1690" spans="17:37" x14ac:dyDescent="0.25">
      <c r="Q1690" s="9">
        <v>0</v>
      </c>
      <c r="R1690" s="10">
        <v>0</v>
      </c>
      <c r="AJ1690" s="9">
        <v>0</v>
      </c>
      <c r="AK1690" s="10">
        <v>0</v>
      </c>
    </row>
    <row r="1691" spans="17:37" x14ac:dyDescent="0.25">
      <c r="Q1691" s="9">
        <v>0</v>
      </c>
      <c r="R1691" s="10">
        <v>0</v>
      </c>
      <c r="AJ1691" s="9">
        <v>0</v>
      </c>
      <c r="AK1691" s="10">
        <v>0</v>
      </c>
    </row>
    <row r="1692" spans="17:37" x14ac:dyDescent="0.25">
      <c r="Q1692" s="9">
        <v>0</v>
      </c>
      <c r="R1692" s="10">
        <v>0</v>
      </c>
      <c r="AJ1692" s="9">
        <v>0</v>
      </c>
      <c r="AK1692" s="10">
        <v>0</v>
      </c>
    </row>
    <row r="1693" spans="17:37" x14ac:dyDescent="0.25">
      <c r="Q1693" s="9">
        <v>0</v>
      </c>
      <c r="R1693" s="10">
        <v>0</v>
      </c>
      <c r="AJ1693" s="9">
        <v>0</v>
      </c>
      <c r="AK1693" s="10">
        <v>0</v>
      </c>
    </row>
    <row r="1694" spans="17:37" x14ac:dyDescent="0.25">
      <c r="Q1694" s="9">
        <v>0</v>
      </c>
      <c r="R1694" s="10">
        <v>0</v>
      </c>
      <c r="AJ1694" s="9">
        <v>0</v>
      </c>
      <c r="AK1694" s="10">
        <v>0</v>
      </c>
    </row>
    <row r="1695" spans="17:37" x14ac:dyDescent="0.25">
      <c r="Q1695" s="9">
        <v>0</v>
      </c>
      <c r="R1695" s="10">
        <v>0</v>
      </c>
      <c r="AJ1695" s="9">
        <v>0</v>
      </c>
      <c r="AK1695" s="10">
        <v>0</v>
      </c>
    </row>
    <row r="1696" spans="17:37" x14ac:dyDescent="0.25">
      <c r="Q1696" s="9">
        <v>0</v>
      </c>
      <c r="R1696" s="10">
        <v>0</v>
      </c>
      <c r="AJ1696" s="9">
        <v>0</v>
      </c>
      <c r="AK1696" s="10">
        <v>0</v>
      </c>
    </row>
    <row r="1697" spans="17:37" x14ac:dyDescent="0.25">
      <c r="Q1697" s="9">
        <v>0</v>
      </c>
      <c r="R1697" s="10">
        <v>0</v>
      </c>
      <c r="AJ1697" s="9">
        <v>0</v>
      </c>
      <c r="AK1697" s="10">
        <v>0</v>
      </c>
    </row>
    <row r="1698" spans="17:37" x14ac:dyDescent="0.25">
      <c r="Q1698" s="9">
        <v>0</v>
      </c>
      <c r="R1698" s="10">
        <v>0</v>
      </c>
      <c r="AJ1698" s="9">
        <v>0</v>
      </c>
      <c r="AK1698" s="10">
        <v>0</v>
      </c>
    </row>
    <row r="1699" spans="17:37" x14ac:dyDescent="0.25">
      <c r="Q1699" s="9">
        <v>0</v>
      </c>
      <c r="R1699" s="10">
        <v>0</v>
      </c>
      <c r="AJ1699" s="9">
        <v>0</v>
      </c>
      <c r="AK1699" s="10">
        <v>0</v>
      </c>
    </row>
    <row r="1700" spans="17:37" x14ac:dyDescent="0.25">
      <c r="Q1700" s="9">
        <v>0</v>
      </c>
      <c r="R1700" s="10">
        <v>0</v>
      </c>
      <c r="AJ1700" s="9">
        <v>0</v>
      </c>
      <c r="AK1700" s="10">
        <v>0</v>
      </c>
    </row>
    <row r="1701" spans="17:37" x14ac:dyDescent="0.25">
      <c r="Q1701" s="9">
        <v>0</v>
      </c>
      <c r="R1701" s="10">
        <v>0</v>
      </c>
      <c r="AJ1701" s="9">
        <v>0</v>
      </c>
      <c r="AK1701" s="10">
        <v>0</v>
      </c>
    </row>
    <row r="1702" spans="17:37" x14ac:dyDescent="0.25">
      <c r="Q1702" s="9">
        <v>0</v>
      </c>
      <c r="R1702" s="10">
        <v>0</v>
      </c>
      <c r="AJ1702" s="9">
        <v>0</v>
      </c>
      <c r="AK1702" s="10">
        <v>0</v>
      </c>
    </row>
    <row r="1703" spans="17:37" x14ac:dyDescent="0.25">
      <c r="Q1703" s="9">
        <v>0</v>
      </c>
      <c r="R1703" s="10">
        <v>0</v>
      </c>
      <c r="AJ1703" s="9">
        <v>0</v>
      </c>
      <c r="AK1703" s="10">
        <v>0</v>
      </c>
    </row>
    <row r="1704" spans="17:37" x14ac:dyDescent="0.25">
      <c r="Q1704" s="9">
        <v>0</v>
      </c>
      <c r="R1704" s="10">
        <v>0</v>
      </c>
      <c r="AJ1704" s="9">
        <v>0</v>
      </c>
      <c r="AK1704" s="10">
        <v>0</v>
      </c>
    </row>
    <row r="1705" spans="17:37" x14ac:dyDescent="0.25">
      <c r="Q1705" s="9">
        <v>0</v>
      </c>
      <c r="R1705" s="10">
        <v>0</v>
      </c>
      <c r="AJ1705" s="9">
        <v>0</v>
      </c>
      <c r="AK1705" s="10">
        <v>0</v>
      </c>
    </row>
    <row r="1706" spans="17:37" x14ac:dyDescent="0.25">
      <c r="Q1706" s="9">
        <v>0</v>
      </c>
      <c r="R1706" s="10">
        <v>0</v>
      </c>
      <c r="AJ1706" s="9">
        <v>0</v>
      </c>
      <c r="AK1706" s="10">
        <v>0</v>
      </c>
    </row>
    <row r="1707" spans="17:37" x14ac:dyDescent="0.25">
      <c r="Q1707" s="9">
        <v>0</v>
      </c>
      <c r="R1707" s="10">
        <v>0</v>
      </c>
      <c r="AJ1707" s="9">
        <v>0</v>
      </c>
      <c r="AK1707" s="10">
        <v>0</v>
      </c>
    </row>
    <row r="1708" spans="17:37" x14ac:dyDescent="0.25">
      <c r="Q1708" s="9">
        <v>0</v>
      </c>
      <c r="R1708" s="10">
        <v>0</v>
      </c>
      <c r="AJ1708" s="9">
        <v>0</v>
      </c>
      <c r="AK1708" s="10">
        <v>0</v>
      </c>
    </row>
    <row r="1709" spans="17:37" x14ac:dyDescent="0.25">
      <c r="Q1709" s="9">
        <v>0</v>
      </c>
      <c r="R1709" s="10">
        <v>0</v>
      </c>
      <c r="AJ1709" s="9">
        <v>0</v>
      </c>
      <c r="AK1709" s="10">
        <v>0</v>
      </c>
    </row>
    <row r="1710" spans="17:37" x14ac:dyDescent="0.25">
      <c r="Q1710" s="9">
        <v>0</v>
      </c>
      <c r="R1710" s="10">
        <v>0</v>
      </c>
      <c r="AJ1710" s="9">
        <v>0</v>
      </c>
      <c r="AK1710" s="10">
        <v>0</v>
      </c>
    </row>
    <row r="1711" spans="17:37" x14ac:dyDescent="0.25">
      <c r="Q1711" s="29">
        <v>0</v>
      </c>
      <c r="R1711" s="30">
        <v>0</v>
      </c>
      <c r="AJ1711" s="29">
        <v>0</v>
      </c>
      <c r="AK1711" s="30">
        <v>0</v>
      </c>
    </row>
    <row r="1712" spans="17:37" x14ac:dyDescent="0.25">
      <c r="Q1712" s="9">
        <v>0</v>
      </c>
      <c r="R1712" s="10">
        <v>0</v>
      </c>
      <c r="AJ1712" s="9">
        <v>0</v>
      </c>
      <c r="AK1712" s="10">
        <v>0</v>
      </c>
    </row>
    <row r="1713" spans="17:37" x14ac:dyDescent="0.25">
      <c r="Q1713" s="9">
        <v>0</v>
      </c>
      <c r="R1713" s="10">
        <v>0</v>
      </c>
      <c r="AJ1713" s="9">
        <v>0</v>
      </c>
      <c r="AK1713" s="10">
        <v>0</v>
      </c>
    </row>
    <row r="1714" spans="17:37" x14ac:dyDescent="0.25">
      <c r="Q1714" s="9">
        <v>0</v>
      </c>
      <c r="R1714" s="10">
        <v>0</v>
      </c>
      <c r="AJ1714" s="9">
        <v>0</v>
      </c>
      <c r="AK1714" s="10">
        <v>0</v>
      </c>
    </row>
    <row r="1715" spans="17:37" x14ac:dyDescent="0.25">
      <c r="Q1715" s="9">
        <v>0</v>
      </c>
      <c r="R1715" s="10">
        <v>0</v>
      </c>
      <c r="AJ1715" s="9">
        <v>0</v>
      </c>
      <c r="AK1715" s="10">
        <v>0</v>
      </c>
    </row>
    <row r="1716" spans="17:37" x14ac:dyDescent="0.25">
      <c r="Q1716" s="9">
        <v>0</v>
      </c>
      <c r="R1716" s="10">
        <v>0</v>
      </c>
      <c r="AJ1716" s="9">
        <v>0</v>
      </c>
      <c r="AK1716" s="10">
        <v>0</v>
      </c>
    </row>
    <row r="1717" spans="17:37" x14ac:dyDescent="0.25">
      <c r="Q1717" s="9">
        <v>0</v>
      </c>
      <c r="R1717" s="10">
        <v>0</v>
      </c>
      <c r="AJ1717" s="9">
        <v>0</v>
      </c>
      <c r="AK1717" s="10">
        <v>0</v>
      </c>
    </row>
    <row r="1718" spans="17:37" x14ac:dyDescent="0.25">
      <c r="Q1718" s="9">
        <v>0</v>
      </c>
      <c r="R1718" s="10">
        <v>0</v>
      </c>
      <c r="AJ1718" s="9">
        <v>0</v>
      </c>
      <c r="AK1718" s="10">
        <v>0</v>
      </c>
    </row>
    <row r="1719" spans="17:37" x14ac:dyDescent="0.25">
      <c r="Q1719" s="9">
        <v>0</v>
      </c>
      <c r="R1719" s="10">
        <v>0</v>
      </c>
      <c r="AJ1719" s="9">
        <v>0</v>
      </c>
      <c r="AK1719" s="10">
        <v>0</v>
      </c>
    </row>
    <row r="1720" spans="17:37" x14ac:dyDescent="0.25">
      <c r="Q1720" s="9">
        <v>0</v>
      </c>
      <c r="R1720" s="10">
        <v>0</v>
      </c>
      <c r="AJ1720" s="9">
        <v>0</v>
      </c>
      <c r="AK1720" s="10">
        <v>0</v>
      </c>
    </row>
    <row r="1721" spans="17:37" x14ac:dyDescent="0.25">
      <c r="Q1721" s="9">
        <v>0</v>
      </c>
      <c r="R1721" s="10">
        <v>0</v>
      </c>
      <c r="AJ1721" s="9">
        <v>0</v>
      </c>
      <c r="AK1721" s="10">
        <v>0</v>
      </c>
    </row>
    <row r="1722" spans="17:37" x14ac:dyDescent="0.25">
      <c r="Q1722" s="9">
        <v>0</v>
      </c>
      <c r="R1722" s="10">
        <v>0</v>
      </c>
      <c r="AJ1722" s="9">
        <v>0</v>
      </c>
      <c r="AK1722" s="10">
        <v>0</v>
      </c>
    </row>
    <row r="1723" spans="17:37" x14ac:dyDescent="0.25">
      <c r="Q1723" s="9">
        <v>0</v>
      </c>
      <c r="R1723" s="10">
        <v>0</v>
      </c>
      <c r="AJ1723" s="9">
        <v>0</v>
      </c>
      <c r="AK1723" s="10">
        <v>0</v>
      </c>
    </row>
    <row r="1724" spans="17:37" x14ac:dyDescent="0.25">
      <c r="Q1724" s="9">
        <v>0</v>
      </c>
      <c r="R1724" s="10">
        <v>0</v>
      </c>
      <c r="AJ1724" s="9">
        <v>0</v>
      </c>
      <c r="AK1724" s="10">
        <v>0</v>
      </c>
    </row>
    <row r="1725" spans="17:37" x14ac:dyDescent="0.25">
      <c r="Q1725" s="9">
        <v>0</v>
      </c>
      <c r="R1725" s="10">
        <v>0</v>
      </c>
      <c r="AJ1725" s="9">
        <v>0</v>
      </c>
      <c r="AK1725" s="10">
        <v>0</v>
      </c>
    </row>
    <row r="1726" spans="17:37" x14ac:dyDescent="0.25">
      <c r="Q1726" s="9">
        <v>0</v>
      </c>
      <c r="R1726" s="10">
        <v>0</v>
      </c>
      <c r="AJ1726" s="9">
        <v>0</v>
      </c>
      <c r="AK1726" s="10">
        <v>0</v>
      </c>
    </row>
    <row r="1727" spans="17:37" x14ac:dyDescent="0.25">
      <c r="Q1727" s="9">
        <v>0</v>
      </c>
      <c r="R1727" s="10">
        <v>0</v>
      </c>
      <c r="AJ1727" s="9">
        <v>0</v>
      </c>
      <c r="AK1727" s="10">
        <v>0</v>
      </c>
    </row>
    <row r="1728" spans="17:37" x14ac:dyDescent="0.25">
      <c r="Q1728" s="9">
        <v>0</v>
      </c>
      <c r="R1728" s="10">
        <v>0</v>
      </c>
      <c r="AJ1728" s="9">
        <v>0</v>
      </c>
      <c r="AK1728" s="10">
        <v>0</v>
      </c>
    </row>
    <row r="1729" spans="17:37" x14ac:dyDescent="0.25">
      <c r="Q1729" s="9">
        <v>0</v>
      </c>
      <c r="R1729" s="10">
        <v>0</v>
      </c>
      <c r="AJ1729" s="9">
        <v>0</v>
      </c>
      <c r="AK1729" s="10">
        <v>0</v>
      </c>
    </row>
    <row r="1730" spans="17:37" x14ac:dyDescent="0.25">
      <c r="Q1730" s="9">
        <v>0</v>
      </c>
      <c r="R1730" s="10">
        <v>0</v>
      </c>
      <c r="AJ1730" s="9">
        <v>0</v>
      </c>
      <c r="AK1730" s="10">
        <v>0</v>
      </c>
    </row>
    <row r="1731" spans="17:37" x14ac:dyDescent="0.25">
      <c r="Q1731" s="9">
        <v>0</v>
      </c>
      <c r="R1731" s="10">
        <v>0</v>
      </c>
      <c r="AJ1731" s="9">
        <v>0</v>
      </c>
      <c r="AK1731" s="10">
        <v>0</v>
      </c>
    </row>
    <row r="1732" spans="17:37" x14ac:dyDescent="0.25">
      <c r="Q1732" s="9">
        <v>0</v>
      </c>
      <c r="R1732" s="10">
        <v>0</v>
      </c>
      <c r="AJ1732" s="9">
        <v>0</v>
      </c>
      <c r="AK1732" s="10">
        <v>0</v>
      </c>
    </row>
    <row r="1733" spans="17:37" x14ac:dyDescent="0.25">
      <c r="Q1733" s="9">
        <v>0</v>
      </c>
      <c r="R1733" s="10">
        <v>0</v>
      </c>
      <c r="AJ1733" s="9">
        <v>0</v>
      </c>
      <c r="AK1733" s="10">
        <v>0</v>
      </c>
    </row>
    <row r="1734" spans="17:37" x14ac:dyDescent="0.25">
      <c r="Q1734" s="9">
        <v>0</v>
      </c>
      <c r="R1734" s="10">
        <v>0</v>
      </c>
      <c r="AJ1734" s="9">
        <v>0</v>
      </c>
      <c r="AK1734" s="10">
        <v>0</v>
      </c>
    </row>
    <row r="1735" spans="17:37" x14ac:dyDescent="0.25">
      <c r="Q1735" s="9">
        <v>0</v>
      </c>
      <c r="R1735" s="10">
        <v>0</v>
      </c>
      <c r="AJ1735" s="9">
        <v>0</v>
      </c>
      <c r="AK1735" s="10">
        <v>0</v>
      </c>
    </row>
    <row r="1736" spans="17:37" x14ac:dyDescent="0.25">
      <c r="Q1736" s="9">
        <v>0</v>
      </c>
      <c r="R1736" s="10">
        <v>0</v>
      </c>
      <c r="AJ1736" s="9">
        <v>0</v>
      </c>
      <c r="AK1736" s="10">
        <v>0</v>
      </c>
    </row>
    <row r="1737" spans="17:37" x14ac:dyDescent="0.25">
      <c r="Q1737" s="9">
        <v>0</v>
      </c>
      <c r="R1737" s="10">
        <v>0</v>
      </c>
      <c r="AJ1737" s="9">
        <v>0</v>
      </c>
      <c r="AK1737" s="10">
        <v>0</v>
      </c>
    </row>
    <row r="1738" spans="17:37" x14ac:dyDescent="0.25">
      <c r="Q1738" s="9">
        <v>0</v>
      </c>
      <c r="R1738" s="10">
        <v>0</v>
      </c>
      <c r="AJ1738" s="9">
        <v>0</v>
      </c>
      <c r="AK1738" s="10">
        <v>0</v>
      </c>
    </row>
    <row r="1739" spans="17:37" x14ac:dyDescent="0.25">
      <c r="Q1739" s="9">
        <v>0</v>
      </c>
      <c r="R1739" s="10">
        <v>0</v>
      </c>
      <c r="AJ1739" s="9">
        <v>0</v>
      </c>
      <c r="AK1739" s="10">
        <v>0</v>
      </c>
    </row>
    <row r="1740" spans="17:37" x14ac:dyDescent="0.25">
      <c r="Q1740" s="9">
        <v>0</v>
      </c>
      <c r="R1740" s="10">
        <v>0</v>
      </c>
      <c r="AJ1740" s="9">
        <v>0</v>
      </c>
      <c r="AK1740" s="10">
        <v>0</v>
      </c>
    </row>
    <row r="1741" spans="17:37" x14ac:dyDescent="0.25">
      <c r="Q1741" s="29">
        <v>0</v>
      </c>
      <c r="R1741" s="30">
        <v>25575362.897</v>
      </c>
      <c r="AJ1741" s="29">
        <v>0</v>
      </c>
      <c r="AK1741" s="30">
        <v>0</v>
      </c>
    </row>
    <row r="1742" spans="17:37" x14ac:dyDescent="0.25">
      <c r="Q1742" s="9">
        <v>0</v>
      </c>
      <c r="R1742" s="10">
        <v>25566857.759</v>
      </c>
      <c r="AJ1742" s="9">
        <v>0</v>
      </c>
      <c r="AK1742" s="10">
        <v>0</v>
      </c>
    </row>
    <row r="1743" spans="17:37" x14ac:dyDescent="0.25">
      <c r="Q1743" s="9">
        <v>0</v>
      </c>
      <c r="R1743" s="10">
        <v>25558445.078000002</v>
      </c>
      <c r="AJ1743" s="9">
        <v>0</v>
      </c>
      <c r="AK1743" s="10">
        <v>0</v>
      </c>
    </row>
    <row r="1744" spans="17:37" x14ac:dyDescent="0.25">
      <c r="Q1744" s="9">
        <v>0</v>
      </c>
      <c r="R1744" s="10">
        <v>25550131.324999999</v>
      </c>
      <c r="AJ1744" s="9">
        <v>0</v>
      </c>
      <c r="AK1744" s="10">
        <v>0</v>
      </c>
    </row>
    <row r="1745" spans="17:37" x14ac:dyDescent="0.25">
      <c r="Q1745" s="9">
        <v>0</v>
      </c>
      <c r="R1745" s="10">
        <v>25541908.149999999</v>
      </c>
      <c r="AJ1745" s="9">
        <v>0</v>
      </c>
      <c r="AK1745" s="10">
        <v>0</v>
      </c>
    </row>
    <row r="1746" spans="17:37" x14ac:dyDescent="0.25">
      <c r="Q1746" s="9">
        <v>0</v>
      </c>
      <c r="R1746" s="10">
        <v>25533780.353999998</v>
      </c>
      <c r="AJ1746" s="9">
        <v>0</v>
      </c>
      <c r="AK1746" s="10">
        <v>0</v>
      </c>
    </row>
    <row r="1747" spans="17:37" x14ac:dyDescent="0.25">
      <c r="Q1747" s="9">
        <v>0</v>
      </c>
      <c r="R1747" s="10">
        <v>25525749.302000001</v>
      </c>
      <c r="AJ1747" s="9">
        <v>0</v>
      </c>
      <c r="AK1747" s="10">
        <v>0</v>
      </c>
    </row>
    <row r="1748" spans="17:37" x14ac:dyDescent="0.25">
      <c r="Q1748" s="9">
        <v>0</v>
      </c>
      <c r="R1748" s="10">
        <v>25517813.969000001</v>
      </c>
      <c r="AJ1748" s="9">
        <v>0</v>
      </c>
      <c r="AK1748" s="10">
        <v>0</v>
      </c>
    </row>
    <row r="1749" spans="17:37" x14ac:dyDescent="0.25">
      <c r="Q1749" s="9">
        <v>0</v>
      </c>
      <c r="R1749" s="10">
        <v>25509974.440000001</v>
      </c>
      <c r="AJ1749" s="9">
        <v>0</v>
      </c>
      <c r="AK1749" s="10">
        <v>0</v>
      </c>
    </row>
    <row r="1750" spans="17:37" x14ac:dyDescent="0.25">
      <c r="Q1750" s="9">
        <v>0</v>
      </c>
      <c r="R1750" s="10">
        <v>25502230.971999999</v>
      </c>
      <c r="AJ1750" s="9">
        <v>0</v>
      </c>
      <c r="AK1750" s="10">
        <v>0</v>
      </c>
    </row>
    <row r="1751" spans="17:37" x14ac:dyDescent="0.25">
      <c r="Q1751" s="9">
        <v>0</v>
      </c>
      <c r="R1751" s="10">
        <v>25494581.074999999</v>
      </c>
      <c r="AJ1751" s="9">
        <v>0</v>
      </c>
      <c r="AK1751" s="10">
        <v>0</v>
      </c>
    </row>
    <row r="1752" spans="17:37" x14ac:dyDescent="0.25">
      <c r="Q1752" s="9">
        <v>0</v>
      </c>
      <c r="R1752" s="10">
        <v>25487033.293000001</v>
      </c>
      <c r="AJ1752" s="9">
        <v>0</v>
      </c>
      <c r="AK1752" s="10">
        <v>0</v>
      </c>
    </row>
    <row r="1753" spans="17:37" x14ac:dyDescent="0.25">
      <c r="Q1753" s="9">
        <v>0</v>
      </c>
      <c r="R1753" s="10">
        <v>25479578.669</v>
      </c>
      <c r="AJ1753" s="9">
        <v>0</v>
      </c>
      <c r="AK1753" s="10">
        <v>0</v>
      </c>
    </row>
    <row r="1754" spans="17:37" x14ac:dyDescent="0.25">
      <c r="Q1754" s="9">
        <v>0</v>
      </c>
      <c r="R1754" s="10">
        <v>25472220.392999999</v>
      </c>
      <c r="AJ1754" s="9">
        <v>0</v>
      </c>
      <c r="AK1754" s="10">
        <v>0</v>
      </c>
    </row>
    <row r="1755" spans="17:37" x14ac:dyDescent="0.25">
      <c r="Q1755" s="9">
        <v>0</v>
      </c>
      <c r="R1755" s="10">
        <v>25464963.044</v>
      </c>
      <c r="AJ1755" s="9">
        <v>0</v>
      </c>
      <c r="AK1755" s="10">
        <v>0</v>
      </c>
    </row>
    <row r="1756" spans="17:37" x14ac:dyDescent="0.25">
      <c r="Q1756" s="9">
        <v>0</v>
      </c>
      <c r="R1756" s="10">
        <v>25457801.895</v>
      </c>
      <c r="AJ1756" s="9">
        <v>0</v>
      </c>
      <c r="AK1756" s="10">
        <v>0</v>
      </c>
    </row>
    <row r="1757" spans="17:37" x14ac:dyDescent="0.25">
      <c r="Q1757" s="9">
        <v>0</v>
      </c>
      <c r="R1757" s="10">
        <v>25450739.965999998</v>
      </c>
      <c r="AJ1757" s="9">
        <v>0</v>
      </c>
      <c r="AK1757" s="10">
        <v>0</v>
      </c>
    </row>
    <row r="1758" spans="17:37" x14ac:dyDescent="0.25">
      <c r="Q1758" s="9">
        <v>0</v>
      </c>
      <c r="R1758" s="10">
        <v>25443773.085000001</v>
      </c>
      <c r="AJ1758" s="9">
        <v>0</v>
      </c>
      <c r="AK1758" s="10">
        <v>0</v>
      </c>
    </row>
    <row r="1759" spans="17:37" x14ac:dyDescent="0.25">
      <c r="Q1759" s="9">
        <v>0</v>
      </c>
      <c r="R1759" s="10">
        <v>25436907.309999999</v>
      </c>
      <c r="AJ1759" s="9">
        <v>0</v>
      </c>
      <c r="AK1759" s="10">
        <v>0</v>
      </c>
    </row>
    <row r="1760" spans="17:37" x14ac:dyDescent="0.25">
      <c r="Q1760" s="9">
        <v>0</v>
      </c>
      <c r="R1760" s="10">
        <v>25430140.324999999</v>
      </c>
      <c r="AJ1760" s="9">
        <v>0</v>
      </c>
      <c r="AK1760" s="10">
        <v>0</v>
      </c>
    </row>
    <row r="1761" spans="17:37" x14ac:dyDescent="0.25">
      <c r="Q1761" s="9">
        <v>0</v>
      </c>
      <c r="R1761" s="10">
        <v>25423471.662</v>
      </c>
      <c r="AJ1761" s="9">
        <v>0</v>
      </c>
      <c r="AK1761" s="10">
        <v>0</v>
      </c>
    </row>
    <row r="1762" spans="17:37" x14ac:dyDescent="0.25">
      <c r="Q1762" s="9">
        <v>0</v>
      </c>
      <c r="R1762" s="10">
        <v>25416901.75</v>
      </c>
      <c r="AJ1762" s="9">
        <v>0</v>
      </c>
      <c r="AK1762" s="10">
        <v>0</v>
      </c>
    </row>
    <row r="1763" spans="17:37" x14ac:dyDescent="0.25">
      <c r="Q1763" s="9">
        <v>0</v>
      </c>
      <c r="R1763" s="10">
        <v>25410431.719999999</v>
      </c>
      <c r="AJ1763" s="9">
        <v>0</v>
      </c>
      <c r="AK1763" s="10">
        <v>0</v>
      </c>
    </row>
    <row r="1764" spans="17:37" x14ac:dyDescent="0.25">
      <c r="Q1764" s="9">
        <v>0</v>
      </c>
      <c r="R1764" s="10">
        <v>25404062.100000001</v>
      </c>
      <c r="AJ1764" s="9">
        <v>0</v>
      </c>
      <c r="AK1764" s="10">
        <v>0</v>
      </c>
    </row>
    <row r="1765" spans="17:37" x14ac:dyDescent="0.25">
      <c r="Q1765" s="9">
        <v>0</v>
      </c>
      <c r="R1765" s="10">
        <v>25397791.739</v>
      </c>
      <c r="AJ1765" s="9">
        <v>0</v>
      </c>
      <c r="AK1765" s="10">
        <v>0</v>
      </c>
    </row>
    <row r="1766" spans="17:37" x14ac:dyDescent="0.25">
      <c r="Q1766" s="9">
        <v>0</v>
      </c>
      <c r="R1766" s="10">
        <v>25391621.232999999</v>
      </c>
      <c r="AJ1766" s="9">
        <v>0</v>
      </c>
      <c r="AK1766" s="10">
        <v>0</v>
      </c>
    </row>
    <row r="1767" spans="17:37" x14ac:dyDescent="0.25">
      <c r="Q1767" s="9">
        <v>0</v>
      </c>
      <c r="R1767" s="10">
        <v>25385551.035</v>
      </c>
      <c r="AJ1767" s="9">
        <v>0</v>
      </c>
      <c r="AK1767" s="10">
        <v>0</v>
      </c>
    </row>
    <row r="1768" spans="17:37" x14ac:dyDescent="0.25">
      <c r="Q1768" s="9">
        <v>0</v>
      </c>
      <c r="R1768" s="10">
        <v>25379582.386999998</v>
      </c>
      <c r="AJ1768" s="9">
        <v>0</v>
      </c>
      <c r="AK1768" s="10">
        <v>0</v>
      </c>
    </row>
    <row r="1769" spans="17:37" x14ac:dyDescent="0.25">
      <c r="Q1769" s="9">
        <v>0</v>
      </c>
      <c r="R1769" s="10">
        <v>25373713.346999999</v>
      </c>
      <c r="AJ1769" s="9">
        <v>0</v>
      </c>
      <c r="AK1769" s="10">
        <v>0</v>
      </c>
    </row>
    <row r="1770" spans="17:37" x14ac:dyDescent="0.25">
      <c r="Q1770" s="9">
        <v>0</v>
      </c>
      <c r="R1770" s="10">
        <v>25367945.636</v>
      </c>
      <c r="AJ1770" s="9">
        <v>0</v>
      </c>
      <c r="AK1770" s="10">
        <v>0</v>
      </c>
    </row>
    <row r="1771" spans="17:37" x14ac:dyDescent="0.25">
      <c r="Q1771" s="29">
        <v>0</v>
      </c>
      <c r="R1771" s="30">
        <v>25362277.153000001</v>
      </c>
      <c r="AJ1771" s="29">
        <v>0</v>
      </c>
      <c r="AK1771" s="30">
        <v>0</v>
      </c>
    </row>
    <row r="1772" spans="17:37" x14ac:dyDescent="0.25">
      <c r="Q1772" s="9">
        <v>0</v>
      </c>
      <c r="R1772" s="10">
        <v>25356712.956</v>
      </c>
      <c r="AJ1772" s="9">
        <v>0</v>
      </c>
      <c r="AK1772" s="10">
        <v>0</v>
      </c>
    </row>
    <row r="1773" spans="17:37" x14ac:dyDescent="0.25">
      <c r="Q1773" s="9">
        <v>0</v>
      </c>
      <c r="R1773" s="10">
        <v>25351250.274999999</v>
      </c>
      <c r="AJ1773" s="9">
        <v>0</v>
      </c>
      <c r="AK1773" s="10">
        <v>0</v>
      </c>
    </row>
    <row r="1774" spans="17:37" x14ac:dyDescent="0.25">
      <c r="Q1774" s="9">
        <v>0</v>
      </c>
      <c r="R1774" s="10">
        <v>25345886.978999998</v>
      </c>
      <c r="AJ1774" s="9">
        <v>0</v>
      </c>
      <c r="AK1774" s="10">
        <v>0</v>
      </c>
    </row>
    <row r="1775" spans="17:37" x14ac:dyDescent="0.25">
      <c r="Q1775" s="9">
        <v>0</v>
      </c>
      <c r="R1775" s="10">
        <v>25340625.688999999</v>
      </c>
      <c r="AJ1775" s="9">
        <v>0</v>
      </c>
      <c r="AK1775" s="10">
        <v>0</v>
      </c>
    </row>
    <row r="1776" spans="17:37" x14ac:dyDescent="0.25">
      <c r="Q1776" s="9">
        <v>0</v>
      </c>
      <c r="R1776" s="10">
        <v>25335469.226</v>
      </c>
      <c r="AJ1776" s="9">
        <v>0</v>
      </c>
      <c r="AK1776" s="10">
        <v>0</v>
      </c>
    </row>
    <row r="1777" spans="17:37" x14ac:dyDescent="0.25">
      <c r="Q1777" s="9">
        <v>0</v>
      </c>
      <c r="R1777" s="10">
        <v>25330412.384</v>
      </c>
      <c r="AJ1777" s="9">
        <v>0</v>
      </c>
      <c r="AK1777" s="10">
        <v>0</v>
      </c>
    </row>
    <row r="1778" spans="17:37" x14ac:dyDescent="0.25">
      <c r="Q1778" s="9">
        <v>0</v>
      </c>
      <c r="R1778" s="10">
        <v>25325458.589000002</v>
      </c>
      <c r="AJ1778" s="9">
        <v>0</v>
      </c>
      <c r="AK1778" s="10">
        <v>0</v>
      </c>
    </row>
    <row r="1779" spans="17:37" x14ac:dyDescent="0.25">
      <c r="Q1779" s="9">
        <v>0</v>
      </c>
      <c r="R1779" s="10">
        <v>25320607.276000001</v>
      </c>
      <c r="AJ1779" s="9">
        <v>0</v>
      </c>
      <c r="AK1779" s="10">
        <v>0</v>
      </c>
    </row>
    <row r="1780" spans="17:37" x14ac:dyDescent="0.25">
      <c r="Q1780" s="9">
        <v>0</v>
      </c>
      <c r="R1780" s="10">
        <v>25315860.155000001</v>
      </c>
      <c r="AJ1780" s="9">
        <v>0</v>
      </c>
      <c r="AK1780" s="10">
        <v>0</v>
      </c>
    </row>
    <row r="1781" spans="17:37" x14ac:dyDescent="0.25">
      <c r="Q1781" s="9">
        <v>0</v>
      </c>
      <c r="R1781" s="10">
        <v>25311214.039999999</v>
      </c>
      <c r="AJ1781" s="9">
        <v>0</v>
      </c>
      <c r="AK1781" s="10">
        <v>0</v>
      </c>
    </row>
    <row r="1782" spans="17:37" x14ac:dyDescent="0.25">
      <c r="Q1782" s="9">
        <v>0</v>
      </c>
      <c r="R1782" s="10">
        <v>25306671.300999999</v>
      </c>
      <c r="AJ1782" s="9">
        <v>0</v>
      </c>
      <c r="AK1782" s="10">
        <v>0</v>
      </c>
    </row>
    <row r="1783" spans="17:37" x14ac:dyDescent="0.25">
      <c r="Q1783" s="9">
        <v>0</v>
      </c>
      <c r="R1783" s="10">
        <v>25302232.895</v>
      </c>
      <c r="AJ1783" s="9">
        <v>0</v>
      </c>
      <c r="AK1783" s="10">
        <v>0</v>
      </c>
    </row>
    <row r="1784" spans="17:37" x14ac:dyDescent="0.25">
      <c r="Q1784" s="9">
        <v>0</v>
      </c>
      <c r="R1784" s="10">
        <v>25297896.193</v>
      </c>
      <c r="AJ1784" s="9">
        <v>0</v>
      </c>
      <c r="AK1784" s="10">
        <v>0</v>
      </c>
    </row>
    <row r="1785" spans="17:37" x14ac:dyDescent="0.25">
      <c r="Q1785" s="9">
        <v>0</v>
      </c>
      <c r="R1785" s="10">
        <v>25293663.905999999</v>
      </c>
      <c r="AJ1785" s="9">
        <v>0</v>
      </c>
      <c r="AK1785" s="10">
        <v>0</v>
      </c>
    </row>
    <row r="1786" spans="17:37" x14ac:dyDescent="0.25">
      <c r="Q1786" s="9">
        <v>0</v>
      </c>
      <c r="R1786" s="10">
        <v>25289534.986000001</v>
      </c>
      <c r="AJ1786" s="9">
        <v>0</v>
      </c>
      <c r="AK1786" s="10">
        <v>0</v>
      </c>
    </row>
    <row r="1787" spans="17:37" x14ac:dyDescent="0.25">
      <c r="Q1787" s="9">
        <v>0</v>
      </c>
      <c r="R1787" s="10">
        <v>25285511.471999999</v>
      </c>
      <c r="AJ1787" s="9">
        <v>0</v>
      </c>
      <c r="AK1787" s="10">
        <v>0</v>
      </c>
    </row>
    <row r="1788" spans="17:37" x14ac:dyDescent="0.25">
      <c r="Q1788" s="9">
        <v>0</v>
      </c>
      <c r="R1788" s="10">
        <v>25281589.271000002</v>
      </c>
      <c r="AJ1788" s="9">
        <v>0</v>
      </c>
      <c r="AK1788" s="10">
        <v>0</v>
      </c>
    </row>
    <row r="1789" spans="17:37" x14ac:dyDescent="0.25">
      <c r="Q1789" s="9">
        <v>0</v>
      </c>
      <c r="R1789" s="10">
        <v>25277770.581999999</v>
      </c>
      <c r="AJ1789" s="9">
        <v>0</v>
      </c>
      <c r="AK1789" s="10">
        <v>0</v>
      </c>
    </row>
    <row r="1790" spans="17:37" x14ac:dyDescent="0.25">
      <c r="Q1790" s="9">
        <v>0</v>
      </c>
      <c r="R1790" s="10">
        <v>25274058.188000001</v>
      </c>
      <c r="AJ1790" s="9">
        <v>0</v>
      </c>
      <c r="AK1790" s="10">
        <v>0</v>
      </c>
    </row>
    <row r="1791" spans="17:37" x14ac:dyDescent="0.25">
      <c r="Q1791" s="9">
        <v>0</v>
      </c>
      <c r="R1791" s="10">
        <v>25270449.333000001</v>
      </c>
      <c r="AJ1791" s="9">
        <v>0</v>
      </c>
      <c r="AK1791" s="10">
        <v>0</v>
      </c>
    </row>
    <row r="1792" spans="17:37" x14ac:dyDescent="0.25">
      <c r="Q1792" s="9">
        <v>0</v>
      </c>
      <c r="R1792" s="10">
        <v>25266943.284000002</v>
      </c>
      <c r="AJ1792" s="9">
        <v>0</v>
      </c>
      <c r="AK1792" s="10">
        <v>0</v>
      </c>
    </row>
    <row r="1793" spans="17:37" x14ac:dyDescent="0.25">
      <c r="Q1793" s="9">
        <v>0</v>
      </c>
      <c r="R1793" s="10">
        <v>25263543.09</v>
      </c>
      <c r="AJ1793" s="9">
        <v>0</v>
      </c>
      <c r="AK1793" s="10">
        <v>0</v>
      </c>
    </row>
    <row r="1794" spans="17:37" x14ac:dyDescent="0.25">
      <c r="Q1794" s="9">
        <v>0</v>
      </c>
      <c r="R1794" s="10">
        <v>25260247.796</v>
      </c>
      <c r="AJ1794" s="9">
        <v>0</v>
      </c>
      <c r="AK1794" s="10">
        <v>0</v>
      </c>
    </row>
    <row r="1795" spans="17:37" x14ac:dyDescent="0.25">
      <c r="Q1795" s="9">
        <v>0</v>
      </c>
      <c r="R1795" s="10">
        <v>25257056.228999998</v>
      </c>
      <c r="AJ1795" s="9">
        <v>0</v>
      </c>
      <c r="AK1795" s="10">
        <v>0</v>
      </c>
    </row>
    <row r="1796" spans="17:37" x14ac:dyDescent="0.25">
      <c r="Q1796" s="9">
        <v>0</v>
      </c>
      <c r="R1796" s="10">
        <v>25253969.798</v>
      </c>
      <c r="AJ1796" s="9">
        <v>0</v>
      </c>
      <c r="AK1796" s="10">
        <v>0</v>
      </c>
    </row>
    <row r="1797" spans="17:37" x14ac:dyDescent="0.25">
      <c r="Q1797" s="9">
        <v>0</v>
      </c>
      <c r="R1797" s="10">
        <v>25250987.460000001</v>
      </c>
      <c r="AJ1797" s="9">
        <v>0</v>
      </c>
      <c r="AK1797" s="10">
        <v>0</v>
      </c>
    </row>
    <row r="1798" spans="17:37" x14ac:dyDescent="0.25">
      <c r="Q1798" s="9">
        <v>0</v>
      </c>
      <c r="R1798" s="10">
        <v>25248111.265000001</v>
      </c>
      <c r="AJ1798" s="9">
        <v>0</v>
      </c>
      <c r="AK1798" s="10">
        <v>0</v>
      </c>
    </row>
    <row r="1799" spans="17:37" x14ac:dyDescent="0.25">
      <c r="Q1799" s="9">
        <v>0</v>
      </c>
      <c r="R1799" s="10">
        <v>25245338.969000001</v>
      </c>
      <c r="AJ1799" s="9">
        <v>0</v>
      </c>
      <c r="AK1799" s="10">
        <v>0</v>
      </c>
    </row>
    <row r="1800" spans="17:37" x14ac:dyDescent="0.25">
      <c r="Q1800" s="9">
        <v>0</v>
      </c>
      <c r="R1800" s="10">
        <v>25242672.618000001</v>
      </c>
      <c r="AJ1800" s="9">
        <v>0</v>
      </c>
      <c r="AK1800" s="10">
        <v>0</v>
      </c>
    </row>
    <row r="1801" spans="17:37" x14ac:dyDescent="0.25">
      <c r="Q1801" s="29">
        <v>0</v>
      </c>
      <c r="R1801" s="30">
        <v>25240110.807999998</v>
      </c>
      <c r="AJ1801" s="29">
        <v>0</v>
      </c>
      <c r="AK1801" s="30">
        <v>0</v>
      </c>
    </row>
    <row r="1802" spans="17:37" x14ac:dyDescent="0.25">
      <c r="Q1802" s="9">
        <v>0</v>
      </c>
      <c r="R1802" s="10">
        <v>25237654.056000002</v>
      </c>
      <c r="AJ1802" s="9">
        <v>0</v>
      </c>
      <c r="AK1802" s="10">
        <v>0</v>
      </c>
    </row>
    <row r="1803" spans="17:37" x14ac:dyDescent="0.25">
      <c r="Q1803" s="9">
        <v>0</v>
      </c>
      <c r="R1803" s="10">
        <v>25235302.989</v>
      </c>
      <c r="AJ1803" s="9">
        <v>0</v>
      </c>
      <c r="AK1803" s="10">
        <v>0</v>
      </c>
    </row>
    <row r="1804" spans="17:37" x14ac:dyDescent="0.25">
      <c r="Q1804" s="9">
        <v>0</v>
      </c>
      <c r="R1804" s="10">
        <v>25233055.690000001</v>
      </c>
      <c r="AJ1804" s="9">
        <v>0</v>
      </c>
      <c r="AK1804" s="10">
        <v>0</v>
      </c>
    </row>
    <row r="1805" spans="17:37" x14ac:dyDescent="0.25">
      <c r="Q1805" s="9">
        <v>0</v>
      </c>
      <c r="R1805" s="10">
        <v>25230915.568</v>
      </c>
      <c r="AJ1805" s="9">
        <v>0</v>
      </c>
      <c r="AK1805" s="10">
        <v>0</v>
      </c>
    </row>
    <row r="1806" spans="17:37" x14ac:dyDescent="0.25">
      <c r="Q1806" s="9">
        <v>0</v>
      </c>
      <c r="R1806" s="10">
        <v>25228880.647</v>
      </c>
      <c r="AJ1806" s="9">
        <v>0</v>
      </c>
      <c r="AK1806" s="10">
        <v>0</v>
      </c>
    </row>
    <row r="1807" spans="17:37" x14ac:dyDescent="0.25">
      <c r="Q1807" s="9">
        <v>0</v>
      </c>
      <c r="R1807" s="10">
        <v>25226950.024999999</v>
      </c>
      <c r="AJ1807" s="9">
        <v>0</v>
      </c>
      <c r="AK1807" s="10">
        <v>0</v>
      </c>
    </row>
    <row r="1808" spans="17:37" x14ac:dyDescent="0.25">
      <c r="Q1808" s="9">
        <v>0</v>
      </c>
      <c r="R1808" s="10">
        <v>25225125.000999998</v>
      </c>
      <c r="AJ1808" s="9">
        <v>0</v>
      </c>
      <c r="AK1808" s="10">
        <v>0</v>
      </c>
    </row>
    <row r="1809" spans="17:37" x14ac:dyDescent="0.25">
      <c r="Q1809" s="9">
        <v>0</v>
      </c>
      <c r="R1809" s="10">
        <v>25223407.539000001</v>
      </c>
      <c r="AJ1809" s="9">
        <v>0</v>
      </c>
      <c r="AK1809" s="10">
        <v>0</v>
      </c>
    </row>
    <row r="1810" spans="17:37" x14ac:dyDescent="0.25">
      <c r="Q1810" s="9">
        <v>0</v>
      </c>
      <c r="R1810" s="10">
        <v>25221792.995999999</v>
      </c>
      <c r="AJ1810" s="9">
        <v>0</v>
      </c>
      <c r="AK1810" s="10">
        <v>0</v>
      </c>
    </row>
    <row r="1811" spans="17:37" x14ac:dyDescent="0.25">
      <c r="Q1811" s="9">
        <v>0</v>
      </c>
      <c r="R1811" s="10">
        <v>25220287.329999998</v>
      </c>
      <c r="AJ1811" s="9">
        <v>0</v>
      </c>
      <c r="AK1811" s="10">
        <v>0</v>
      </c>
    </row>
    <row r="1812" spans="17:37" x14ac:dyDescent="0.25">
      <c r="Q1812" s="9">
        <v>0</v>
      </c>
      <c r="R1812" s="10">
        <v>25218883.105999999</v>
      </c>
      <c r="AJ1812" s="9">
        <v>0</v>
      </c>
      <c r="AK1812" s="10">
        <v>0</v>
      </c>
    </row>
    <row r="1813" spans="17:37" x14ac:dyDescent="0.25">
      <c r="Q1813" s="9">
        <v>0</v>
      </c>
      <c r="R1813" s="10">
        <v>25217587.679000001</v>
      </c>
      <c r="AJ1813" s="9">
        <v>0</v>
      </c>
      <c r="AK1813" s="10">
        <v>0</v>
      </c>
    </row>
    <row r="1814" spans="17:37" x14ac:dyDescent="0.25">
      <c r="Q1814" s="9">
        <v>0</v>
      </c>
      <c r="R1814" s="10">
        <v>25216395.642999999</v>
      </c>
      <c r="AJ1814" s="9">
        <v>0</v>
      </c>
      <c r="AK1814" s="10">
        <v>0</v>
      </c>
    </row>
    <row r="1815" spans="17:37" x14ac:dyDescent="0.25">
      <c r="Q1815" s="9">
        <v>0</v>
      </c>
      <c r="R1815" s="10">
        <v>25215309.48</v>
      </c>
      <c r="AJ1815" s="9">
        <v>0</v>
      </c>
      <c r="AK1815" s="10">
        <v>0</v>
      </c>
    </row>
    <row r="1816" spans="17:37" x14ac:dyDescent="0.25">
      <c r="Q1816" s="9">
        <v>0</v>
      </c>
      <c r="R1816" s="10">
        <v>25214329.868000001</v>
      </c>
      <c r="AJ1816" s="9">
        <v>0</v>
      </c>
      <c r="AK1816" s="10">
        <v>0</v>
      </c>
    </row>
    <row r="1817" spans="17:37" x14ac:dyDescent="0.25">
      <c r="Q1817" s="9">
        <v>0</v>
      </c>
      <c r="R1817" s="10">
        <v>25213456.381000001</v>
      </c>
      <c r="AJ1817" s="9">
        <v>0</v>
      </c>
      <c r="AK1817" s="10">
        <v>0</v>
      </c>
    </row>
    <row r="1818" spans="17:37" x14ac:dyDescent="0.25">
      <c r="Q1818" s="9">
        <v>0</v>
      </c>
      <c r="R1818" s="10">
        <v>25212688.204</v>
      </c>
      <c r="AJ1818" s="9">
        <v>0</v>
      </c>
      <c r="AK1818" s="10">
        <v>0</v>
      </c>
    </row>
    <row r="1819" spans="17:37" x14ac:dyDescent="0.25">
      <c r="Q1819" s="9">
        <v>0</v>
      </c>
      <c r="R1819" s="10">
        <v>25212024.491999999</v>
      </c>
      <c r="AJ1819" s="9">
        <v>0</v>
      </c>
      <c r="AK1819" s="10">
        <v>0</v>
      </c>
    </row>
    <row r="1820" spans="17:37" x14ac:dyDescent="0.25">
      <c r="Q1820" s="9">
        <v>0</v>
      </c>
      <c r="R1820" s="10">
        <v>25211467.908</v>
      </c>
      <c r="AJ1820" s="9">
        <v>0</v>
      </c>
      <c r="AK1820" s="10">
        <v>0</v>
      </c>
    </row>
    <row r="1821" spans="17:37" x14ac:dyDescent="0.25">
      <c r="Q1821" s="9">
        <v>0</v>
      </c>
      <c r="R1821" s="10">
        <v>25211018.191</v>
      </c>
      <c r="AJ1821" s="9">
        <v>0</v>
      </c>
      <c r="AK1821" s="10">
        <v>0</v>
      </c>
    </row>
    <row r="1822" spans="17:37" x14ac:dyDescent="0.25">
      <c r="Q1822" s="9">
        <v>0</v>
      </c>
      <c r="R1822" s="10">
        <v>25210668.061999999</v>
      </c>
      <c r="AJ1822" s="9">
        <v>0</v>
      </c>
      <c r="AK1822" s="10">
        <v>0</v>
      </c>
    </row>
    <row r="1823" spans="17:37" x14ac:dyDescent="0.25">
      <c r="Q1823" s="9">
        <v>0</v>
      </c>
      <c r="R1823" s="10">
        <v>25210423.469000001</v>
      </c>
      <c r="AJ1823" s="9">
        <v>0</v>
      </c>
      <c r="AK1823" s="10">
        <v>0</v>
      </c>
    </row>
    <row r="1824" spans="17:37" x14ac:dyDescent="0.25">
      <c r="Q1824" s="9">
        <v>0</v>
      </c>
      <c r="R1824" s="10">
        <v>0</v>
      </c>
      <c r="AJ1824" s="9">
        <v>0</v>
      </c>
      <c r="AK1824" s="10">
        <v>0</v>
      </c>
    </row>
    <row r="1825" spans="17:37" x14ac:dyDescent="0.25">
      <c r="Q1825" s="9">
        <v>0</v>
      </c>
      <c r="R1825" s="10">
        <v>0</v>
      </c>
      <c r="AJ1825" s="9">
        <v>0</v>
      </c>
      <c r="AK1825" s="10">
        <v>0</v>
      </c>
    </row>
    <row r="1826" spans="17:37" x14ac:dyDescent="0.25">
      <c r="Q1826" s="9">
        <v>0</v>
      </c>
      <c r="R1826" s="10">
        <v>0</v>
      </c>
      <c r="AJ1826" s="9">
        <v>0</v>
      </c>
      <c r="AK1826" s="10">
        <v>0</v>
      </c>
    </row>
    <row r="1827" spans="17:37" x14ac:dyDescent="0.25">
      <c r="Q1827" s="9">
        <v>0</v>
      </c>
      <c r="R1827" s="10">
        <v>0</v>
      </c>
      <c r="AJ1827" s="9">
        <v>0</v>
      </c>
      <c r="AK1827" s="10">
        <v>0</v>
      </c>
    </row>
    <row r="1828" spans="17:37" x14ac:dyDescent="0.25">
      <c r="Q1828" s="9">
        <v>0</v>
      </c>
      <c r="R1828" s="10">
        <v>0</v>
      </c>
      <c r="AJ1828" s="9">
        <v>0</v>
      </c>
      <c r="AK1828" s="10">
        <v>0</v>
      </c>
    </row>
    <row r="1829" spans="17:37" x14ac:dyDescent="0.25">
      <c r="Q1829" s="9">
        <v>0</v>
      </c>
      <c r="R1829" s="10">
        <v>0</v>
      </c>
      <c r="AJ1829" s="9">
        <v>0</v>
      </c>
      <c r="AK1829" s="10">
        <v>0</v>
      </c>
    </row>
    <row r="1830" spans="17:37" x14ac:dyDescent="0.25">
      <c r="Q1830" s="9">
        <v>0</v>
      </c>
      <c r="R1830" s="10">
        <v>0</v>
      </c>
      <c r="AJ1830" s="9">
        <v>0</v>
      </c>
      <c r="AK1830" s="10">
        <v>0</v>
      </c>
    </row>
    <row r="1831" spans="17:37" x14ac:dyDescent="0.25">
      <c r="Q1831" s="29">
        <v>0</v>
      </c>
      <c r="R1831" s="30">
        <v>0</v>
      </c>
      <c r="AJ1831" s="29">
        <v>0</v>
      </c>
      <c r="AK1831" s="30">
        <v>0</v>
      </c>
    </row>
    <row r="1832" spans="17:37" x14ac:dyDescent="0.25">
      <c r="Q1832" s="9">
        <v>0</v>
      </c>
      <c r="R1832" s="10">
        <v>0</v>
      </c>
      <c r="AJ1832" s="9">
        <v>0</v>
      </c>
      <c r="AK1832" s="10">
        <v>0</v>
      </c>
    </row>
    <row r="1833" spans="17:37" x14ac:dyDescent="0.25">
      <c r="Q1833" s="9">
        <v>0</v>
      </c>
      <c r="R1833" s="10">
        <v>0</v>
      </c>
      <c r="AJ1833" s="9">
        <v>0</v>
      </c>
      <c r="AK1833" s="10">
        <v>0</v>
      </c>
    </row>
    <row r="1834" spans="17:37" x14ac:dyDescent="0.25">
      <c r="Q1834" s="9">
        <v>0</v>
      </c>
      <c r="R1834" s="10">
        <v>0</v>
      </c>
      <c r="AJ1834" s="9">
        <v>0</v>
      </c>
      <c r="AK1834" s="10">
        <v>0</v>
      </c>
    </row>
    <row r="1835" spans="17:37" x14ac:dyDescent="0.25">
      <c r="Q1835" s="9">
        <v>0</v>
      </c>
      <c r="R1835" s="10">
        <v>0</v>
      </c>
      <c r="AJ1835" s="9">
        <v>0</v>
      </c>
      <c r="AK1835" s="10">
        <v>0</v>
      </c>
    </row>
    <row r="1836" spans="17:37" x14ac:dyDescent="0.25">
      <c r="Q1836" s="9">
        <v>0</v>
      </c>
      <c r="R1836" s="10">
        <v>0</v>
      </c>
      <c r="AJ1836" s="9">
        <v>0</v>
      </c>
      <c r="AK1836" s="10">
        <v>0</v>
      </c>
    </row>
    <row r="1837" spans="17:37" x14ac:dyDescent="0.25">
      <c r="Q1837" s="9">
        <v>0</v>
      </c>
      <c r="R1837" s="10">
        <v>0</v>
      </c>
      <c r="AJ1837" s="9">
        <v>0</v>
      </c>
      <c r="AK1837" s="10">
        <v>0</v>
      </c>
    </row>
    <row r="1838" spans="17:37" x14ac:dyDescent="0.25">
      <c r="Q1838" s="9">
        <v>0</v>
      </c>
      <c r="R1838" s="10">
        <v>0</v>
      </c>
      <c r="AJ1838" s="9">
        <v>0</v>
      </c>
      <c r="AK1838" s="10">
        <v>0</v>
      </c>
    </row>
    <row r="1839" spans="17:37" x14ac:dyDescent="0.25">
      <c r="Q1839" s="9">
        <v>0</v>
      </c>
      <c r="R1839" s="10">
        <v>0</v>
      </c>
      <c r="AJ1839" s="9">
        <v>0</v>
      </c>
      <c r="AK1839" s="10">
        <v>0</v>
      </c>
    </row>
    <row r="1840" spans="17:37" x14ac:dyDescent="0.25">
      <c r="Q1840" s="9">
        <v>0</v>
      </c>
      <c r="R1840" s="10">
        <v>0</v>
      </c>
      <c r="AJ1840" s="9">
        <v>0</v>
      </c>
      <c r="AK1840" s="10">
        <v>0</v>
      </c>
    </row>
    <row r="1841" spans="17:37" x14ac:dyDescent="0.25">
      <c r="Q1841" s="9">
        <v>0</v>
      </c>
      <c r="R1841" s="10">
        <v>0</v>
      </c>
      <c r="AJ1841" s="9">
        <v>0</v>
      </c>
      <c r="AK1841" s="10">
        <v>0</v>
      </c>
    </row>
    <row r="1842" spans="17:37" x14ac:dyDescent="0.25">
      <c r="Q1842" s="9">
        <v>0</v>
      </c>
      <c r="R1842" s="10">
        <v>0</v>
      </c>
      <c r="AJ1842" s="9">
        <v>0</v>
      </c>
      <c r="AK1842" s="10">
        <v>0</v>
      </c>
    </row>
    <row r="1843" spans="17:37" x14ac:dyDescent="0.25">
      <c r="Q1843" s="9">
        <v>0</v>
      </c>
      <c r="R1843" s="10">
        <v>0</v>
      </c>
      <c r="AJ1843" s="9">
        <v>0</v>
      </c>
      <c r="AK1843" s="10">
        <v>0</v>
      </c>
    </row>
    <row r="1844" spans="17:37" x14ac:dyDescent="0.25">
      <c r="Q1844" s="9">
        <v>0</v>
      </c>
      <c r="R1844" s="10">
        <v>0</v>
      </c>
      <c r="AJ1844" s="9">
        <v>0</v>
      </c>
      <c r="AK1844" s="10">
        <v>0</v>
      </c>
    </row>
    <row r="1845" spans="17:37" x14ac:dyDescent="0.25">
      <c r="Q1845" s="9">
        <v>0</v>
      </c>
      <c r="R1845" s="10">
        <v>0</v>
      </c>
      <c r="AJ1845" s="9">
        <v>0</v>
      </c>
      <c r="AK1845" s="10">
        <v>0</v>
      </c>
    </row>
    <row r="1846" spans="17:37" x14ac:dyDescent="0.25">
      <c r="Q1846" s="9">
        <v>0</v>
      </c>
      <c r="R1846" s="10">
        <v>0</v>
      </c>
      <c r="AJ1846" s="9">
        <v>0</v>
      </c>
      <c r="AK1846" s="10">
        <v>0</v>
      </c>
    </row>
    <row r="1847" spans="17:37" x14ac:dyDescent="0.25">
      <c r="Q1847" s="9">
        <v>0</v>
      </c>
      <c r="R1847" s="10">
        <v>0</v>
      </c>
      <c r="AJ1847" s="9">
        <v>0</v>
      </c>
      <c r="AK1847" s="10">
        <v>0</v>
      </c>
    </row>
    <row r="1848" spans="17:37" x14ac:dyDescent="0.25">
      <c r="Q1848" s="9">
        <v>0</v>
      </c>
      <c r="R1848" s="10">
        <v>0</v>
      </c>
      <c r="AJ1848" s="9">
        <v>0</v>
      </c>
      <c r="AK1848" s="10">
        <v>0</v>
      </c>
    </row>
    <row r="1849" spans="17:37" x14ac:dyDescent="0.25">
      <c r="Q1849" s="9">
        <v>0</v>
      </c>
      <c r="R1849" s="10">
        <v>0</v>
      </c>
      <c r="AJ1849" s="9">
        <v>0</v>
      </c>
      <c r="AK1849" s="10">
        <v>0</v>
      </c>
    </row>
    <row r="1850" spans="17:37" x14ac:dyDescent="0.25">
      <c r="Q1850" s="9">
        <v>0</v>
      </c>
      <c r="R1850" s="10">
        <v>0</v>
      </c>
      <c r="AJ1850" s="9">
        <v>0</v>
      </c>
      <c r="AK1850" s="10">
        <v>0</v>
      </c>
    </row>
    <row r="1851" spans="17:37" x14ac:dyDescent="0.25">
      <c r="Q1851" s="9">
        <v>0</v>
      </c>
      <c r="R1851" s="10">
        <v>0</v>
      </c>
      <c r="AJ1851" s="9">
        <v>0</v>
      </c>
      <c r="AK1851" s="10">
        <v>0</v>
      </c>
    </row>
    <row r="1852" spans="17:37" x14ac:dyDescent="0.25">
      <c r="Q1852" s="9">
        <v>0</v>
      </c>
      <c r="R1852" s="10">
        <v>0</v>
      </c>
      <c r="AJ1852" s="9">
        <v>0</v>
      </c>
      <c r="AK1852" s="10">
        <v>0</v>
      </c>
    </row>
    <row r="1853" spans="17:37" x14ac:dyDescent="0.25">
      <c r="Q1853" s="9">
        <v>0</v>
      </c>
      <c r="R1853" s="10">
        <v>0</v>
      </c>
      <c r="AJ1853" s="9">
        <v>0</v>
      </c>
      <c r="AK1853" s="10">
        <v>0</v>
      </c>
    </row>
    <row r="1854" spans="17:37" x14ac:dyDescent="0.25">
      <c r="Q1854" s="9">
        <v>0</v>
      </c>
      <c r="R1854" s="10">
        <v>0</v>
      </c>
      <c r="AJ1854" s="9">
        <v>0</v>
      </c>
      <c r="AK1854" s="10">
        <v>0</v>
      </c>
    </row>
    <row r="1855" spans="17:37" x14ac:dyDescent="0.25">
      <c r="Q1855" s="9">
        <v>0</v>
      </c>
      <c r="R1855" s="10">
        <v>0</v>
      </c>
      <c r="AJ1855" s="9">
        <v>0</v>
      </c>
      <c r="AK1855" s="10">
        <v>0</v>
      </c>
    </row>
    <row r="1856" spans="17:37" x14ac:dyDescent="0.25">
      <c r="Q1856" s="9">
        <v>0</v>
      </c>
      <c r="R1856" s="10">
        <v>0</v>
      </c>
      <c r="AJ1856" s="9">
        <v>0</v>
      </c>
      <c r="AK1856" s="10">
        <v>0</v>
      </c>
    </row>
    <row r="1857" spans="17:37" x14ac:dyDescent="0.25">
      <c r="Q1857" s="9">
        <v>0</v>
      </c>
      <c r="R1857" s="10">
        <v>0</v>
      </c>
      <c r="AJ1857" s="9">
        <v>0</v>
      </c>
      <c r="AK1857" s="10">
        <v>0</v>
      </c>
    </row>
    <row r="1858" spans="17:37" x14ac:dyDescent="0.25">
      <c r="Q1858" s="9">
        <v>0</v>
      </c>
      <c r="R1858" s="10">
        <v>0</v>
      </c>
      <c r="AJ1858" s="9">
        <v>0</v>
      </c>
      <c r="AK1858" s="10">
        <v>0</v>
      </c>
    </row>
    <row r="1859" spans="17:37" x14ac:dyDescent="0.25">
      <c r="Q1859" s="9">
        <v>0</v>
      </c>
      <c r="R1859" s="10">
        <v>0</v>
      </c>
      <c r="AJ1859" s="9">
        <v>0</v>
      </c>
      <c r="AK1859" s="10">
        <v>0</v>
      </c>
    </row>
    <row r="1860" spans="17:37" x14ac:dyDescent="0.25">
      <c r="Q1860" s="9">
        <v>0</v>
      </c>
      <c r="R1860" s="10">
        <v>0</v>
      </c>
      <c r="AJ1860" s="9">
        <v>0</v>
      </c>
      <c r="AK1860" s="10">
        <v>0</v>
      </c>
    </row>
    <row r="1861" spans="17:37" x14ac:dyDescent="0.25">
      <c r="Q1861" s="29">
        <v>0</v>
      </c>
      <c r="R1861" s="30">
        <v>0</v>
      </c>
      <c r="AJ1861" s="29">
        <v>0</v>
      </c>
      <c r="AK1861" s="30">
        <v>0</v>
      </c>
    </row>
    <row r="1862" spans="17:37" x14ac:dyDescent="0.25">
      <c r="Q1862" s="9">
        <v>0</v>
      </c>
      <c r="R1862" s="10">
        <v>0</v>
      </c>
      <c r="AJ1862" s="9">
        <v>0</v>
      </c>
      <c r="AK1862" s="10">
        <v>0</v>
      </c>
    </row>
    <row r="1863" spans="17:37" x14ac:dyDescent="0.25">
      <c r="Q1863" s="9">
        <v>0</v>
      </c>
      <c r="R1863" s="10">
        <v>0</v>
      </c>
      <c r="AJ1863" s="9">
        <v>0</v>
      </c>
      <c r="AK1863" s="10">
        <v>0</v>
      </c>
    </row>
    <row r="1864" spans="17:37" x14ac:dyDescent="0.25">
      <c r="Q1864" s="9">
        <v>0</v>
      </c>
      <c r="R1864" s="10">
        <v>0</v>
      </c>
      <c r="AJ1864" s="9">
        <v>0</v>
      </c>
      <c r="AK1864" s="10">
        <v>0</v>
      </c>
    </row>
    <row r="1865" spans="17:37" x14ac:dyDescent="0.25">
      <c r="Q1865" s="9">
        <v>0</v>
      </c>
      <c r="R1865" s="10">
        <v>0</v>
      </c>
      <c r="AJ1865" s="9">
        <v>0</v>
      </c>
      <c r="AK1865" s="10">
        <v>0</v>
      </c>
    </row>
    <row r="1866" spans="17:37" x14ac:dyDescent="0.25">
      <c r="Q1866" s="9">
        <v>0</v>
      </c>
      <c r="R1866" s="10">
        <v>0</v>
      </c>
      <c r="AJ1866" s="9">
        <v>0</v>
      </c>
      <c r="AK1866" s="10">
        <v>0</v>
      </c>
    </row>
    <row r="1867" spans="17:37" x14ac:dyDescent="0.25">
      <c r="Q1867" s="9">
        <v>0</v>
      </c>
      <c r="R1867" s="10">
        <v>0</v>
      </c>
      <c r="AJ1867" s="9">
        <v>0</v>
      </c>
      <c r="AK1867" s="10">
        <v>0</v>
      </c>
    </row>
    <row r="1868" spans="17:37" x14ac:dyDescent="0.25">
      <c r="Q1868" s="9">
        <v>0</v>
      </c>
      <c r="R1868" s="10">
        <v>0</v>
      </c>
      <c r="AJ1868" s="9">
        <v>0</v>
      </c>
      <c r="AK1868" s="10">
        <v>0</v>
      </c>
    </row>
    <row r="1869" spans="17:37" x14ac:dyDescent="0.25">
      <c r="Q1869" s="9">
        <v>0</v>
      </c>
      <c r="R1869" s="10">
        <v>0</v>
      </c>
      <c r="AJ1869" s="9">
        <v>0</v>
      </c>
      <c r="AK1869" s="10">
        <v>0</v>
      </c>
    </row>
    <row r="1870" spans="17:37" x14ac:dyDescent="0.25">
      <c r="Q1870" s="9">
        <v>0</v>
      </c>
      <c r="R1870" s="10">
        <v>0</v>
      </c>
      <c r="AJ1870" s="9">
        <v>0</v>
      </c>
      <c r="AK1870" s="10">
        <v>0</v>
      </c>
    </row>
    <row r="1871" spans="17:37" x14ac:dyDescent="0.25">
      <c r="Q1871" s="9">
        <v>0</v>
      </c>
      <c r="R1871" s="10">
        <v>0</v>
      </c>
      <c r="AJ1871" s="9">
        <v>0</v>
      </c>
      <c r="AK1871" s="10">
        <v>0</v>
      </c>
    </row>
    <row r="1872" spans="17:37" x14ac:dyDescent="0.25">
      <c r="Q1872" s="9">
        <v>0</v>
      </c>
      <c r="R1872" s="10">
        <v>0</v>
      </c>
      <c r="AJ1872" s="9">
        <v>0</v>
      </c>
      <c r="AK1872" s="10">
        <v>0</v>
      </c>
    </row>
    <row r="1873" spans="17:37" x14ac:dyDescent="0.25">
      <c r="Q1873" s="9">
        <v>0</v>
      </c>
      <c r="R1873" s="10">
        <v>0</v>
      </c>
      <c r="AJ1873" s="9">
        <v>0</v>
      </c>
      <c r="AK1873" s="10">
        <v>0</v>
      </c>
    </row>
    <row r="1874" spans="17:37" x14ac:dyDescent="0.25">
      <c r="Q1874" s="9">
        <v>0</v>
      </c>
      <c r="R1874" s="10">
        <v>0</v>
      </c>
      <c r="AJ1874" s="9">
        <v>0</v>
      </c>
      <c r="AK1874" s="10">
        <v>0</v>
      </c>
    </row>
    <row r="1875" spans="17:37" x14ac:dyDescent="0.25">
      <c r="Q1875" s="9">
        <v>0</v>
      </c>
      <c r="R1875" s="10">
        <v>0</v>
      </c>
      <c r="AJ1875" s="9">
        <v>0</v>
      </c>
      <c r="AK1875" s="10">
        <v>0</v>
      </c>
    </row>
    <row r="1876" spans="17:37" x14ac:dyDescent="0.25">
      <c r="Q1876" s="9">
        <v>0</v>
      </c>
      <c r="R1876" s="10">
        <v>0</v>
      </c>
      <c r="AJ1876" s="9">
        <v>0</v>
      </c>
      <c r="AK1876" s="10">
        <v>0</v>
      </c>
    </row>
    <row r="1877" spans="17:37" x14ac:dyDescent="0.25">
      <c r="Q1877" s="9">
        <v>0</v>
      </c>
      <c r="R1877" s="10">
        <v>0</v>
      </c>
      <c r="AJ1877" s="9">
        <v>0</v>
      </c>
      <c r="AK1877" s="10">
        <v>0</v>
      </c>
    </row>
    <row r="1878" spans="17:37" x14ac:dyDescent="0.25">
      <c r="Q1878" s="9">
        <v>0</v>
      </c>
      <c r="R1878" s="10">
        <v>0</v>
      </c>
      <c r="AJ1878" s="9">
        <v>0</v>
      </c>
      <c r="AK1878" s="10">
        <v>0</v>
      </c>
    </row>
    <row r="1879" spans="17:37" x14ac:dyDescent="0.25">
      <c r="Q1879" s="9">
        <v>0</v>
      </c>
      <c r="R1879" s="10">
        <v>0</v>
      </c>
      <c r="AJ1879" s="9">
        <v>0</v>
      </c>
      <c r="AK1879" s="10">
        <v>0</v>
      </c>
    </row>
    <row r="1880" spans="17:37" x14ac:dyDescent="0.25">
      <c r="Q1880" s="9">
        <v>0</v>
      </c>
      <c r="R1880" s="10">
        <v>0</v>
      </c>
      <c r="AJ1880" s="9">
        <v>0</v>
      </c>
      <c r="AK1880" s="10">
        <v>0</v>
      </c>
    </row>
    <row r="1881" spans="17:37" x14ac:dyDescent="0.25">
      <c r="Q1881" s="9">
        <v>0</v>
      </c>
      <c r="R1881" s="10">
        <v>0</v>
      </c>
      <c r="AJ1881" s="9">
        <v>0</v>
      </c>
      <c r="AK1881" s="10">
        <v>0</v>
      </c>
    </row>
    <row r="1882" spans="17:37" x14ac:dyDescent="0.25">
      <c r="Q1882" s="9">
        <v>0</v>
      </c>
      <c r="R1882" s="10">
        <v>0</v>
      </c>
      <c r="AJ1882" s="9">
        <v>0</v>
      </c>
      <c r="AK1882" s="10">
        <v>0</v>
      </c>
    </row>
    <row r="1883" spans="17:37" x14ac:dyDescent="0.25">
      <c r="Q1883" s="9">
        <v>0</v>
      </c>
      <c r="R1883" s="10">
        <v>0</v>
      </c>
      <c r="AJ1883" s="9">
        <v>0</v>
      </c>
      <c r="AK1883" s="10">
        <v>0</v>
      </c>
    </row>
    <row r="1884" spans="17:37" x14ac:dyDescent="0.25">
      <c r="Q1884" s="9">
        <v>0</v>
      </c>
      <c r="R1884" s="10">
        <v>0</v>
      </c>
      <c r="AJ1884" s="9">
        <v>0</v>
      </c>
      <c r="AK1884" s="10">
        <v>0</v>
      </c>
    </row>
    <row r="1885" spans="17:37" x14ac:dyDescent="0.25">
      <c r="Q1885" s="9">
        <v>0</v>
      </c>
      <c r="R1885" s="10">
        <v>0</v>
      </c>
      <c r="AJ1885" s="9">
        <v>0</v>
      </c>
      <c r="AK1885" s="10">
        <v>0</v>
      </c>
    </row>
    <row r="1886" spans="17:37" x14ac:dyDescent="0.25">
      <c r="Q1886" s="9">
        <v>0</v>
      </c>
      <c r="R1886" s="10">
        <v>0</v>
      </c>
      <c r="AJ1886" s="9">
        <v>0</v>
      </c>
      <c r="AK1886" s="10">
        <v>0</v>
      </c>
    </row>
    <row r="1887" spans="17:37" x14ac:dyDescent="0.25">
      <c r="Q1887" s="9">
        <v>0</v>
      </c>
      <c r="R1887" s="10">
        <v>0</v>
      </c>
      <c r="AJ1887" s="9">
        <v>0</v>
      </c>
      <c r="AK1887" s="10">
        <v>0</v>
      </c>
    </row>
    <row r="1888" spans="17:37" x14ac:dyDescent="0.25">
      <c r="Q1888" s="9">
        <v>0</v>
      </c>
      <c r="R1888" s="10">
        <v>0</v>
      </c>
      <c r="AJ1888" s="9">
        <v>0</v>
      </c>
      <c r="AK1888" s="10">
        <v>0</v>
      </c>
    </row>
    <row r="1889" spans="17:37" x14ac:dyDescent="0.25">
      <c r="Q1889" s="9">
        <v>0</v>
      </c>
      <c r="R1889" s="10">
        <v>0</v>
      </c>
      <c r="AJ1889" s="9">
        <v>0</v>
      </c>
      <c r="AK1889" s="10">
        <v>0</v>
      </c>
    </row>
    <row r="1890" spans="17:37" x14ac:dyDescent="0.25">
      <c r="Q1890" s="9">
        <v>0</v>
      </c>
      <c r="R1890" s="10">
        <v>0</v>
      </c>
      <c r="AJ1890" s="9">
        <v>0</v>
      </c>
      <c r="AK1890" s="10">
        <v>0</v>
      </c>
    </row>
    <row r="1891" spans="17:37" x14ac:dyDescent="0.25">
      <c r="Q1891" s="29">
        <v>0</v>
      </c>
      <c r="R1891" s="30">
        <v>0</v>
      </c>
      <c r="AJ1891" s="29">
        <v>0</v>
      </c>
      <c r="AK1891" s="30">
        <v>0</v>
      </c>
    </row>
    <row r="1892" spans="17:37" x14ac:dyDescent="0.25">
      <c r="Q1892" s="9">
        <v>0</v>
      </c>
      <c r="R1892" s="10">
        <v>0</v>
      </c>
      <c r="AJ1892" s="9">
        <v>0</v>
      </c>
      <c r="AK1892" s="10">
        <v>0</v>
      </c>
    </row>
    <row r="1893" spans="17:37" x14ac:dyDescent="0.25">
      <c r="Q1893" s="9">
        <v>0</v>
      </c>
      <c r="R1893" s="10">
        <v>0</v>
      </c>
      <c r="AJ1893" s="9">
        <v>0</v>
      </c>
      <c r="AK1893" s="10">
        <v>0</v>
      </c>
    </row>
    <row r="1894" spans="17:37" x14ac:dyDescent="0.25">
      <c r="Q1894" s="9">
        <v>0</v>
      </c>
      <c r="R1894" s="10">
        <v>0</v>
      </c>
      <c r="AJ1894" s="9">
        <v>0</v>
      </c>
      <c r="AK1894" s="10">
        <v>0</v>
      </c>
    </row>
    <row r="1895" spans="17:37" x14ac:dyDescent="0.25">
      <c r="Q1895" s="9">
        <v>0</v>
      </c>
      <c r="R1895" s="10">
        <v>0</v>
      </c>
      <c r="AJ1895" s="9">
        <v>0</v>
      </c>
      <c r="AK1895" s="10">
        <v>0</v>
      </c>
    </row>
    <row r="1896" spans="17:37" x14ac:dyDescent="0.25">
      <c r="Q1896" s="9">
        <v>0</v>
      </c>
      <c r="R1896" s="10">
        <v>0</v>
      </c>
      <c r="AJ1896" s="9">
        <v>0</v>
      </c>
      <c r="AK1896" s="10">
        <v>0</v>
      </c>
    </row>
    <row r="1897" spans="17:37" x14ac:dyDescent="0.25">
      <c r="Q1897" s="9">
        <v>0</v>
      </c>
      <c r="R1897" s="10">
        <v>0</v>
      </c>
      <c r="AJ1897" s="9">
        <v>0</v>
      </c>
      <c r="AK1897" s="10">
        <v>0</v>
      </c>
    </row>
    <row r="1898" spans="17:37" x14ac:dyDescent="0.25">
      <c r="Q1898" s="9">
        <v>0</v>
      </c>
      <c r="R1898" s="10">
        <v>0</v>
      </c>
      <c r="AJ1898" s="9">
        <v>0</v>
      </c>
      <c r="AK1898" s="10">
        <v>0</v>
      </c>
    </row>
    <row r="1899" spans="17:37" x14ac:dyDescent="0.25">
      <c r="Q1899" s="9">
        <v>0</v>
      </c>
      <c r="R1899" s="10">
        <v>0</v>
      </c>
      <c r="AJ1899" s="9">
        <v>0</v>
      </c>
      <c r="AK1899" s="10">
        <v>0</v>
      </c>
    </row>
    <row r="1900" spans="17:37" x14ac:dyDescent="0.25">
      <c r="Q1900" s="9">
        <v>0</v>
      </c>
      <c r="R1900" s="10">
        <v>0</v>
      </c>
      <c r="AJ1900" s="9">
        <v>0</v>
      </c>
      <c r="AK1900" s="10">
        <v>0</v>
      </c>
    </row>
    <row r="1901" spans="17:37" x14ac:dyDescent="0.25">
      <c r="Q1901" s="9">
        <v>0</v>
      </c>
      <c r="R1901" s="10">
        <v>0</v>
      </c>
      <c r="AJ1901" s="9">
        <v>0</v>
      </c>
      <c r="AK1901" s="10">
        <v>0</v>
      </c>
    </row>
    <row r="1902" spans="17:37" x14ac:dyDescent="0.25">
      <c r="Q1902" s="9">
        <v>0</v>
      </c>
      <c r="R1902" s="10">
        <v>0</v>
      </c>
      <c r="AJ1902" s="9">
        <v>0</v>
      </c>
      <c r="AK1902" s="10">
        <v>0</v>
      </c>
    </row>
    <row r="1903" spans="17:37" x14ac:dyDescent="0.25">
      <c r="Q1903" s="9">
        <v>0</v>
      </c>
      <c r="R1903" s="10">
        <v>0</v>
      </c>
      <c r="AJ1903" s="9">
        <v>0</v>
      </c>
      <c r="AK1903" s="10">
        <v>0</v>
      </c>
    </row>
    <row r="1904" spans="17:37" x14ac:dyDescent="0.25">
      <c r="Q1904" s="9">
        <v>0</v>
      </c>
      <c r="R1904" s="10">
        <v>0</v>
      </c>
      <c r="AJ1904" s="9">
        <v>0</v>
      </c>
      <c r="AK1904" s="10">
        <v>0</v>
      </c>
    </row>
    <row r="1905" spans="17:37" x14ac:dyDescent="0.25">
      <c r="Q1905" s="9">
        <v>0</v>
      </c>
      <c r="R1905" s="10">
        <v>0</v>
      </c>
      <c r="AJ1905" s="9">
        <v>0</v>
      </c>
      <c r="AK1905" s="10">
        <v>0</v>
      </c>
    </row>
    <row r="1906" spans="17:37" x14ac:dyDescent="0.25">
      <c r="Q1906" s="9">
        <v>0</v>
      </c>
      <c r="R1906" s="10">
        <v>0</v>
      </c>
      <c r="AJ1906" s="9">
        <v>0</v>
      </c>
      <c r="AK1906" s="10">
        <v>0</v>
      </c>
    </row>
    <row r="1907" spans="17:37" x14ac:dyDescent="0.25">
      <c r="Q1907" s="9">
        <v>0</v>
      </c>
      <c r="R1907" s="10">
        <v>0</v>
      </c>
      <c r="AJ1907" s="9">
        <v>0</v>
      </c>
      <c r="AK1907" s="10">
        <v>0</v>
      </c>
    </row>
    <row r="1908" spans="17:37" x14ac:dyDescent="0.25">
      <c r="Q1908" s="9">
        <v>0</v>
      </c>
      <c r="R1908" s="10">
        <v>0</v>
      </c>
      <c r="AJ1908" s="9">
        <v>0</v>
      </c>
      <c r="AK1908" s="10">
        <v>0</v>
      </c>
    </row>
    <row r="1909" spans="17:37" x14ac:dyDescent="0.25">
      <c r="Q1909" s="9">
        <v>0</v>
      </c>
      <c r="R1909" s="10">
        <v>0</v>
      </c>
      <c r="AJ1909" s="9">
        <v>0</v>
      </c>
      <c r="AK1909" s="10">
        <v>0</v>
      </c>
    </row>
    <row r="1910" spans="17:37" x14ac:dyDescent="0.25">
      <c r="Q1910" s="9">
        <v>0</v>
      </c>
      <c r="R1910" s="10">
        <v>0</v>
      </c>
      <c r="AJ1910" s="9">
        <v>0</v>
      </c>
      <c r="AK1910" s="10">
        <v>0</v>
      </c>
    </row>
    <row r="1911" spans="17:37" x14ac:dyDescent="0.25">
      <c r="Q1911" s="9">
        <v>0</v>
      </c>
      <c r="R1911" s="10">
        <v>0</v>
      </c>
      <c r="AJ1911" s="9">
        <v>0</v>
      </c>
      <c r="AK1911" s="10">
        <v>0</v>
      </c>
    </row>
    <row r="1912" spans="17:37" x14ac:dyDescent="0.25">
      <c r="Q1912" s="9">
        <v>0</v>
      </c>
      <c r="R1912" s="10">
        <v>0</v>
      </c>
      <c r="AJ1912" s="9">
        <v>0</v>
      </c>
      <c r="AK1912" s="10">
        <v>0</v>
      </c>
    </row>
    <row r="1913" spans="17:37" x14ac:dyDescent="0.25">
      <c r="Q1913" s="9">
        <v>0</v>
      </c>
      <c r="R1913" s="10">
        <v>0</v>
      </c>
      <c r="AJ1913" s="9">
        <v>0</v>
      </c>
      <c r="AK1913" s="10">
        <v>0</v>
      </c>
    </row>
    <row r="1914" spans="17:37" x14ac:dyDescent="0.25">
      <c r="Q1914" s="9">
        <v>0</v>
      </c>
      <c r="R1914" s="10">
        <v>0</v>
      </c>
      <c r="AJ1914" s="9">
        <v>0</v>
      </c>
      <c r="AK1914" s="10">
        <v>0</v>
      </c>
    </row>
    <row r="1915" spans="17:37" x14ac:dyDescent="0.25">
      <c r="Q1915" s="9">
        <v>0</v>
      </c>
      <c r="R1915" s="10">
        <v>0</v>
      </c>
      <c r="AJ1915" s="9">
        <v>0</v>
      </c>
      <c r="AK1915" s="10">
        <v>0</v>
      </c>
    </row>
    <row r="1916" spans="17:37" x14ac:dyDescent="0.25">
      <c r="Q1916" s="9">
        <v>0</v>
      </c>
      <c r="R1916" s="10">
        <v>0</v>
      </c>
      <c r="AJ1916" s="9">
        <v>0</v>
      </c>
      <c r="AK1916" s="10">
        <v>0</v>
      </c>
    </row>
    <row r="1917" spans="17:37" x14ac:dyDescent="0.25">
      <c r="Q1917" s="9">
        <v>0</v>
      </c>
      <c r="R1917" s="10">
        <v>0</v>
      </c>
      <c r="AJ1917" s="9">
        <v>0</v>
      </c>
      <c r="AK1917" s="10">
        <v>0</v>
      </c>
    </row>
    <row r="1918" spans="17:37" x14ac:dyDescent="0.25">
      <c r="Q1918" s="9">
        <v>0</v>
      </c>
      <c r="R1918" s="10">
        <v>0</v>
      </c>
      <c r="AJ1918" s="9">
        <v>0</v>
      </c>
      <c r="AK1918" s="10">
        <v>0</v>
      </c>
    </row>
    <row r="1919" spans="17:37" x14ac:dyDescent="0.25">
      <c r="Q1919" s="9">
        <v>0</v>
      </c>
      <c r="R1919" s="10">
        <v>0</v>
      </c>
      <c r="AJ1919" s="9">
        <v>0</v>
      </c>
      <c r="AK1919" s="10">
        <v>0</v>
      </c>
    </row>
    <row r="1920" spans="17:37" x14ac:dyDescent="0.25">
      <c r="Q1920" s="9">
        <v>0</v>
      </c>
      <c r="R1920" s="10">
        <v>0</v>
      </c>
      <c r="AJ1920" s="9">
        <v>0</v>
      </c>
      <c r="AK1920" s="10">
        <v>0</v>
      </c>
    </row>
    <row r="1921" spans="17:37" x14ac:dyDescent="0.25">
      <c r="Q1921" s="29">
        <v>0</v>
      </c>
      <c r="R1921" s="30">
        <v>0</v>
      </c>
      <c r="AJ1921" s="29">
        <v>0</v>
      </c>
      <c r="AK1921" s="30">
        <v>0</v>
      </c>
    </row>
    <row r="1922" spans="17:37" x14ac:dyDescent="0.25">
      <c r="Q1922" s="9">
        <v>0</v>
      </c>
      <c r="R1922" s="10">
        <v>0</v>
      </c>
      <c r="AJ1922" s="9">
        <v>0</v>
      </c>
      <c r="AK1922" s="10">
        <v>0</v>
      </c>
    </row>
    <row r="1923" spans="17:37" x14ac:dyDescent="0.25">
      <c r="Q1923" s="9">
        <v>0</v>
      </c>
      <c r="R1923" s="10">
        <v>0</v>
      </c>
      <c r="AJ1923" s="9">
        <v>0</v>
      </c>
      <c r="AK1923" s="10">
        <v>0</v>
      </c>
    </row>
    <row r="1924" spans="17:37" x14ac:dyDescent="0.25">
      <c r="Q1924" s="9">
        <v>0</v>
      </c>
      <c r="R1924" s="10">
        <v>0</v>
      </c>
      <c r="AJ1924" s="9">
        <v>0</v>
      </c>
      <c r="AK1924" s="10">
        <v>0</v>
      </c>
    </row>
    <row r="1925" spans="17:37" x14ac:dyDescent="0.25">
      <c r="Q1925" s="9">
        <v>0</v>
      </c>
      <c r="R1925" s="10">
        <v>0</v>
      </c>
      <c r="AJ1925" s="9">
        <v>0</v>
      </c>
      <c r="AK1925" s="10">
        <v>0</v>
      </c>
    </row>
    <row r="1926" spans="17:37" x14ac:dyDescent="0.25">
      <c r="Q1926" s="9">
        <v>0</v>
      </c>
      <c r="R1926" s="10">
        <v>0</v>
      </c>
      <c r="AJ1926" s="9">
        <v>0</v>
      </c>
      <c r="AK1926" s="10">
        <v>0</v>
      </c>
    </row>
    <row r="1927" spans="17:37" x14ac:dyDescent="0.25">
      <c r="Q1927" s="9">
        <v>0</v>
      </c>
      <c r="R1927" s="10">
        <v>0</v>
      </c>
      <c r="AJ1927" s="9">
        <v>0</v>
      </c>
      <c r="AK1927" s="10">
        <v>0</v>
      </c>
    </row>
    <row r="1928" spans="17:37" x14ac:dyDescent="0.25">
      <c r="Q1928" s="9">
        <v>0</v>
      </c>
      <c r="R1928" s="10">
        <v>0</v>
      </c>
      <c r="AJ1928" s="9">
        <v>0</v>
      </c>
      <c r="AK1928" s="10">
        <v>0</v>
      </c>
    </row>
    <row r="1929" spans="17:37" x14ac:dyDescent="0.25">
      <c r="Q1929" s="9">
        <v>0</v>
      </c>
      <c r="R1929" s="10">
        <v>0</v>
      </c>
      <c r="AJ1929" s="9">
        <v>0</v>
      </c>
      <c r="AK1929" s="10">
        <v>0</v>
      </c>
    </row>
    <row r="1930" spans="17:37" x14ac:dyDescent="0.25">
      <c r="Q1930" s="9">
        <v>0</v>
      </c>
      <c r="R1930" s="10">
        <v>0</v>
      </c>
      <c r="AJ1930" s="9">
        <v>0</v>
      </c>
      <c r="AK1930" s="10">
        <v>0</v>
      </c>
    </row>
    <row r="1931" spans="17:37" x14ac:dyDescent="0.25">
      <c r="Q1931" s="9">
        <v>0</v>
      </c>
      <c r="R1931" s="10">
        <v>0</v>
      </c>
      <c r="AJ1931" s="9">
        <v>0</v>
      </c>
      <c r="AK1931" s="10">
        <v>0</v>
      </c>
    </row>
    <row r="1932" spans="17:37" x14ac:dyDescent="0.25">
      <c r="Q1932" s="9">
        <v>0</v>
      </c>
      <c r="R1932" s="10">
        <v>0</v>
      </c>
      <c r="AJ1932" s="9">
        <v>0</v>
      </c>
      <c r="AK1932" s="10">
        <v>0</v>
      </c>
    </row>
    <row r="1933" spans="17:37" x14ac:dyDescent="0.25">
      <c r="Q1933" s="9">
        <v>0</v>
      </c>
      <c r="R1933" s="10">
        <v>0</v>
      </c>
      <c r="AJ1933" s="9">
        <v>0</v>
      </c>
      <c r="AK1933" s="10">
        <v>0</v>
      </c>
    </row>
    <row r="1934" spans="17:37" x14ac:dyDescent="0.25">
      <c r="Q1934" s="9">
        <v>0</v>
      </c>
      <c r="R1934" s="10">
        <v>0</v>
      </c>
      <c r="AJ1934" s="9">
        <v>0</v>
      </c>
      <c r="AK1934" s="10">
        <v>0</v>
      </c>
    </row>
    <row r="1935" spans="17:37" x14ac:dyDescent="0.25">
      <c r="Q1935" s="9">
        <v>0</v>
      </c>
      <c r="R1935" s="10">
        <v>0</v>
      </c>
      <c r="AJ1935" s="9">
        <v>0</v>
      </c>
      <c r="AK1935" s="10">
        <v>0</v>
      </c>
    </row>
    <row r="1936" spans="17:37" x14ac:dyDescent="0.25">
      <c r="Q1936" s="9">
        <v>0</v>
      </c>
      <c r="R1936" s="10">
        <v>0</v>
      </c>
      <c r="AJ1936" s="9">
        <v>0</v>
      </c>
      <c r="AK1936" s="10">
        <v>0</v>
      </c>
    </row>
    <row r="1937" spans="17:37" x14ac:dyDescent="0.25">
      <c r="Q1937" s="9">
        <v>0</v>
      </c>
      <c r="R1937" s="10">
        <v>0</v>
      </c>
      <c r="AJ1937" s="9">
        <v>0</v>
      </c>
      <c r="AK1937" s="10">
        <v>0</v>
      </c>
    </row>
    <row r="1938" spans="17:37" x14ac:dyDescent="0.25">
      <c r="Q1938" s="9">
        <v>0</v>
      </c>
      <c r="R1938" s="10">
        <v>0</v>
      </c>
      <c r="AJ1938" s="9">
        <v>0</v>
      </c>
      <c r="AK1938" s="10">
        <v>0</v>
      </c>
    </row>
    <row r="1939" spans="17:37" x14ac:dyDescent="0.25">
      <c r="Q1939" s="9">
        <v>0</v>
      </c>
      <c r="R1939" s="10">
        <v>0</v>
      </c>
      <c r="AJ1939" s="9">
        <v>0</v>
      </c>
      <c r="AK1939" s="10">
        <v>0</v>
      </c>
    </row>
    <row r="1940" spans="17:37" x14ac:dyDescent="0.25">
      <c r="Q1940" s="9">
        <v>0</v>
      </c>
      <c r="R1940" s="10">
        <v>0</v>
      </c>
      <c r="AJ1940" s="9">
        <v>0</v>
      </c>
      <c r="AK1940" s="10">
        <v>0</v>
      </c>
    </row>
    <row r="1941" spans="17:37" x14ac:dyDescent="0.25">
      <c r="Q1941" s="9">
        <v>0</v>
      </c>
      <c r="R1941" s="10">
        <v>0</v>
      </c>
      <c r="AJ1941" s="9">
        <v>0</v>
      </c>
      <c r="AK1941" s="10">
        <v>0</v>
      </c>
    </row>
    <row r="1942" spans="17:37" x14ac:dyDescent="0.25">
      <c r="Q1942" s="9">
        <v>0</v>
      </c>
      <c r="R1942" s="10">
        <v>0</v>
      </c>
      <c r="AJ1942" s="9">
        <v>0</v>
      </c>
      <c r="AK1942" s="10">
        <v>0</v>
      </c>
    </row>
    <row r="1943" spans="17:37" x14ac:dyDescent="0.25">
      <c r="Q1943" s="9">
        <v>0</v>
      </c>
      <c r="R1943" s="10">
        <v>0</v>
      </c>
      <c r="AJ1943" s="9">
        <v>0</v>
      </c>
      <c r="AK1943" s="10">
        <v>0</v>
      </c>
    </row>
    <row r="1944" spans="17:37" x14ac:dyDescent="0.25">
      <c r="Q1944" s="9">
        <v>0</v>
      </c>
      <c r="R1944" s="10">
        <v>0</v>
      </c>
      <c r="AJ1944" s="9">
        <v>0</v>
      </c>
      <c r="AK1944" s="10">
        <v>0</v>
      </c>
    </row>
    <row r="1945" spans="17:37" x14ac:dyDescent="0.25">
      <c r="Q1945" s="9">
        <v>0</v>
      </c>
      <c r="R1945" s="10">
        <v>0</v>
      </c>
      <c r="AJ1945" s="9">
        <v>0</v>
      </c>
      <c r="AK1945" s="10">
        <v>0</v>
      </c>
    </row>
    <row r="1946" spans="17:37" x14ac:dyDescent="0.25">
      <c r="Q1946" s="9">
        <v>0</v>
      </c>
      <c r="R1946" s="10">
        <v>0</v>
      </c>
      <c r="AJ1946" s="9">
        <v>0</v>
      </c>
      <c r="AK1946" s="10">
        <v>0</v>
      </c>
    </row>
    <row r="1947" spans="17:37" x14ac:dyDescent="0.25">
      <c r="Q1947" s="9">
        <v>0</v>
      </c>
      <c r="R1947" s="10">
        <v>0</v>
      </c>
      <c r="AJ1947" s="9">
        <v>0</v>
      </c>
      <c r="AK1947" s="10">
        <v>0</v>
      </c>
    </row>
    <row r="1948" spans="17:37" x14ac:dyDescent="0.25">
      <c r="Q1948" s="9">
        <v>0</v>
      </c>
      <c r="R1948" s="10">
        <v>0</v>
      </c>
      <c r="AJ1948" s="9">
        <v>0</v>
      </c>
      <c r="AK1948" s="10">
        <v>0</v>
      </c>
    </row>
    <row r="1949" spans="17:37" x14ac:dyDescent="0.25">
      <c r="Q1949" s="9">
        <v>0</v>
      </c>
      <c r="R1949" s="10">
        <v>0</v>
      </c>
      <c r="AJ1949" s="9">
        <v>0</v>
      </c>
      <c r="AK1949" s="10">
        <v>0</v>
      </c>
    </row>
    <row r="1950" spans="17:37" x14ac:dyDescent="0.25">
      <c r="Q1950" s="9">
        <v>0</v>
      </c>
      <c r="R1950" s="10">
        <v>0</v>
      </c>
      <c r="AJ1950" s="9">
        <v>0</v>
      </c>
      <c r="AK1950" s="10">
        <v>0</v>
      </c>
    </row>
    <row r="1951" spans="17:37" x14ac:dyDescent="0.25">
      <c r="Q1951" s="29">
        <v>0</v>
      </c>
      <c r="R1951" s="30">
        <v>0</v>
      </c>
      <c r="AJ1951" s="29">
        <v>0</v>
      </c>
      <c r="AK1951" s="30">
        <v>0</v>
      </c>
    </row>
    <row r="1952" spans="17:37" x14ac:dyDescent="0.25">
      <c r="Q1952" s="9">
        <v>0</v>
      </c>
      <c r="R1952" s="10">
        <v>0</v>
      </c>
      <c r="AJ1952" s="9">
        <v>0</v>
      </c>
      <c r="AK1952" s="10">
        <v>0</v>
      </c>
    </row>
    <row r="1953" spans="17:37" x14ac:dyDescent="0.25">
      <c r="Q1953" s="9">
        <v>0</v>
      </c>
      <c r="R1953" s="10">
        <v>0</v>
      </c>
      <c r="AJ1953" s="9">
        <v>0</v>
      </c>
      <c r="AK1953" s="10">
        <v>0</v>
      </c>
    </row>
    <row r="1954" spans="17:37" x14ac:dyDescent="0.25">
      <c r="Q1954" s="9">
        <v>0</v>
      </c>
      <c r="R1954" s="10">
        <v>0</v>
      </c>
      <c r="AJ1954" s="9">
        <v>0</v>
      </c>
      <c r="AK1954" s="10">
        <v>0</v>
      </c>
    </row>
    <row r="1955" spans="17:37" x14ac:dyDescent="0.25">
      <c r="Q1955" s="9">
        <v>0</v>
      </c>
      <c r="R1955" s="10">
        <v>0</v>
      </c>
      <c r="AJ1955" s="9">
        <v>0</v>
      </c>
      <c r="AK1955" s="10">
        <v>0</v>
      </c>
    </row>
    <row r="1956" spans="17:37" x14ac:dyDescent="0.25">
      <c r="Q1956" s="9">
        <v>0</v>
      </c>
      <c r="R1956" s="10">
        <v>0</v>
      </c>
      <c r="AJ1956" s="9">
        <v>0</v>
      </c>
      <c r="AK1956" s="10">
        <v>0</v>
      </c>
    </row>
    <row r="1957" spans="17:37" x14ac:dyDescent="0.25">
      <c r="Q1957" s="9">
        <v>0</v>
      </c>
      <c r="R1957" s="10">
        <v>0</v>
      </c>
      <c r="AJ1957" s="9">
        <v>0</v>
      </c>
      <c r="AK1957" s="10">
        <v>0</v>
      </c>
    </row>
    <row r="1958" spans="17:37" x14ac:dyDescent="0.25">
      <c r="Q1958" s="9">
        <v>0</v>
      </c>
      <c r="R1958" s="10">
        <v>0</v>
      </c>
      <c r="AJ1958" s="9">
        <v>0</v>
      </c>
      <c r="AK1958" s="10">
        <v>0</v>
      </c>
    </row>
    <row r="1959" spans="17:37" x14ac:dyDescent="0.25">
      <c r="Q1959" s="9">
        <v>0</v>
      </c>
      <c r="R1959" s="10">
        <v>0</v>
      </c>
      <c r="AJ1959" s="9">
        <v>0</v>
      </c>
      <c r="AK1959" s="10">
        <v>0</v>
      </c>
    </row>
    <row r="1960" spans="17:37" x14ac:dyDescent="0.25">
      <c r="Q1960" s="9">
        <v>0</v>
      </c>
      <c r="R1960" s="10">
        <v>0</v>
      </c>
      <c r="AJ1960" s="9">
        <v>0</v>
      </c>
      <c r="AK1960" s="10">
        <v>0</v>
      </c>
    </row>
    <row r="1961" spans="17:37" x14ac:dyDescent="0.25">
      <c r="Q1961" s="9">
        <v>0</v>
      </c>
      <c r="R1961" s="10">
        <v>0</v>
      </c>
      <c r="AJ1961" s="9">
        <v>0</v>
      </c>
      <c r="AK1961" s="10">
        <v>0</v>
      </c>
    </row>
    <row r="1962" spans="17:37" x14ac:dyDescent="0.25">
      <c r="Q1962" s="9">
        <v>0</v>
      </c>
      <c r="R1962" s="10">
        <v>0</v>
      </c>
      <c r="AJ1962" s="9">
        <v>0</v>
      </c>
      <c r="AK1962" s="10">
        <v>0</v>
      </c>
    </row>
    <row r="1963" spans="17:37" x14ac:dyDescent="0.25">
      <c r="Q1963" s="9">
        <v>0</v>
      </c>
      <c r="R1963" s="10">
        <v>0</v>
      </c>
      <c r="AJ1963" s="9">
        <v>0</v>
      </c>
      <c r="AK1963" s="10">
        <v>0</v>
      </c>
    </row>
    <row r="1964" spans="17:37" x14ac:dyDescent="0.25">
      <c r="Q1964" s="9">
        <v>0</v>
      </c>
      <c r="R1964" s="10">
        <v>0</v>
      </c>
      <c r="AJ1964" s="9">
        <v>0</v>
      </c>
      <c r="AK1964" s="10">
        <v>0</v>
      </c>
    </row>
    <row r="1965" spans="17:37" x14ac:dyDescent="0.25">
      <c r="Q1965" s="9">
        <v>0</v>
      </c>
      <c r="R1965" s="10">
        <v>0</v>
      </c>
      <c r="AJ1965" s="9">
        <v>0</v>
      </c>
      <c r="AK1965" s="10">
        <v>0</v>
      </c>
    </row>
    <row r="1966" spans="17:37" x14ac:dyDescent="0.25">
      <c r="Q1966" s="9">
        <v>0</v>
      </c>
      <c r="R1966" s="10">
        <v>0</v>
      </c>
      <c r="AJ1966" s="9">
        <v>0</v>
      </c>
      <c r="AK1966" s="10">
        <v>0</v>
      </c>
    </row>
    <row r="1967" spans="17:37" x14ac:dyDescent="0.25">
      <c r="Q1967" s="9">
        <v>0</v>
      </c>
      <c r="R1967" s="10">
        <v>0</v>
      </c>
      <c r="AJ1967" s="9">
        <v>0</v>
      </c>
      <c r="AK1967" s="10">
        <v>0</v>
      </c>
    </row>
    <row r="1968" spans="17:37" x14ac:dyDescent="0.25">
      <c r="Q1968" s="9">
        <v>0</v>
      </c>
      <c r="R1968" s="10">
        <v>0</v>
      </c>
      <c r="AJ1968" s="9">
        <v>0</v>
      </c>
      <c r="AK1968" s="10">
        <v>0</v>
      </c>
    </row>
    <row r="1969" spans="17:37" x14ac:dyDescent="0.25">
      <c r="Q1969" s="9">
        <v>0</v>
      </c>
      <c r="R1969" s="10">
        <v>0</v>
      </c>
      <c r="AJ1969" s="9">
        <v>0</v>
      </c>
      <c r="AK1969" s="10">
        <v>0</v>
      </c>
    </row>
    <row r="1970" spans="17:37" x14ac:dyDescent="0.25">
      <c r="Q1970" s="9">
        <v>0</v>
      </c>
      <c r="R1970" s="10">
        <v>0</v>
      </c>
      <c r="AJ1970" s="9">
        <v>0</v>
      </c>
      <c r="AK1970" s="10">
        <v>0</v>
      </c>
    </row>
    <row r="1971" spans="17:37" x14ac:dyDescent="0.25">
      <c r="Q1971" s="9">
        <v>0</v>
      </c>
      <c r="R1971" s="10">
        <v>0</v>
      </c>
      <c r="AJ1971" s="9">
        <v>0</v>
      </c>
      <c r="AK1971" s="10">
        <v>0</v>
      </c>
    </row>
    <row r="1972" spans="17:37" x14ac:dyDescent="0.25">
      <c r="Q1972" s="9">
        <v>0</v>
      </c>
      <c r="R1972" s="10">
        <v>0</v>
      </c>
      <c r="AJ1972" s="9">
        <v>0</v>
      </c>
      <c r="AK1972" s="10">
        <v>0</v>
      </c>
    </row>
    <row r="1973" spans="17:37" x14ac:dyDescent="0.25">
      <c r="Q1973" s="9">
        <v>0</v>
      </c>
      <c r="R1973" s="10">
        <v>0</v>
      </c>
      <c r="AJ1973" s="9">
        <v>0</v>
      </c>
      <c r="AK1973" s="10">
        <v>0</v>
      </c>
    </row>
    <row r="1974" spans="17:37" x14ac:dyDescent="0.25">
      <c r="Q1974" s="9">
        <v>0</v>
      </c>
      <c r="R1974" s="10">
        <v>0</v>
      </c>
      <c r="AJ1974" s="9">
        <v>0</v>
      </c>
      <c r="AK1974" s="10">
        <v>0</v>
      </c>
    </row>
    <row r="1975" spans="17:37" x14ac:dyDescent="0.25">
      <c r="Q1975" s="9">
        <v>0</v>
      </c>
      <c r="R1975" s="10">
        <v>0</v>
      </c>
      <c r="AJ1975" s="9">
        <v>0</v>
      </c>
      <c r="AK1975" s="10">
        <v>0</v>
      </c>
    </row>
    <row r="1976" spans="17:37" x14ac:dyDescent="0.25">
      <c r="Q1976" s="9">
        <v>0</v>
      </c>
      <c r="R1976" s="10">
        <v>0</v>
      </c>
      <c r="AJ1976" s="9">
        <v>0</v>
      </c>
      <c r="AK1976" s="10">
        <v>0</v>
      </c>
    </row>
    <row r="1977" spans="17:37" x14ac:dyDescent="0.25">
      <c r="Q1977" s="9">
        <v>0</v>
      </c>
      <c r="R1977" s="10">
        <v>0</v>
      </c>
      <c r="AJ1977" s="9">
        <v>0</v>
      </c>
      <c r="AK1977" s="10">
        <v>0</v>
      </c>
    </row>
    <row r="1978" spans="17:37" x14ac:dyDescent="0.25">
      <c r="Q1978" s="9">
        <v>0</v>
      </c>
      <c r="R1978" s="10">
        <v>0</v>
      </c>
      <c r="AJ1978" s="9">
        <v>0</v>
      </c>
      <c r="AK1978" s="10">
        <v>0</v>
      </c>
    </row>
    <row r="1979" spans="17:37" x14ac:dyDescent="0.25">
      <c r="Q1979" s="9">
        <v>0</v>
      </c>
      <c r="R1979" s="10">
        <v>0</v>
      </c>
      <c r="AJ1979" s="9">
        <v>0</v>
      </c>
      <c r="AK1979" s="10">
        <v>0</v>
      </c>
    </row>
    <row r="1980" spans="17:37" x14ac:dyDescent="0.25">
      <c r="Q1980" s="9">
        <v>0</v>
      </c>
      <c r="R1980" s="10">
        <v>0</v>
      </c>
      <c r="AJ1980" s="9">
        <v>0</v>
      </c>
      <c r="AK1980" s="10">
        <v>0</v>
      </c>
    </row>
    <row r="1981" spans="17:37" x14ac:dyDescent="0.25">
      <c r="Q1981" s="29">
        <v>0</v>
      </c>
      <c r="R1981" s="30">
        <v>0</v>
      </c>
      <c r="AJ1981" s="29">
        <v>0</v>
      </c>
      <c r="AK1981" s="30">
        <v>0</v>
      </c>
    </row>
    <row r="1982" spans="17:37" x14ac:dyDescent="0.25">
      <c r="Q1982" s="9">
        <v>0</v>
      </c>
      <c r="R1982" s="10">
        <v>0</v>
      </c>
      <c r="AJ1982" s="9">
        <v>0</v>
      </c>
      <c r="AK1982" s="10">
        <v>0</v>
      </c>
    </row>
    <row r="1983" spans="17:37" x14ac:dyDescent="0.25">
      <c r="Q1983" s="9">
        <v>0</v>
      </c>
      <c r="R1983" s="10">
        <v>0</v>
      </c>
      <c r="AJ1983" s="9">
        <v>0</v>
      </c>
      <c r="AK1983" s="10">
        <v>0</v>
      </c>
    </row>
    <row r="1984" spans="17:37" x14ac:dyDescent="0.25">
      <c r="Q1984" s="9">
        <v>0</v>
      </c>
      <c r="R1984" s="10">
        <v>0</v>
      </c>
      <c r="AJ1984" s="9">
        <v>0</v>
      </c>
      <c r="AK1984" s="10">
        <v>0</v>
      </c>
    </row>
    <row r="1985" spans="17:37" x14ac:dyDescent="0.25">
      <c r="Q1985" s="9">
        <v>0</v>
      </c>
      <c r="R1985" s="10">
        <v>0</v>
      </c>
      <c r="AJ1985" s="9">
        <v>0</v>
      </c>
      <c r="AK1985" s="10">
        <v>0</v>
      </c>
    </row>
    <row r="1986" spans="17:37" x14ac:dyDescent="0.25">
      <c r="Q1986" s="9">
        <v>0</v>
      </c>
      <c r="R1986" s="10">
        <v>0</v>
      </c>
      <c r="AJ1986" s="9">
        <v>0</v>
      </c>
      <c r="AK1986" s="10">
        <v>0</v>
      </c>
    </row>
    <row r="1987" spans="17:37" x14ac:dyDescent="0.25">
      <c r="Q1987" s="9">
        <v>0</v>
      </c>
      <c r="R1987" s="10">
        <v>0</v>
      </c>
      <c r="AJ1987" s="9">
        <v>0</v>
      </c>
      <c r="AK1987" s="10">
        <v>0</v>
      </c>
    </row>
    <row r="1988" spans="17:37" x14ac:dyDescent="0.25">
      <c r="Q1988" s="9">
        <v>0</v>
      </c>
      <c r="R1988" s="10">
        <v>0</v>
      </c>
      <c r="AJ1988" s="9">
        <v>0</v>
      </c>
      <c r="AK1988" s="10">
        <v>0</v>
      </c>
    </row>
    <row r="1989" spans="17:37" x14ac:dyDescent="0.25">
      <c r="Q1989" s="9">
        <v>0</v>
      </c>
      <c r="R1989" s="10">
        <v>0</v>
      </c>
      <c r="AJ1989" s="9">
        <v>0</v>
      </c>
      <c r="AK1989" s="10">
        <v>0</v>
      </c>
    </row>
    <row r="1990" spans="17:37" x14ac:dyDescent="0.25">
      <c r="Q1990" s="9">
        <v>0</v>
      </c>
      <c r="R1990" s="10">
        <v>0</v>
      </c>
      <c r="AJ1990" s="9">
        <v>0</v>
      </c>
      <c r="AK1990" s="10">
        <v>0</v>
      </c>
    </row>
    <row r="1991" spans="17:37" x14ac:dyDescent="0.25">
      <c r="Q1991" s="9">
        <v>0</v>
      </c>
      <c r="R1991" s="10">
        <v>0</v>
      </c>
      <c r="AJ1991" s="9">
        <v>0</v>
      </c>
      <c r="AK1991" s="10">
        <v>0</v>
      </c>
    </row>
    <row r="1992" spans="17:37" x14ac:dyDescent="0.25">
      <c r="Q1992" s="9">
        <v>0</v>
      </c>
      <c r="R1992" s="10">
        <v>0</v>
      </c>
      <c r="AJ1992" s="9">
        <v>0</v>
      </c>
      <c r="AK1992" s="10">
        <v>0</v>
      </c>
    </row>
    <row r="1993" spans="17:37" x14ac:dyDescent="0.25">
      <c r="Q1993" s="9">
        <v>0</v>
      </c>
      <c r="R1993" s="10">
        <v>0</v>
      </c>
      <c r="AJ1993" s="9">
        <v>0</v>
      </c>
      <c r="AK1993" s="10">
        <v>0</v>
      </c>
    </row>
    <row r="1994" spans="17:37" x14ac:dyDescent="0.25">
      <c r="Q1994" s="9">
        <v>0</v>
      </c>
      <c r="R1994" s="10">
        <v>0</v>
      </c>
      <c r="AJ1994" s="9">
        <v>0</v>
      </c>
      <c r="AK1994" s="10">
        <v>0</v>
      </c>
    </row>
    <row r="1995" spans="17:37" x14ac:dyDescent="0.25">
      <c r="Q1995" s="9">
        <v>0</v>
      </c>
      <c r="R1995" s="10">
        <v>0</v>
      </c>
      <c r="AJ1995" s="9">
        <v>0</v>
      </c>
      <c r="AK1995" s="10">
        <v>0</v>
      </c>
    </row>
    <row r="1996" spans="17:37" x14ac:dyDescent="0.25">
      <c r="Q1996" s="9">
        <v>0</v>
      </c>
      <c r="R1996" s="10">
        <v>0</v>
      </c>
      <c r="AJ1996" s="9">
        <v>0</v>
      </c>
      <c r="AK1996" s="10">
        <v>0</v>
      </c>
    </row>
    <row r="1997" spans="17:37" x14ac:dyDescent="0.25">
      <c r="Q1997" s="9">
        <v>0</v>
      </c>
      <c r="R1997" s="10">
        <v>0</v>
      </c>
      <c r="AJ1997" s="9">
        <v>0</v>
      </c>
      <c r="AK1997" s="10">
        <v>0</v>
      </c>
    </row>
    <row r="1998" spans="17:37" x14ac:dyDescent="0.25">
      <c r="Q1998" s="9">
        <v>0</v>
      </c>
      <c r="R1998" s="10">
        <v>0</v>
      </c>
      <c r="AJ1998" s="9">
        <v>0</v>
      </c>
      <c r="AK1998" s="10">
        <v>0</v>
      </c>
    </row>
    <row r="1999" spans="17:37" x14ac:dyDescent="0.25">
      <c r="Q1999" s="9">
        <v>0</v>
      </c>
      <c r="R1999" s="10">
        <v>0</v>
      </c>
      <c r="AJ1999" s="9">
        <v>0</v>
      </c>
      <c r="AK1999" s="10">
        <v>0</v>
      </c>
    </row>
    <row r="2000" spans="17:37" x14ac:dyDescent="0.25">
      <c r="Q2000" s="9">
        <v>0</v>
      </c>
      <c r="R2000" s="10">
        <v>0</v>
      </c>
      <c r="AJ2000" s="9">
        <v>0</v>
      </c>
      <c r="AK2000" s="10">
        <v>0</v>
      </c>
    </row>
    <row r="2001" spans="17:37" x14ac:dyDescent="0.25">
      <c r="Q2001" s="9">
        <v>0</v>
      </c>
      <c r="R2001" s="10">
        <v>0</v>
      </c>
      <c r="AJ2001" s="9">
        <v>0</v>
      </c>
      <c r="AK2001" s="10">
        <v>0</v>
      </c>
    </row>
    <row r="2002" spans="17:37" x14ac:dyDescent="0.25">
      <c r="Q2002" s="9">
        <v>0</v>
      </c>
      <c r="R2002" s="10">
        <v>0</v>
      </c>
      <c r="AJ2002" s="9">
        <v>0</v>
      </c>
      <c r="AK2002" s="10">
        <v>0</v>
      </c>
    </row>
    <row r="2003" spans="17:37" x14ac:dyDescent="0.25">
      <c r="Q2003" s="9">
        <v>0</v>
      </c>
      <c r="R2003" s="10">
        <v>0</v>
      </c>
      <c r="AJ2003" s="9">
        <v>0</v>
      </c>
      <c r="AK2003" s="10">
        <v>0</v>
      </c>
    </row>
    <row r="2004" spans="17:37" x14ac:dyDescent="0.25">
      <c r="Q2004" s="9">
        <v>0</v>
      </c>
      <c r="R2004" s="10">
        <v>0</v>
      </c>
      <c r="AJ2004" s="9">
        <v>0</v>
      </c>
      <c r="AK2004" s="10">
        <v>0</v>
      </c>
    </row>
    <row r="2005" spans="17:37" x14ac:dyDescent="0.25">
      <c r="Q2005" s="9">
        <v>0</v>
      </c>
      <c r="R2005" s="10">
        <v>0</v>
      </c>
      <c r="AJ2005" s="9">
        <v>0</v>
      </c>
      <c r="AK2005" s="10">
        <v>0</v>
      </c>
    </row>
    <row r="2006" spans="17:37" x14ac:dyDescent="0.25">
      <c r="Q2006" s="9">
        <v>0</v>
      </c>
      <c r="R2006" s="10">
        <v>0</v>
      </c>
      <c r="AJ2006" s="9">
        <v>0</v>
      </c>
      <c r="AK2006" s="10">
        <v>0</v>
      </c>
    </row>
    <row r="2007" spans="17:37" x14ac:dyDescent="0.25">
      <c r="Q2007" s="9">
        <v>0</v>
      </c>
      <c r="R2007" s="10">
        <v>0</v>
      </c>
      <c r="AJ2007" s="9">
        <v>0</v>
      </c>
      <c r="AK2007" s="10">
        <v>0</v>
      </c>
    </row>
    <row r="2008" spans="17:37" x14ac:dyDescent="0.25">
      <c r="Q2008" s="9">
        <v>0</v>
      </c>
      <c r="R2008" s="10">
        <v>0</v>
      </c>
      <c r="AJ2008" s="9">
        <v>0</v>
      </c>
      <c r="AK2008" s="10">
        <v>0</v>
      </c>
    </row>
    <row r="2009" spans="17:37" x14ac:dyDescent="0.25">
      <c r="Q2009" s="9">
        <v>0</v>
      </c>
      <c r="R2009" s="10">
        <v>0</v>
      </c>
      <c r="AJ2009" s="9">
        <v>0</v>
      </c>
      <c r="AK2009" s="10">
        <v>0</v>
      </c>
    </row>
    <row r="2010" spans="17:37" x14ac:dyDescent="0.25">
      <c r="Q2010" s="9">
        <v>0</v>
      </c>
      <c r="R2010" s="10">
        <v>0</v>
      </c>
      <c r="AJ2010" s="9">
        <v>0</v>
      </c>
      <c r="AK2010" s="10">
        <v>0</v>
      </c>
    </row>
    <row r="2011" spans="17:37" x14ac:dyDescent="0.25">
      <c r="Q2011" s="29">
        <v>0</v>
      </c>
      <c r="R2011" s="30">
        <v>0</v>
      </c>
      <c r="AJ2011" s="29">
        <v>0</v>
      </c>
      <c r="AK2011" s="30">
        <v>0</v>
      </c>
    </row>
    <row r="2012" spans="17:37" x14ac:dyDescent="0.25">
      <c r="Q2012" s="9">
        <v>0</v>
      </c>
      <c r="R2012" s="10">
        <v>0</v>
      </c>
      <c r="AJ2012" s="9">
        <v>0</v>
      </c>
      <c r="AK2012" s="10">
        <v>0</v>
      </c>
    </row>
    <row r="2013" spans="17:37" x14ac:dyDescent="0.25">
      <c r="Q2013" s="9">
        <v>0</v>
      </c>
      <c r="R2013" s="10">
        <v>0</v>
      </c>
      <c r="AJ2013" s="9">
        <v>0</v>
      </c>
      <c r="AK2013" s="10">
        <v>0</v>
      </c>
    </row>
    <row r="2014" spans="17:37" x14ac:dyDescent="0.25">
      <c r="Q2014" s="9">
        <v>0</v>
      </c>
      <c r="R2014" s="10">
        <v>0</v>
      </c>
      <c r="AJ2014" s="9">
        <v>0</v>
      </c>
      <c r="AK2014" s="10">
        <v>0</v>
      </c>
    </row>
    <row r="2015" spans="17:37" x14ac:dyDescent="0.25">
      <c r="Q2015" s="9">
        <v>0</v>
      </c>
      <c r="R2015" s="10">
        <v>0</v>
      </c>
      <c r="AJ2015" s="9">
        <v>0</v>
      </c>
      <c r="AK2015" s="10">
        <v>0</v>
      </c>
    </row>
    <row r="2016" spans="17:37" x14ac:dyDescent="0.25">
      <c r="Q2016" s="9">
        <v>0</v>
      </c>
      <c r="R2016" s="10">
        <v>0</v>
      </c>
      <c r="AJ2016" s="9">
        <v>0</v>
      </c>
      <c r="AK2016" s="10">
        <v>0</v>
      </c>
    </row>
    <row r="2017" spans="17:37" x14ac:dyDescent="0.25">
      <c r="Q2017" s="9">
        <v>0</v>
      </c>
      <c r="R2017" s="10">
        <v>0</v>
      </c>
      <c r="AJ2017" s="9">
        <v>0</v>
      </c>
      <c r="AK2017" s="10">
        <v>0</v>
      </c>
    </row>
    <row r="2018" spans="17:37" x14ac:dyDescent="0.25">
      <c r="Q2018" s="9">
        <v>0</v>
      </c>
      <c r="R2018" s="10">
        <v>0</v>
      </c>
      <c r="AJ2018" s="9">
        <v>0</v>
      </c>
      <c r="AK2018" s="10">
        <v>0</v>
      </c>
    </row>
    <row r="2019" spans="17:37" x14ac:dyDescent="0.25">
      <c r="Q2019" s="9">
        <v>0</v>
      </c>
      <c r="R2019" s="10">
        <v>0</v>
      </c>
      <c r="AJ2019" s="9">
        <v>0</v>
      </c>
      <c r="AK2019" s="10">
        <v>0</v>
      </c>
    </row>
    <row r="2020" spans="17:37" x14ac:dyDescent="0.25">
      <c r="Q2020" s="9">
        <v>0</v>
      </c>
      <c r="R2020" s="10">
        <v>0</v>
      </c>
      <c r="AJ2020" s="9">
        <v>0</v>
      </c>
      <c r="AK2020" s="10">
        <v>0</v>
      </c>
    </row>
    <row r="2021" spans="17:37" x14ac:dyDescent="0.25">
      <c r="Q2021" s="9">
        <v>0</v>
      </c>
      <c r="R2021" s="10">
        <v>0</v>
      </c>
      <c r="AJ2021" s="9">
        <v>0</v>
      </c>
      <c r="AK2021" s="10">
        <v>0</v>
      </c>
    </row>
    <row r="2022" spans="17:37" x14ac:dyDescent="0.25">
      <c r="Q2022" s="9">
        <v>0</v>
      </c>
      <c r="R2022" s="10">
        <v>0</v>
      </c>
      <c r="AJ2022" s="9">
        <v>0</v>
      </c>
      <c r="AK2022" s="10">
        <v>0</v>
      </c>
    </row>
    <row r="2023" spans="17:37" x14ac:dyDescent="0.25">
      <c r="Q2023" s="9">
        <v>0</v>
      </c>
      <c r="R2023" s="10">
        <v>0</v>
      </c>
      <c r="AJ2023" s="9">
        <v>0</v>
      </c>
      <c r="AK2023" s="10">
        <v>0</v>
      </c>
    </row>
    <row r="2024" spans="17:37" x14ac:dyDescent="0.25">
      <c r="Q2024" s="9">
        <v>0</v>
      </c>
      <c r="R2024" s="10">
        <v>0</v>
      </c>
      <c r="AJ2024" s="9">
        <v>0</v>
      </c>
      <c r="AK2024" s="10">
        <v>0</v>
      </c>
    </row>
    <row r="2025" spans="17:37" x14ac:dyDescent="0.25">
      <c r="Q2025" s="9">
        <v>0</v>
      </c>
      <c r="R2025" s="10">
        <v>0</v>
      </c>
      <c r="AJ2025" s="9">
        <v>0</v>
      </c>
      <c r="AK2025" s="10">
        <v>0</v>
      </c>
    </row>
    <row r="2026" spans="17:37" x14ac:dyDescent="0.25">
      <c r="Q2026" s="9">
        <v>0</v>
      </c>
      <c r="R2026" s="10">
        <v>0</v>
      </c>
      <c r="AJ2026" s="9">
        <v>0</v>
      </c>
      <c r="AK2026" s="10">
        <v>0</v>
      </c>
    </row>
    <row r="2027" spans="17:37" x14ac:dyDescent="0.25">
      <c r="Q2027" s="9">
        <v>0</v>
      </c>
      <c r="R2027" s="10">
        <v>0</v>
      </c>
      <c r="AJ2027" s="9">
        <v>0</v>
      </c>
      <c r="AK2027" s="10">
        <v>0</v>
      </c>
    </row>
    <row r="2028" spans="17:37" x14ac:dyDescent="0.25">
      <c r="Q2028" s="9">
        <v>0</v>
      </c>
      <c r="R2028" s="10">
        <v>0</v>
      </c>
      <c r="AJ2028" s="9">
        <v>0</v>
      </c>
      <c r="AK2028" s="10">
        <v>0</v>
      </c>
    </row>
    <row r="2029" spans="17:37" x14ac:dyDescent="0.25">
      <c r="Q2029" s="9">
        <v>0</v>
      </c>
      <c r="R2029" s="10">
        <v>0</v>
      </c>
      <c r="AJ2029" s="9">
        <v>0</v>
      </c>
      <c r="AK2029" s="10">
        <v>0</v>
      </c>
    </row>
    <row r="2030" spans="17:37" x14ac:dyDescent="0.25">
      <c r="Q2030" s="9">
        <v>0</v>
      </c>
      <c r="R2030" s="10">
        <v>0</v>
      </c>
      <c r="AJ2030" s="9">
        <v>0</v>
      </c>
      <c r="AK2030" s="10">
        <v>0</v>
      </c>
    </row>
    <row r="2031" spans="17:37" x14ac:dyDescent="0.25">
      <c r="Q2031" s="9">
        <v>0</v>
      </c>
      <c r="R2031" s="10">
        <v>0</v>
      </c>
      <c r="AJ2031" s="9">
        <v>0</v>
      </c>
      <c r="AK2031" s="10">
        <v>0</v>
      </c>
    </row>
    <row r="2032" spans="17:37" x14ac:dyDescent="0.25">
      <c r="Q2032" s="9">
        <v>0</v>
      </c>
      <c r="R2032" s="10">
        <v>0</v>
      </c>
      <c r="AJ2032" s="9">
        <v>0</v>
      </c>
      <c r="AK2032" s="10">
        <v>0</v>
      </c>
    </row>
    <row r="2033" spans="17:37" x14ac:dyDescent="0.25">
      <c r="Q2033" s="9">
        <v>0</v>
      </c>
      <c r="R2033" s="10">
        <v>0</v>
      </c>
      <c r="AJ2033" s="9">
        <v>0</v>
      </c>
      <c r="AK2033" s="10">
        <v>0</v>
      </c>
    </row>
    <row r="2034" spans="17:37" x14ac:dyDescent="0.25">
      <c r="Q2034" s="9">
        <v>0</v>
      </c>
      <c r="R2034" s="10">
        <v>0</v>
      </c>
      <c r="AJ2034" s="9">
        <v>0</v>
      </c>
      <c r="AK2034" s="10">
        <v>0</v>
      </c>
    </row>
    <row r="2035" spans="17:37" x14ac:dyDescent="0.25">
      <c r="Q2035" s="9">
        <v>0</v>
      </c>
      <c r="R2035" s="10">
        <v>0</v>
      </c>
      <c r="AJ2035" s="9">
        <v>0</v>
      </c>
      <c r="AK2035" s="10">
        <v>0</v>
      </c>
    </row>
    <row r="2036" spans="17:37" x14ac:dyDescent="0.25">
      <c r="Q2036" s="9">
        <v>0</v>
      </c>
      <c r="R2036" s="10">
        <v>0</v>
      </c>
      <c r="AJ2036" s="9">
        <v>0</v>
      </c>
      <c r="AK2036" s="10">
        <v>0</v>
      </c>
    </row>
    <row r="2037" spans="17:37" x14ac:dyDescent="0.25">
      <c r="Q2037" s="9">
        <v>0</v>
      </c>
      <c r="R2037" s="10">
        <v>0</v>
      </c>
      <c r="AJ2037" s="9">
        <v>0</v>
      </c>
      <c r="AK2037" s="10">
        <v>0</v>
      </c>
    </row>
    <row r="2038" spans="17:37" x14ac:dyDescent="0.25">
      <c r="Q2038" s="9">
        <v>0</v>
      </c>
      <c r="R2038" s="10">
        <v>0</v>
      </c>
      <c r="AJ2038" s="9">
        <v>0</v>
      </c>
      <c r="AK2038" s="10">
        <v>0</v>
      </c>
    </row>
    <row r="2039" spans="17:37" x14ac:dyDescent="0.25">
      <c r="Q2039" s="9">
        <v>0</v>
      </c>
      <c r="R2039" s="10">
        <v>0</v>
      </c>
      <c r="AJ2039" s="9">
        <v>0</v>
      </c>
      <c r="AK2039" s="10">
        <v>0</v>
      </c>
    </row>
    <row r="2040" spans="17:37" x14ac:dyDescent="0.25">
      <c r="Q2040" s="9">
        <v>0</v>
      </c>
      <c r="R2040" s="10">
        <v>0</v>
      </c>
      <c r="AJ2040" s="9">
        <v>0</v>
      </c>
      <c r="AK2040" s="10">
        <v>0</v>
      </c>
    </row>
    <row r="2041" spans="17:37" x14ac:dyDescent="0.25">
      <c r="Q2041" s="29">
        <v>0</v>
      </c>
      <c r="R2041" s="30">
        <v>0</v>
      </c>
      <c r="AJ2041" s="29">
        <v>0</v>
      </c>
      <c r="AK2041" s="30">
        <v>0</v>
      </c>
    </row>
    <row r="2042" spans="17:37" x14ac:dyDescent="0.25">
      <c r="Q2042" s="9">
        <v>0</v>
      </c>
      <c r="R2042" s="10">
        <v>0</v>
      </c>
      <c r="AJ2042" s="9">
        <v>0</v>
      </c>
      <c r="AK2042" s="10">
        <v>0</v>
      </c>
    </row>
    <row r="2043" spans="17:37" x14ac:dyDescent="0.25">
      <c r="Q2043" s="9">
        <v>0</v>
      </c>
      <c r="R2043" s="10">
        <v>0</v>
      </c>
      <c r="AJ2043" s="9">
        <v>0</v>
      </c>
      <c r="AK2043" s="10">
        <v>0</v>
      </c>
    </row>
    <row r="2044" spans="17:37" x14ac:dyDescent="0.25">
      <c r="Q2044" s="9">
        <v>0</v>
      </c>
      <c r="R2044" s="10">
        <v>0</v>
      </c>
      <c r="AJ2044" s="9">
        <v>0</v>
      </c>
      <c r="AK2044" s="10">
        <v>0</v>
      </c>
    </row>
    <row r="2045" spans="17:37" x14ac:dyDescent="0.25">
      <c r="Q2045" s="9">
        <v>0</v>
      </c>
      <c r="R2045" s="10">
        <v>0</v>
      </c>
      <c r="AJ2045" s="9">
        <v>0</v>
      </c>
      <c r="AK2045" s="10">
        <v>0</v>
      </c>
    </row>
    <row r="2046" spans="17:37" x14ac:dyDescent="0.25">
      <c r="Q2046" s="9">
        <v>0</v>
      </c>
      <c r="R2046" s="10">
        <v>0</v>
      </c>
      <c r="AJ2046" s="9">
        <v>0</v>
      </c>
      <c r="AK2046" s="10">
        <v>0</v>
      </c>
    </row>
    <row r="2047" spans="17:37" x14ac:dyDescent="0.25">
      <c r="Q2047" s="9">
        <v>0</v>
      </c>
      <c r="R2047" s="10">
        <v>0</v>
      </c>
      <c r="AJ2047" s="9">
        <v>0</v>
      </c>
      <c r="AK2047" s="10">
        <v>0</v>
      </c>
    </row>
    <row r="2048" spans="17:37" x14ac:dyDescent="0.25">
      <c r="Q2048" s="9">
        <v>0</v>
      </c>
      <c r="R2048" s="10">
        <v>0</v>
      </c>
      <c r="AJ2048" s="9">
        <v>0</v>
      </c>
      <c r="AK2048" s="10">
        <v>0</v>
      </c>
    </row>
    <row r="2049" spans="17:37" x14ac:dyDescent="0.25">
      <c r="Q2049" s="9">
        <v>0</v>
      </c>
      <c r="R2049" s="10">
        <v>0</v>
      </c>
      <c r="AJ2049" s="9">
        <v>0</v>
      </c>
      <c r="AK2049" s="10">
        <v>0</v>
      </c>
    </row>
    <row r="2050" spans="17:37" x14ac:dyDescent="0.25">
      <c r="Q2050" s="9">
        <v>0</v>
      </c>
      <c r="R2050" s="10">
        <v>0</v>
      </c>
      <c r="AJ2050" s="9">
        <v>0</v>
      </c>
      <c r="AK2050" s="10">
        <v>0</v>
      </c>
    </row>
    <row r="2051" spans="17:37" x14ac:dyDescent="0.25">
      <c r="Q2051" s="9">
        <v>0</v>
      </c>
      <c r="R2051" s="10">
        <v>0</v>
      </c>
      <c r="AJ2051" s="9">
        <v>0</v>
      </c>
      <c r="AK2051" s="10">
        <v>0</v>
      </c>
    </row>
    <row r="2052" spans="17:37" x14ac:dyDescent="0.25">
      <c r="Q2052" s="9">
        <v>0</v>
      </c>
      <c r="R2052" s="10">
        <v>0</v>
      </c>
      <c r="AJ2052" s="9">
        <v>0</v>
      </c>
      <c r="AK2052" s="10">
        <v>0</v>
      </c>
    </row>
    <row r="2053" spans="17:37" x14ac:dyDescent="0.25">
      <c r="Q2053" s="9">
        <v>0</v>
      </c>
      <c r="R2053" s="10">
        <v>0</v>
      </c>
      <c r="AJ2053" s="9">
        <v>0</v>
      </c>
      <c r="AK2053" s="10">
        <v>0</v>
      </c>
    </row>
    <row r="2054" spans="17:37" x14ac:dyDescent="0.25">
      <c r="Q2054" s="9">
        <v>0</v>
      </c>
      <c r="R2054" s="10">
        <v>0</v>
      </c>
      <c r="AJ2054" s="9">
        <v>0</v>
      </c>
      <c r="AK2054" s="10">
        <v>0</v>
      </c>
    </row>
    <row r="2055" spans="17:37" x14ac:dyDescent="0.25">
      <c r="Q2055" s="9">
        <v>0</v>
      </c>
      <c r="R2055" s="10">
        <v>0</v>
      </c>
      <c r="AJ2055" s="9">
        <v>0</v>
      </c>
      <c r="AK2055" s="10">
        <v>0</v>
      </c>
    </row>
    <row r="2056" spans="17:37" x14ac:dyDescent="0.25">
      <c r="Q2056" s="9">
        <v>0</v>
      </c>
      <c r="R2056" s="10">
        <v>0</v>
      </c>
      <c r="AJ2056" s="9">
        <v>0</v>
      </c>
      <c r="AK2056" s="10">
        <v>0</v>
      </c>
    </row>
    <row r="2057" spans="17:37" x14ac:dyDescent="0.25">
      <c r="Q2057" s="9">
        <v>0</v>
      </c>
      <c r="R2057" s="10">
        <v>0</v>
      </c>
      <c r="AJ2057" s="9">
        <v>0</v>
      </c>
      <c r="AK2057" s="10">
        <v>0</v>
      </c>
    </row>
    <row r="2058" spans="17:37" x14ac:dyDescent="0.25">
      <c r="Q2058" s="9">
        <v>0</v>
      </c>
      <c r="R2058" s="10">
        <v>0</v>
      </c>
      <c r="AJ2058" s="9">
        <v>0</v>
      </c>
      <c r="AK2058" s="10">
        <v>0</v>
      </c>
    </row>
    <row r="2059" spans="17:37" x14ac:dyDescent="0.25">
      <c r="Q2059" s="9">
        <v>0</v>
      </c>
      <c r="R2059" s="10">
        <v>0</v>
      </c>
      <c r="AJ2059" s="9">
        <v>0</v>
      </c>
      <c r="AK2059" s="10">
        <v>0</v>
      </c>
    </row>
    <row r="2060" spans="17:37" x14ac:dyDescent="0.25">
      <c r="Q2060" s="9">
        <v>0</v>
      </c>
      <c r="R2060" s="10">
        <v>0</v>
      </c>
      <c r="AJ2060" s="9">
        <v>0</v>
      </c>
      <c r="AK2060" s="10">
        <v>0</v>
      </c>
    </row>
    <row r="2061" spans="17:37" x14ac:dyDescent="0.25">
      <c r="Q2061" s="9">
        <v>0</v>
      </c>
      <c r="R2061" s="10">
        <v>0</v>
      </c>
      <c r="AJ2061" s="9">
        <v>0</v>
      </c>
      <c r="AK2061" s="10">
        <v>0</v>
      </c>
    </row>
    <row r="2062" spans="17:37" x14ac:dyDescent="0.25">
      <c r="Q2062" s="9">
        <v>0</v>
      </c>
      <c r="R2062" s="10">
        <v>0</v>
      </c>
      <c r="AJ2062" s="9">
        <v>0</v>
      </c>
      <c r="AK2062" s="10">
        <v>0</v>
      </c>
    </row>
    <row r="2063" spans="17:37" x14ac:dyDescent="0.25">
      <c r="Q2063" s="9">
        <v>0</v>
      </c>
      <c r="R2063" s="10">
        <v>0</v>
      </c>
      <c r="AJ2063" s="9">
        <v>0</v>
      </c>
      <c r="AK2063" s="10">
        <v>0</v>
      </c>
    </row>
    <row r="2064" spans="17:37" x14ac:dyDescent="0.25">
      <c r="Q2064" s="9">
        <v>0</v>
      </c>
      <c r="R2064" s="10">
        <v>0</v>
      </c>
      <c r="AJ2064" s="9">
        <v>0</v>
      </c>
      <c r="AK2064" s="10">
        <v>0</v>
      </c>
    </row>
    <row r="2065" spans="17:37" x14ac:dyDescent="0.25">
      <c r="Q2065" s="9">
        <v>0</v>
      </c>
      <c r="R2065" s="10">
        <v>0</v>
      </c>
      <c r="AJ2065" s="9">
        <v>0</v>
      </c>
      <c r="AK2065" s="10">
        <v>0</v>
      </c>
    </row>
    <row r="2066" spans="17:37" x14ac:dyDescent="0.25">
      <c r="Q2066" s="9">
        <v>0</v>
      </c>
      <c r="R2066" s="10">
        <v>0</v>
      </c>
      <c r="AJ2066" s="9">
        <v>0</v>
      </c>
      <c r="AK2066" s="10">
        <v>0</v>
      </c>
    </row>
    <row r="2067" spans="17:37" x14ac:dyDescent="0.25">
      <c r="Q2067" s="9">
        <v>0</v>
      </c>
      <c r="R2067" s="10">
        <v>0</v>
      </c>
      <c r="AJ2067" s="9">
        <v>0</v>
      </c>
      <c r="AK2067" s="10">
        <v>0</v>
      </c>
    </row>
    <row r="2068" spans="17:37" x14ac:dyDescent="0.25">
      <c r="Q2068" s="9">
        <v>0</v>
      </c>
      <c r="R2068" s="10">
        <v>0</v>
      </c>
      <c r="AJ2068" s="9">
        <v>0</v>
      </c>
      <c r="AK2068" s="10">
        <v>0</v>
      </c>
    </row>
    <row r="2069" spans="17:37" x14ac:dyDescent="0.25">
      <c r="Q2069" s="9">
        <v>0</v>
      </c>
      <c r="R2069" s="10">
        <v>0</v>
      </c>
      <c r="AJ2069" s="9">
        <v>0</v>
      </c>
      <c r="AK2069" s="10">
        <v>0</v>
      </c>
    </row>
    <row r="2070" spans="17:37" x14ac:dyDescent="0.25">
      <c r="Q2070" s="9">
        <v>0</v>
      </c>
      <c r="R2070" s="10">
        <v>0</v>
      </c>
      <c r="AJ2070" s="9">
        <v>0</v>
      </c>
      <c r="AK2070" s="10">
        <v>0</v>
      </c>
    </row>
    <row r="2071" spans="17:37" x14ac:dyDescent="0.25">
      <c r="Q2071" s="29">
        <v>0</v>
      </c>
      <c r="R2071" s="30">
        <v>0</v>
      </c>
      <c r="AJ2071" s="29">
        <v>0</v>
      </c>
      <c r="AK2071" s="30">
        <v>0</v>
      </c>
    </row>
    <row r="2072" spans="17:37" x14ac:dyDescent="0.25">
      <c r="Q2072" s="9">
        <v>0</v>
      </c>
      <c r="R2072" s="10">
        <v>0</v>
      </c>
      <c r="AJ2072" s="9">
        <v>0</v>
      </c>
      <c r="AK2072" s="10">
        <v>0</v>
      </c>
    </row>
    <row r="2073" spans="17:37" x14ac:dyDescent="0.25">
      <c r="Q2073" s="9">
        <v>0</v>
      </c>
      <c r="R2073" s="10">
        <v>0</v>
      </c>
      <c r="AJ2073" s="9">
        <v>0</v>
      </c>
      <c r="AK2073" s="10">
        <v>0</v>
      </c>
    </row>
    <row r="2074" spans="17:37" x14ac:dyDescent="0.25">
      <c r="Q2074" s="9">
        <v>0</v>
      </c>
      <c r="R2074" s="10">
        <v>0</v>
      </c>
      <c r="AJ2074" s="9">
        <v>0</v>
      </c>
      <c r="AK2074" s="10">
        <v>0</v>
      </c>
    </row>
    <row r="2075" spans="17:37" x14ac:dyDescent="0.25">
      <c r="Q2075" s="9">
        <v>0</v>
      </c>
      <c r="R2075" s="10">
        <v>0</v>
      </c>
      <c r="AJ2075" s="9">
        <v>0</v>
      </c>
      <c r="AK2075" s="10">
        <v>0</v>
      </c>
    </row>
    <row r="2076" spans="17:37" x14ac:dyDescent="0.25">
      <c r="Q2076" s="9">
        <v>0</v>
      </c>
      <c r="R2076" s="10">
        <v>0</v>
      </c>
      <c r="AJ2076" s="9">
        <v>0</v>
      </c>
      <c r="AK2076" s="10">
        <v>0</v>
      </c>
    </row>
    <row r="2077" spans="17:37" x14ac:dyDescent="0.25">
      <c r="Q2077" s="9">
        <v>0</v>
      </c>
      <c r="R2077" s="10">
        <v>0</v>
      </c>
      <c r="AJ2077" s="9">
        <v>0</v>
      </c>
      <c r="AK2077" s="10">
        <v>0</v>
      </c>
    </row>
    <row r="2078" spans="17:37" x14ac:dyDescent="0.25">
      <c r="Q2078" s="9">
        <v>0</v>
      </c>
      <c r="R2078" s="10">
        <v>0</v>
      </c>
      <c r="AJ2078" s="9">
        <v>0</v>
      </c>
      <c r="AK2078" s="10">
        <v>0</v>
      </c>
    </row>
    <row r="2079" spans="17:37" x14ac:dyDescent="0.25">
      <c r="Q2079" s="9">
        <v>0</v>
      </c>
      <c r="R2079" s="10">
        <v>0</v>
      </c>
      <c r="AJ2079" s="9">
        <v>0</v>
      </c>
      <c r="AK2079" s="10">
        <v>0</v>
      </c>
    </row>
    <row r="2080" spans="17:37" x14ac:dyDescent="0.25">
      <c r="Q2080" s="9">
        <v>0</v>
      </c>
      <c r="R2080" s="10">
        <v>0</v>
      </c>
      <c r="AJ2080" s="9">
        <v>0</v>
      </c>
      <c r="AK2080" s="10">
        <v>0</v>
      </c>
    </row>
    <row r="2081" spans="17:37" x14ac:dyDescent="0.25">
      <c r="Q2081" s="9">
        <v>0</v>
      </c>
      <c r="R2081" s="10">
        <v>0</v>
      </c>
      <c r="AJ2081" s="9">
        <v>0</v>
      </c>
      <c r="AK2081" s="10">
        <v>0</v>
      </c>
    </row>
    <row r="2082" spans="17:37" x14ac:dyDescent="0.25">
      <c r="Q2082" s="9">
        <v>0</v>
      </c>
      <c r="R2082" s="10">
        <v>0</v>
      </c>
      <c r="AJ2082" s="9">
        <v>0</v>
      </c>
      <c r="AK2082" s="10">
        <v>0</v>
      </c>
    </row>
    <row r="2083" spans="17:37" x14ac:dyDescent="0.25">
      <c r="Q2083" s="9">
        <v>0</v>
      </c>
      <c r="R2083" s="10">
        <v>0</v>
      </c>
      <c r="AJ2083" s="9">
        <v>0</v>
      </c>
      <c r="AK2083" s="10">
        <v>0</v>
      </c>
    </row>
    <row r="2084" spans="17:37" x14ac:dyDescent="0.25">
      <c r="Q2084" s="9">
        <v>0</v>
      </c>
      <c r="R2084" s="10">
        <v>0</v>
      </c>
      <c r="AJ2084" s="9">
        <v>0</v>
      </c>
      <c r="AK2084" s="10">
        <v>0</v>
      </c>
    </row>
    <row r="2085" spans="17:37" x14ac:dyDescent="0.25">
      <c r="Q2085" s="9">
        <v>0</v>
      </c>
      <c r="R2085" s="10">
        <v>0</v>
      </c>
      <c r="AJ2085" s="9">
        <v>0</v>
      </c>
      <c r="AK2085" s="10">
        <v>0</v>
      </c>
    </row>
    <row r="2086" spans="17:37" x14ac:dyDescent="0.25">
      <c r="Q2086" s="9">
        <v>0</v>
      </c>
      <c r="R2086" s="10">
        <v>0</v>
      </c>
      <c r="AJ2086" s="9">
        <v>0</v>
      </c>
      <c r="AK2086" s="10">
        <v>0</v>
      </c>
    </row>
    <row r="2087" spans="17:37" x14ac:dyDescent="0.25">
      <c r="Q2087" s="9">
        <v>0</v>
      </c>
      <c r="R2087" s="10">
        <v>0</v>
      </c>
      <c r="AJ2087" s="9">
        <v>0</v>
      </c>
      <c r="AK2087" s="10">
        <v>0</v>
      </c>
    </row>
    <row r="2088" spans="17:37" x14ac:dyDescent="0.25">
      <c r="Q2088" s="9">
        <v>0</v>
      </c>
      <c r="R2088" s="10">
        <v>0</v>
      </c>
      <c r="AJ2088" s="9">
        <v>0</v>
      </c>
      <c r="AK2088" s="10">
        <v>0</v>
      </c>
    </row>
    <row r="2089" spans="17:37" x14ac:dyDescent="0.25">
      <c r="Q2089" s="9">
        <v>0</v>
      </c>
      <c r="R2089" s="10">
        <v>0</v>
      </c>
      <c r="AJ2089" s="9">
        <v>0</v>
      </c>
      <c r="AK2089" s="10">
        <v>0</v>
      </c>
    </row>
    <row r="2090" spans="17:37" x14ac:dyDescent="0.25">
      <c r="Q2090" s="9">
        <v>0</v>
      </c>
      <c r="R2090" s="10">
        <v>0</v>
      </c>
      <c r="AJ2090" s="9">
        <v>0</v>
      </c>
      <c r="AK2090" s="10">
        <v>0</v>
      </c>
    </row>
    <row r="2091" spans="17:37" x14ac:dyDescent="0.25">
      <c r="Q2091" s="9">
        <v>0</v>
      </c>
      <c r="R2091" s="10">
        <v>0</v>
      </c>
      <c r="AJ2091" s="9">
        <v>0</v>
      </c>
      <c r="AK2091" s="10">
        <v>0</v>
      </c>
    </row>
    <row r="2092" spans="17:37" x14ac:dyDescent="0.25">
      <c r="Q2092" s="9">
        <v>0</v>
      </c>
      <c r="R2092" s="10">
        <v>0</v>
      </c>
      <c r="AJ2092" s="9">
        <v>0</v>
      </c>
      <c r="AK2092" s="10">
        <v>0</v>
      </c>
    </row>
    <row r="2093" spans="17:37" x14ac:dyDescent="0.25">
      <c r="Q2093" s="9">
        <v>0</v>
      </c>
      <c r="R2093" s="10">
        <v>0</v>
      </c>
      <c r="AJ2093" s="9">
        <v>0</v>
      </c>
      <c r="AK2093" s="10">
        <v>0</v>
      </c>
    </row>
    <row r="2094" spans="17:37" x14ac:dyDescent="0.25">
      <c r="Q2094" s="9">
        <v>0</v>
      </c>
      <c r="R2094" s="10">
        <v>0</v>
      </c>
      <c r="AJ2094" s="9">
        <v>0</v>
      </c>
      <c r="AK2094" s="10">
        <v>0</v>
      </c>
    </row>
    <row r="2095" spans="17:37" x14ac:dyDescent="0.25">
      <c r="Q2095" s="9">
        <v>0</v>
      </c>
      <c r="R2095" s="10">
        <v>0</v>
      </c>
      <c r="AJ2095" s="9">
        <v>0</v>
      </c>
      <c r="AK2095" s="10">
        <v>0</v>
      </c>
    </row>
    <row r="2096" spans="17:37" x14ac:dyDescent="0.25">
      <c r="Q2096" s="9">
        <v>0</v>
      </c>
      <c r="R2096" s="10">
        <v>0</v>
      </c>
      <c r="AJ2096" s="9">
        <v>0</v>
      </c>
      <c r="AK2096" s="10">
        <v>0</v>
      </c>
    </row>
    <row r="2097" spans="17:37" x14ac:dyDescent="0.25">
      <c r="Q2097" s="9">
        <v>0</v>
      </c>
      <c r="R2097" s="10">
        <v>0</v>
      </c>
      <c r="AJ2097" s="9">
        <v>0</v>
      </c>
      <c r="AK2097" s="10">
        <v>0</v>
      </c>
    </row>
    <row r="2098" spans="17:37" x14ac:dyDescent="0.25">
      <c r="Q2098" s="9">
        <v>0</v>
      </c>
      <c r="R2098" s="10">
        <v>0</v>
      </c>
      <c r="AJ2098" s="9">
        <v>0</v>
      </c>
      <c r="AK2098" s="10">
        <v>0</v>
      </c>
    </row>
    <row r="2099" spans="17:37" x14ac:dyDescent="0.25">
      <c r="Q2099" s="9">
        <v>0</v>
      </c>
      <c r="R2099" s="10">
        <v>0</v>
      </c>
      <c r="AJ2099" s="9">
        <v>0</v>
      </c>
      <c r="AK2099" s="10">
        <v>0</v>
      </c>
    </row>
    <row r="2100" spans="17:37" x14ac:dyDescent="0.25">
      <c r="Q2100" s="9">
        <v>0</v>
      </c>
      <c r="R2100" s="10">
        <v>0</v>
      </c>
      <c r="AJ2100" s="9">
        <v>0</v>
      </c>
      <c r="AK2100" s="10">
        <v>0</v>
      </c>
    </row>
    <row r="2101" spans="17:37" x14ac:dyDescent="0.25">
      <c r="Q2101" s="29">
        <v>0</v>
      </c>
      <c r="R2101" s="30">
        <v>0</v>
      </c>
      <c r="AJ2101" s="29">
        <v>0</v>
      </c>
      <c r="AK2101" s="30">
        <v>0</v>
      </c>
    </row>
    <row r="2102" spans="17:37" x14ac:dyDescent="0.25">
      <c r="Q2102" s="9">
        <v>0</v>
      </c>
      <c r="R2102" s="10">
        <v>0</v>
      </c>
      <c r="AJ2102" s="9">
        <v>0</v>
      </c>
      <c r="AK2102" s="10">
        <v>0</v>
      </c>
    </row>
    <row r="2103" spans="17:37" x14ac:dyDescent="0.25">
      <c r="Q2103" s="9">
        <v>0</v>
      </c>
      <c r="R2103" s="10">
        <v>0</v>
      </c>
      <c r="AJ2103" s="9">
        <v>0</v>
      </c>
      <c r="AK2103" s="10">
        <v>0</v>
      </c>
    </row>
    <row r="2104" spans="17:37" x14ac:dyDescent="0.25">
      <c r="Q2104" s="9">
        <v>0</v>
      </c>
      <c r="R2104" s="10">
        <v>0</v>
      </c>
      <c r="AJ2104" s="9">
        <v>0</v>
      </c>
      <c r="AK2104" s="10">
        <v>0</v>
      </c>
    </row>
    <row r="2105" spans="17:37" x14ac:dyDescent="0.25">
      <c r="Q2105" s="9">
        <v>0</v>
      </c>
      <c r="R2105" s="10">
        <v>0</v>
      </c>
      <c r="AJ2105" s="9">
        <v>0</v>
      </c>
      <c r="AK2105" s="10">
        <v>0</v>
      </c>
    </row>
    <row r="2106" spans="17:37" x14ac:dyDescent="0.25">
      <c r="Q2106" s="9">
        <v>0</v>
      </c>
      <c r="R2106" s="10">
        <v>0</v>
      </c>
      <c r="AJ2106" s="9">
        <v>0</v>
      </c>
      <c r="AK2106" s="10">
        <v>0</v>
      </c>
    </row>
    <row r="2107" spans="17:37" x14ac:dyDescent="0.25">
      <c r="Q2107" s="9">
        <v>0</v>
      </c>
      <c r="R2107" s="10">
        <v>0</v>
      </c>
      <c r="AJ2107" s="9">
        <v>0</v>
      </c>
      <c r="AK2107" s="10">
        <v>0</v>
      </c>
    </row>
    <row r="2108" spans="17:37" x14ac:dyDescent="0.25">
      <c r="Q2108" s="9">
        <v>0</v>
      </c>
      <c r="R2108" s="10">
        <v>0</v>
      </c>
      <c r="AJ2108" s="9">
        <v>0</v>
      </c>
      <c r="AK2108" s="10">
        <v>0</v>
      </c>
    </row>
    <row r="2109" spans="17:37" x14ac:dyDescent="0.25">
      <c r="Q2109" s="9">
        <v>0</v>
      </c>
      <c r="R2109" s="10">
        <v>0</v>
      </c>
      <c r="AJ2109" s="9">
        <v>0</v>
      </c>
      <c r="AK2109" s="10">
        <v>0</v>
      </c>
    </row>
    <row r="2110" spans="17:37" x14ac:dyDescent="0.25">
      <c r="Q2110" s="9">
        <v>0</v>
      </c>
      <c r="R2110" s="10">
        <v>0</v>
      </c>
      <c r="AJ2110" s="9">
        <v>0</v>
      </c>
      <c r="AK2110" s="10">
        <v>0</v>
      </c>
    </row>
    <row r="2111" spans="17:37" x14ac:dyDescent="0.25">
      <c r="Q2111" s="9">
        <v>0</v>
      </c>
      <c r="R2111" s="10">
        <v>0</v>
      </c>
      <c r="AJ2111" s="9">
        <v>0</v>
      </c>
      <c r="AK2111" s="10">
        <v>0</v>
      </c>
    </row>
    <row r="2112" spans="17:37" x14ac:dyDescent="0.25">
      <c r="Q2112" s="9">
        <v>0</v>
      </c>
      <c r="R2112" s="10">
        <v>0</v>
      </c>
      <c r="AJ2112" s="9">
        <v>0</v>
      </c>
      <c r="AK2112" s="10">
        <v>0</v>
      </c>
    </row>
    <row r="2113" spans="17:37" x14ac:dyDescent="0.25">
      <c r="Q2113" s="9">
        <v>0</v>
      </c>
      <c r="R2113" s="10">
        <v>0</v>
      </c>
      <c r="AJ2113" s="9">
        <v>0</v>
      </c>
      <c r="AK2113" s="10">
        <v>0</v>
      </c>
    </row>
    <row r="2114" spans="17:37" x14ac:dyDescent="0.25">
      <c r="Q2114" s="9">
        <v>0</v>
      </c>
      <c r="R2114" s="10">
        <v>0</v>
      </c>
      <c r="AJ2114" s="9">
        <v>0</v>
      </c>
      <c r="AK2114" s="10">
        <v>0</v>
      </c>
    </row>
    <row r="2115" spans="17:37" x14ac:dyDescent="0.25">
      <c r="Q2115" s="9">
        <v>0</v>
      </c>
      <c r="R2115" s="10">
        <v>0</v>
      </c>
      <c r="AJ2115" s="9">
        <v>0</v>
      </c>
      <c r="AK2115" s="10">
        <v>0</v>
      </c>
    </row>
    <row r="2116" spans="17:37" x14ac:dyDescent="0.25">
      <c r="Q2116" s="9">
        <v>0</v>
      </c>
      <c r="R2116" s="10">
        <v>0</v>
      </c>
      <c r="AJ2116" s="9">
        <v>0</v>
      </c>
      <c r="AK2116" s="10">
        <v>0</v>
      </c>
    </row>
    <row r="2117" spans="17:37" x14ac:dyDescent="0.25">
      <c r="Q2117" s="9">
        <v>0</v>
      </c>
      <c r="R2117" s="10">
        <v>0</v>
      </c>
      <c r="AJ2117" s="9">
        <v>0</v>
      </c>
      <c r="AK2117" s="10">
        <v>0</v>
      </c>
    </row>
    <row r="2118" spans="17:37" x14ac:dyDescent="0.25">
      <c r="Q2118" s="9">
        <v>0</v>
      </c>
      <c r="R2118" s="10">
        <v>0</v>
      </c>
      <c r="AJ2118" s="9">
        <v>0</v>
      </c>
      <c r="AK2118" s="10">
        <v>0</v>
      </c>
    </row>
    <row r="2119" spans="17:37" x14ac:dyDescent="0.25">
      <c r="Q2119" s="9">
        <v>0</v>
      </c>
      <c r="R2119" s="10">
        <v>0</v>
      </c>
      <c r="AJ2119" s="9">
        <v>0</v>
      </c>
      <c r="AK2119" s="10">
        <v>0</v>
      </c>
    </row>
    <row r="2120" spans="17:37" x14ac:dyDescent="0.25">
      <c r="Q2120" s="9">
        <v>0</v>
      </c>
      <c r="R2120" s="10">
        <v>0</v>
      </c>
      <c r="AJ2120" s="9">
        <v>0</v>
      </c>
      <c r="AK2120" s="10">
        <v>0</v>
      </c>
    </row>
    <row r="2121" spans="17:37" x14ac:dyDescent="0.25">
      <c r="Q2121" s="9">
        <v>0</v>
      </c>
      <c r="R2121" s="10">
        <v>0</v>
      </c>
      <c r="AJ2121" s="9">
        <v>0</v>
      </c>
      <c r="AK2121" s="10">
        <v>0</v>
      </c>
    </row>
    <row r="2122" spans="17:37" x14ac:dyDescent="0.25">
      <c r="Q2122" s="9">
        <v>0</v>
      </c>
      <c r="R2122" s="10">
        <v>0</v>
      </c>
      <c r="AJ2122" s="9">
        <v>0</v>
      </c>
      <c r="AK2122" s="10">
        <v>0</v>
      </c>
    </row>
    <row r="2123" spans="17:37" x14ac:dyDescent="0.25">
      <c r="Q2123" s="9">
        <v>0</v>
      </c>
      <c r="R2123" s="10">
        <v>0</v>
      </c>
      <c r="AJ2123" s="9">
        <v>0</v>
      </c>
      <c r="AK2123" s="10">
        <v>0</v>
      </c>
    </row>
    <row r="2124" spans="17:37" x14ac:dyDescent="0.25">
      <c r="Q2124" s="9">
        <v>0</v>
      </c>
      <c r="R2124" s="10">
        <v>0</v>
      </c>
      <c r="AJ2124" s="9">
        <v>0</v>
      </c>
      <c r="AK2124" s="10">
        <v>0</v>
      </c>
    </row>
    <row r="2125" spans="17:37" x14ac:dyDescent="0.25">
      <c r="Q2125" s="9">
        <v>0</v>
      </c>
      <c r="R2125" s="10">
        <v>0</v>
      </c>
      <c r="AJ2125" s="9">
        <v>0</v>
      </c>
      <c r="AK2125" s="10">
        <v>0</v>
      </c>
    </row>
    <row r="2126" spans="17:37" x14ac:dyDescent="0.25">
      <c r="Q2126" s="9">
        <v>0</v>
      </c>
      <c r="R2126" s="10">
        <v>0</v>
      </c>
      <c r="AJ2126" s="9">
        <v>0</v>
      </c>
      <c r="AK2126" s="10">
        <v>0</v>
      </c>
    </row>
    <row r="2127" spans="17:37" x14ac:dyDescent="0.25">
      <c r="Q2127" s="9">
        <v>0</v>
      </c>
      <c r="R2127" s="10">
        <v>0</v>
      </c>
      <c r="AJ2127" s="9">
        <v>0</v>
      </c>
      <c r="AK2127" s="10">
        <v>0</v>
      </c>
    </row>
    <row r="2128" spans="17:37" x14ac:dyDescent="0.25">
      <c r="Q2128" s="9">
        <v>0</v>
      </c>
      <c r="R2128" s="10">
        <v>0</v>
      </c>
      <c r="AJ2128" s="9">
        <v>0</v>
      </c>
      <c r="AK2128" s="10">
        <v>0</v>
      </c>
    </row>
    <row r="2129" spans="17:37" x14ac:dyDescent="0.25">
      <c r="Q2129" s="9">
        <v>0</v>
      </c>
      <c r="R2129" s="10">
        <v>0</v>
      </c>
      <c r="AJ2129" s="9">
        <v>0</v>
      </c>
      <c r="AK2129" s="10">
        <v>0</v>
      </c>
    </row>
    <row r="2130" spans="17:37" x14ac:dyDescent="0.25">
      <c r="Q2130" s="9">
        <v>0</v>
      </c>
      <c r="R2130" s="10">
        <v>0</v>
      </c>
      <c r="AJ2130" s="9">
        <v>0</v>
      </c>
      <c r="AK2130" s="10">
        <v>0</v>
      </c>
    </row>
    <row r="2131" spans="17:37" x14ac:dyDescent="0.25">
      <c r="Q2131" s="29">
        <v>0</v>
      </c>
      <c r="R2131" s="30">
        <v>0</v>
      </c>
      <c r="AJ2131" s="29">
        <v>0</v>
      </c>
      <c r="AK2131" s="30">
        <v>0</v>
      </c>
    </row>
    <row r="2132" spans="17:37" x14ac:dyDescent="0.25">
      <c r="Q2132" s="9">
        <v>0</v>
      </c>
      <c r="R2132" s="10">
        <v>0</v>
      </c>
      <c r="AJ2132" s="9">
        <v>0</v>
      </c>
      <c r="AK2132" s="10">
        <v>0</v>
      </c>
    </row>
    <row r="2133" spans="17:37" x14ac:dyDescent="0.25">
      <c r="Q2133" s="9">
        <v>0</v>
      </c>
      <c r="R2133" s="10">
        <v>0</v>
      </c>
      <c r="AJ2133" s="9">
        <v>0</v>
      </c>
      <c r="AK2133" s="10">
        <v>0</v>
      </c>
    </row>
    <row r="2134" spans="17:37" x14ac:dyDescent="0.25">
      <c r="Q2134" s="9">
        <v>0</v>
      </c>
      <c r="R2134" s="10">
        <v>0</v>
      </c>
      <c r="AJ2134" s="9">
        <v>0</v>
      </c>
      <c r="AK2134" s="10">
        <v>0</v>
      </c>
    </row>
    <row r="2135" spans="17:37" x14ac:dyDescent="0.25">
      <c r="Q2135" s="9">
        <v>0</v>
      </c>
      <c r="R2135" s="10">
        <v>0</v>
      </c>
      <c r="AJ2135" s="9">
        <v>0</v>
      </c>
      <c r="AK2135" s="10">
        <v>0</v>
      </c>
    </row>
    <row r="2136" spans="17:37" x14ac:dyDescent="0.25">
      <c r="Q2136" s="9">
        <v>0</v>
      </c>
      <c r="R2136" s="10">
        <v>0</v>
      </c>
      <c r="AJ2136" s="9">
        <v>0</v>
      </c>
      <c r="AK2136" s="10">
        <v>0</v>
      </c>
    </row>
    <row r="2137" spans="17:37" x14ac:dyDescent="0.25">
      <c r="Q2137" s="9">
        <v>0</v>
      </c>
      <c r="R2137" s="10">
        <v>0</v>
      </c>
      <c r="AJ2137" s="9">
        <v>0</v>
      </c>
      <c r="AK2137" s="10">
        <v>0</v>
      </c>
    </row>
    <row r="2138" spans="17:37" x14ac:dyDescent="0.25">
      <c r="Q2138" s="9">
        <v>0</v>
      </c>
      <c r="R2138" s="10">
        <v>0</v>
      </c>
      <c r="AJ2138" s="9">
        <v>0</v>
      </c>
      <c r="AK2138" s="10">
        <v>0</v>
      </c>
    </row>
    <row r="2139" spans="17:37" x14ac:dyDescent="0.25">
      <c r="Q2139" s="9">
        <v>0</v>
      </c>
      <c r="R2139" s="10">
        <v>0</v>
      </c>
      <c r="AJ2139" s="9">
        <v>0</v>
      </c>
      <c r="AK2139" s="10">
        <v>0</v>
      </c>
    </row>
    <row r="2140" spans="17:37" x14ac:dyDescent="0.25">
      <c r="Q2140" s="9">
        <v>0</v>
      </c>
      <c r="R2140" s="10">
        <v>0</v>
      </c>
      <c r="AJ2140" s="9">
        <v>0</v>
      </c>
      <c r="AK2140" s="10">
        <v>0</v>
      </c>
    </row>
    <row r="2141" spans="17:37" x14ac:dyDescent="0.25">
      <c r="Q2141" s="9">
        <v>0</v>
      </c>
      <c r="R2141" s="10">
        <v>0</v>
      </c>
      <c r="AJ2141" s="9">
        <v>0</v>
      </c>
      <c r="AK2141" s="10">
        <v>0</v>
      </c>
    </row>
    <row r="2142" spans="17:37" x14ac:dyDescent="0.25">
      <c r="Q2142" s="9">
        <v>0</v>
      </c>
      <c r="R2142" s="10">
        <v>0</v>
      </c>
      <c r="AJ2142" s="9">
        <v>0</v>
      </c>
      <c r="AK2142" s="10">
        <v>0</v>
      </c>
    </row>
    <row r="2143" spans="17:37" x14ac:dyDescent="0.25">
      <c r="Q2143" s="9">
        <v>0</v>
      </c>
      <c r="R2143" s="10">
        <v>0</v>
      </c>
      <c r="AJ2143" s="9">
        <v>0</v>
      </c>
      <c r="AK2143" s="10">
        <v>0</v>
      </c>
    </row>
    <row r="2144" spans="17:37" x14ac:dyDescent="0.25">
      <c r="Q2144" s="9">
        <v>0</v>
      </c>
      <c r="R2144" s="10">
        <v>0</v>
      </c>
      <c r="AJ2144" s="9">
        <v>0</v>
      </c>
      <c r="AK2144" s="10">
        <v>0</v>
      </c>
    </row>
    <row r="2145" spans="17:37" x14ac:dyDescent="0.25">
      <c r="Q2145" s="9">
        <v>0</v>
      </c>
      <c r="R2145" s="10">
        <v>0</v>
      </c>
      <c r="AJ2145" s="9">
        <v>0</v>
      </c>
      <c r="AK2145" s="10">
        <v>0</v>
      </c>
    </row>
    <row r="2146" spans="17:37" x14ac:dyDescent="0.25">
      <c r="Q2146" s="9">
        <v>0</v>
      </c>
      <c r="R2146" s="10">
        <v>0</v>
      </c>
      <c r="AJ2146" s="9">
        <v>0</v>
      </c>
      <c r="AK2146" s="10">
        <v>0</v>
      </c>
    </row>
    <row r="2147" spans="17:37" x14ac:dyDescent="0.25">
      <c r="Q2147" s="9">
        <v>0</v>
      </c>
      <c r="R2147" s="10">
        <v>0</v>
      </c>
      <c r="AJ2147" s="9">
        <v>0</v>
      </c>
      <c r="AK2147" s="10">
        <v>0</v>
      </c>
    </row>
    <row r="2148" spans="17:37" x14ac:dyDescent="0.25">
      <c r="Q2148" s="9">
        <v>0</v>
      </c>
      <c r="R2148" s="10">
        <v>0</v>
      </c>
      <c r="AJ2148" s="9">
        <v>0</v>
      </c>
      <c r="AK2148" s="10">
        <v>0</v>
      </c>
    </row>
    <row r="2149" spans="17:37" x14ac:dyDescent="0.25">
      <c r="Q2149" s="9">
        <v>0</v>
      </c>
      <c r="R2149" s="10">
        <v>0</v>
      </c>
      <c r="AJ2149" s="9">
        <v>0</v>
      </c>
      <c r="AK2149" s="10">
        <v>0</v>
      </c>
    </row>
    <row r="2150" spans="17:37" x14ac:dyDescent="0.25">
      <c r="Q2150" s="9">
        <v>0</v>
      </c>
      <c r="R2150" s="10">
        <v>0</v>
      </c>
      <c r="AJ2150" s="9">
        <v>0</v>
      </c>
      <c r="AK2150" s="10">
        <v>0</v>
      </c>
    </row>
    <row r="2151" spans="17:37" x14ac:dyDescent="0.25">
      <c r="Q2151" s="9">
        <v>0</v>
      </c>
      <c r="R2151" s="10">
        <v>0</v>
      </c>
      <c r="AJ2151" s="9">
        <v>0</v>
      </c>
      <c r="AK2151" s="10">
        <v>0</v>
      </c>
    </row>
    <row r="2152" spans="17:37" x14ac:dyDescent="0.25">
      <c r="Q2152" s="9">
        <v>0</v>
      </c>
      <c r="R2152" s="10">
        <v>0</v>
      </c>
      <c r="AJ2152" s="9">
        <v>0</v>
      </c>
      <c r="AK2152" s="10">
        <v>0</v>
      </c>
    </row>
    <row r="2153" spans="17:37" x14ac:dyDescent="0.25">
      <c r="Q2153" s="9">
        <v>0</v>
      </c>
      <c r="R2153" s="10">
        <v>0</v>
      </c>
      <c r="AJ2153" s="9">
        <v>0</v>
      </c>
      <c r="AK2153" s="10">
        <v>0</v>
      </c>
    </row>
    <row r="2154" spans="17:37" x14ac:dyDescent="0.25">
      <c r="Q2154" s="9">
        <v>0</v>
      </c>
      <c r="R2154" s="10">
        <v>0</v>
      </c>
      <c r="AJ2154" s="9">
        <v>0</v>
      </c>
      <c r="AK2154" s="10">
        <v>0</v>
      </c>
    </row>
    <row r="2155" spans="17:37" x14ac:dyDescent="0.25">
      <c r="Q2155" s="9">
        <v>0</v>
      </c>
      <c r="R2155" s="10">
        <v>0</v>
      </c>
      <c r="AJ2155" s="9">
        <v>0</v>
      </c>
      <c r="AK2155" s="10">
        <v>0</v>
      </c>
    </row>
    <row r="2156" spans="17:37" x14ac:dyDescent="0.25">
      <c r="Q2156" s="9">
        <v>0</v>
      </c>
      <c r="R2156" s="10">
        <v>0</v>
      </c>
      <c r="AJ2156" s="9">
        <v>0</v>
      </c>
      <c r="AK2156" s="10">
        <v>0</v>
      </c>
    </row>
    <row r="2157" spans="17:37" x14ac:dyDescent="0.25">
      <c r="Q2157" s="9">
        <v>0</v>
      </c>
      <c r="R2157" s="10">
        <v>0</v>
      </c>
      <c r="AJ2157" s="9">
        <v>0</v>
      </c>
      <c r="AK2157" s="10">
        <v>0</v>
      </c>
    </row>
    <row r="2158" spans="17:37" x14ac:dyDescent="0.25">
      <c r="Q2158" s="9">
        <v>0</v>
      </c>
      <c r="R2158" s="10">
        <v>0</v>
      </c>
      <c r="AJ2158" s="9">
        <v>0</v>
      </c>
      <c r="AK2158" s="10">
        <v>0</v>
      </c>
    </row>
    <row r="2159" spans="17:37" x14ac:dyDescent="0.25">
      <c r="Q2159" s="9">
        <v>0</v>
      </c>
      <c r="R2159" s="10">
        <v>0</v>
      </c>
      <c r="AJ2159" s="9">
        <v>0</v>
      </c>
      <c r="AK2159" s="10">
        <v>0</v>
      </c>
    </row>
    <row r="2160" spans="17:37" x14ac:dyDescent="0.25">
      <c r="Q2160" s="9">
        <v>0</v>
      </c>
      <c r="R2160" s="10">
        <v>0</v>
      </c>
      <c r="AJ2160" s="9">
        <v>0</v>
      </c>
      <c r="AK2160" s="10">
        <v>0</v>
      </c>
    </row>
    <row r="2161" spans="17:37" x14ac:dyDescent="0.25">
      <c r="Q2161" s="29">
        <v>0</v>
      </c>
      <c r="R2161" s="30">
        <v>0</v>
      </c>
      <c r="AJ2161" s="29">
        <v>0</v>
      </c>
      <c r="AK2161" s="30">
        <v>0</v>
      </c>
    </row>
    <row r="2162" spans="17:37" x14ac:dyDescent="0.25">
      <c r="Q2162" s="9">
        <v>0</v>
      </c>
      <c r="R2162" s="10">
        <v>0</v>
      </c>
      <c r="AJ2162" s="9">
        <v>0</v>
      </c>
      <c r="AK2162" s="10">
        <v>0</v>
      </c>
    </row>
    <row r="2163" spans="17:37" x14ac:dyDescent="0.25">
      <c r="Q2163" s="9">
        <v>0</v>
      </c>
      <c r="R2163" s="10">
        <v>0</v>
      </c>
      <c r="AJ2163" s="9">
        <v>0</v>
      </c>
      <c r="AK2163" s="10">
        <v>0</v>
      </c>
    </row>
    <row r="2164" spans="17:37" x14ac:dyDescent="0.25">
      <c r="Q2164" s="9">
        <v>0</v>
      </c>
      <c r="R2164" s="10">
        <v>0</v>
      </c>
      <c r="AJ2164" s="9">
        <v>0</v>
      </c>
      <c r="AK2164" s="10">
        <v>0</v>
      </c>
    </row>
    <row r="2165" spans="17:37" x14ac:dyDescent="0.25">
      <c r="Q2165" s="9">
        <v>0</v>
      </c>
      <c r="R2165" s="10">
        <v>0</v>
      </c>
      <c r="AJ2165" s="9">
        <v>0</v>
      </c>
      <c r="AK2165" s="10">
        <v>0</v>
      </c>
    </row>
    <row r="2166" spans="17:37" x14ac:dyDescent="0.25">
      <c r="Q2166" s="9">
        <v>0</v>
      </c>
      <c r="R2166" s="10">
        <v>0</v>
      </c>
      <c r="AJ2166" s="9">
        <v>0</v>
      </c>
      <c r="AK2166" s="10">
        <v>0</v>
      </c>
    </row>
    <row r="2167" spans="17:37" x14ac:dyDescent="0.25">
      <c r="Q2167" s="9">
        <v>0</v>
      </c>
      <c r="R2167" s="10">
        <v>0</v>
      </c>
      <c r="AJ2167" s="9">
        <v>0</v>
      </c>
      <c r="AK2167" s="10">
        <v>0</v>
      </c>
    </row>
    <row r="2168" spans="17:37" x14ac:dyDescent="0.25">
      <c r="Q2168" s="9">
        <v>0</v>
      </c>
      <c r="R2168" s="10">
        <v>0</v>
      </c>
      <c r="AJ2168" s="9">
        <v>0</v>
      </c>
      <c r="AK2168" s="10">
        <v>0</v>
      </c>
    </row>
    <row r="2169" spans="17:37" x14ac:dyDescent="0.25">
      <c r="Q2169" s="9">
        <v>0</v>
      </c>
      <c r="R2169" s="10">
        <v>0</v>
      </c>
      <c r="AJ2169" s="9">
        <v>0</v>
      </c>
      <c r="AK2169" s="10">
        <v>0</v>
      </c>
    </row>
    <row r="2170" spans="17:37" x14ac:dyDescent="0.25">
      <c r="Q2170" s="9">
        <v>0</v>
      </c>
      <c r="R2170" s="10">
        <v>0</v>
      </c>
      <c r="AJ2170" s="9">
        <v>0</v>
      </c>
      <c r="AK2170" s="10">
        <v>0</v>
      </c>
    </row>
    <row r="2171" spans="17:37" x14ac:dyDescent="0.25">
      <c r="Q2171" s="9">
        <v>0</v>
      </c>
      <c r="R2171" s="10">
        <v>0</v>
      </c>
      <c r="AJ2171" s="9">
        <v>0</v>
      </c>
      <c r="AK2171" s="10">
        <v>0</v>
      </c>
    </row>
    <row r="2172" spans="17:37" x14ac:dyDescent="0.25">
      <c r="Q2172" s="9">
        <v>0</v>
      </c>
      <c r="R2172" s="10">
        <v>0</v>
      </c>
      <c r="AJ2172" s="9">
        <v>0</v>
      </c>
      <c r="AK2172" s="10">
        <v>0</v>
      </c>
    </row>
    <row r="2173" spans="17:37" x14ac:dyDescent="0.25">
      <c r="Q2173" s="9">
        <v>0</v>
      </c>
      <c r="R2173" s="10">
        <v>0</v>
      </c>
      <c r="AJ2173" s="9">
        <v>0</v>
      </c>
      <c r="AK2173" s="10">
        <v>0</v>
      </c>
    </row>
    <row r="2174" spans="17:37" x14ac:dyDescent="0.25">
      <c r="Q2174" s="9">
        <v>0</v>
      </c>
      <c r="R2174" s="10">
        <v>0</v>
      </c>
      <c r="AJ2174" s="9">
        <v>0</v>
      </c>
      <c r="AK2174" s="10">
        <v>0</v>
      </c>
    </row>
    <row r="2175" spans="17:37" x14ac:dyDescent="0.25">
      <c r="Q2175" s="9">
        <v>0</v>
      </c>
      <c r="R2175" s="10">
        <v>0</v>
      </c>
      <c r="AJ2175" s="9">
        <v>0</v>
      </c>
      <c r="AK2175" s="10">
        <v>0</v>
      </c>
    </row>
    <row r="2176" spans="17:37" x14ac:dyDescent="0.25">
      <c r="Q2176" s="9">
        <v>0</v>
      </c>
      <c r="R2176" s="10">
        <v>0</v>
      </c>
      <c r="AJ2176" s="9">
        <v>0</v>
      </c>
      <c r="AK2176" s="10">
        <v>0</v>
      </c>
    </row>
    <row r="2177" spans="17:37" x14ac:dyDescent="0.25">
      <c r="Q2177" s="9">
        <v>0</v>
      </c>
      <c r="R2177" s="10">
        <v>0</v>
      </c>
      <c r="AJ2177" s="9">
        <v>0</v>
      </c>
      <c r="AK2177" s="10">
        <v>0</v>
      </c>
    </row>
    <row r="2178" spans="17:37" x14ac:dyDescent="0.25">
      <c r="Q2178" s="9">
        <v>0</v>
      </c>
      <c r="R2178" s="10">
        <v>0</v>
      </c>
      <c r="AJ2178" s="9">
        <v>0</v>
      </c>
      <c r="AK2178" s="10">
        <v>0</v>
      </c>
    </row>
    <row r="2179" spans="17:37" x14ac:dyDescent="0.25">
      <c r="Q2179" s="9">
        <v>0</v>
      </c>
      <c r="R2179" s="10">
        <v>0</v>
      </c>
      <c r="AJ2179" s="9">
        <v>0</v>
      </c>
      <c r="AK2179" s="10">
        <v>0</v>
      </c>
    </row>
    <row r="2180" spans="17:37" x14ac:dyDescent="0.25">
      <c r="Q2180" s="9">
        <v>0</v>
      </c>
      <c r="R2180" s="10">
        <v>0</v>
      </c>
      <c r="AJ2180" s="9">
        <v>0</v>
      </c>
      <c r="AK2180" s="10">
        <v>0</v>
      </c>
    </row>
    <row r="2181" spans="17:37" x14ac:dyDescent="0.25">
      <c r="Q2181" s="9">
        <v>0</v>
      </c>
      <c r="R2181" s="10">
        <v>0</v>
      </c>
      <c r="AJ2181" s="9">
        <v>0</v>
      </c>
      <c r="AK2181" s="10">
        <v>0</v>
      </c>
    </row>
    <row r="2182" spans="17:37" x14ac:dyDescent="0.25">
      <c r="Q2182" s="9">
        <v>0</v>
      </c>
      <c r="R2182" s="10">
        <v>0</v>
      </c>
      <c r="AJ2182" s="9">
        <v>0</v>
      </c>
      <c r="AK2182" s="10">
        <v>0</v>
      </c>
    </row>
    <row r="2183" spans="17:37" x14ac:dyDescent="0.25">
      <c r="Q2183" s="9">
        <v>0</v>
      </c>
      <c r="R2183" s="10">
        <v>0</v>
      </c>
      <c r="AJ2183" s="9">
        <v>0</v>
      </c>
      <c r="AK2183" s="10">
        <v>0</v>
      </c>
    </row>
    <row r="2184" spans="17:37" x14ac:dyDescent="0.25">
      <c r="Q2184" s="9">
        <v>0</v>
      </c>
      <c r="R2184" s="10">
        <v>0</v>
      </c>
      <c r="AJ2184" s="9">
        <v>0</v>
      </c>
      <c r="AK2184" s="10">
        <v>0</v>
      </c>
    </row>
    <row r="2185" spans="17:37" x14ac:dyDescent="0.25">
      <c r="Q2185" s="9">
        <v>0</v>
      </c>
      <c r="R2185" s="10">
        <v>0</v>
      </c>
      <c r="AJ2185" s="9">
        <v>0</v>
      </c>
      <c r="AK2185" s="10">
        <v>0</v>
      </c>
    </row>
    <row r="2186" spans="17:37" x14ac:dyDescent="0.25">
      <c r="Q2186" s="9">
        <v>0</v>
      </c>
      <c r="R2186" s="10">
        <v>0</v>
      </c>
      <c r="AJ2186" s="9">
        <v>0</v>
      </c>
      <c r="AK2186" s="10">
        <v>0</v>
      </c>
    </row>
    <row r="2187" spans="17:37" x14ac:dyDescent="0.25">
      <c r="Q2187" s="9">
        <v>0</v>
      </c>
      <c r="R2187" s="10">
        <v>0</v>
      </c>
      <c r="AJ2187" s="9">
        <v>0</v>
      </c>
      <c r="AK2187" s="10">
        <v>0</v>
      </c>
    </row>
    <row r="2188" spans="17:37" x14ac:dyDescent="0.25">
      <c r="Q2188" s="9">
        <v>0</v>
      </c>
      <c r="R2188" s="10">
        <v>0</v>
      </c>
      <c r="AJ2188" s="9">
        <v>0</v>
      </c>
      <c r="AK2188" s="10">
        <v>0</v>
      </c>
    </row>
    <row r="2189" spans="17:37" x14ac:dyDescent="0.25">
      <c r="Q2189" s="9">
        <v>0</v>
      </c>
      <c r="R2189" s="10">
        <v>0</v>
      </c>
      <c r="AJ2189" s="9">
        <v>0</v>
      </c>
      <c r="AK2189" s="10">
        <v>0</v>
      </c>
    </row>
    <row r="2190" spans="17:37" x14ac:dyDescent="0.25">
      <c r="Q2190" s="9">
        <v>0</v>
      </c>
      <c r="R2190" s="10">
        <v>0</v>
      </c>
      <c r="AJ2190" s="9">
        <v>0</v>
      </c>
      <c r="AK2190" s="10">
        <v>0</v>
      </c>
    </row>
    <row r="2191" spans="17:37" x14ac:dyDescent="0.25">
      <c r="Q2191" s="29">
        <v>0</v>
      </c>
      <c r="R2191" s="30">
        <v>0</v>
      </c>
      <c r="AJ2191" s="29">
        <v>0</v>
      </c>
      <c r="AK2191" s="30">
        <v>0</v>
      </c>
    </row>
    <row r="2192" spans="17:37" x14ac:dyDescent="0.25">
      <c r="Q2192" s="9">
        <v>0</v>
      </c>
      <c r="R2192" s="10">
        <v>0</v>
      </c>
      <c r="AJ2192" s="9">
        <v>0</v>
      </c>
      <c r="AK2192" s="10">
        <v>0</v>
      </c>
    </row>
    <row r="2193" spans="17:37" x14ac:dyDescent="0.25">
      <c r="Q2193" s="9">
        <v>0</v>
      </c>
      <c r="R2193" s="10">
        <v>0</v>
      </c>
      <c r="AJ2193" s="9">
        <v>0</v>
      </c>
      <c r="AK2193" s="10">
        <v>0</v>
      </c>
    </row>
    <row r="2194" spans="17:37" x14ac:dyDescent="0.25">
      <c r="Q2194" s="9">
        <v>0</v>
      </c>
      <c r="R2194" s="10">
        <v>0</v>
      </c>
      <c r="AJ2194" s="9">
        <v>0</v>
      </c>
      <c r="AK2194" s="10">
        <v>0</v>
      </c>
    </row>
    <row r="2195" spans="17:37" x14ac:dyDescent="0.25">
      <c r="Q2195" s="9">
        <v>0</v>
      </c>
      <c r="R2195" s="10">
        <v>0</v>
      </c>
      <c r="AJ2195" s="9">
        <v>0</v>
      </c>
      <c r="AK2195" s="10">
        <v>0</v>
      </c>
    </row>
    <row r="2196" spans="17:37" x14ac:dyDescent="0.25">
      <c r="Q2196" s="9">
        <v>0</v>
      </c>
      <c r="R2196" s="10">
        <v>0</v>
      </c>
      <c r="AJ2196" s="9">
        <v>0</v>
      </c>
      <c r="AK2196" s="10">
        <v>0</v>
      </c>
    </row>
    <row r="2197" spans="17:37" x14ac:dyDescent="0.25">
      <c r="Q2197" s="9">
        <v>0</v>
      </c>
      <c r="R2197" s="10">
        <v>0</v>
      </c>
      <c r="AJ2197" s="9">
        <v>0</v>
      </c>
      <c r="AK2197" s="10">
        <v>0</v>
      </c>
    </row>
    <row r="2198" spans="17:37" x14ac:dyDescent="0.25">
      <c r="Q2198" s="9">
        <v>0</v>
      </c>
      <c r="R2198" s="10">
        <v>0</v>
      </c>
      <c r="AJ2198" s="9">
        <v>0</v>
      </c>
      <c r="AK2198" s="10">
        <v>0</v>
      </c>
    </row>
    <row r="2199" spans="17:37" x14ac:dyDescent="0.25">
      <c r="Q2199" s="9">
        <v>0</v>
      </c>
      <c r="R2199" s="10">
        <v>0</v>
      </c>
      <c r="AJ2199" s="9">
        <v>0</v>
      </c>
      <c r="AK2199" s="10">
        <v>0</v>
      </c>
    </row>
    <row r="2200" spans="17:37" x14ac:dyDescent="0.25">
      <c r="Q2200" s="9">
        <v>0</v>
      </c>
      <c r="R2200" s="10">
        <v>0</v>
      </c>
      <c r="AJ2200" s="9">
        <v>0</v>
      </c>
      <c r="AK2200" s="10">
        <v>0</v>
      </c>
    </row>
    <row r="2201" spans="17:37" x14ac:dyDescent="0.25">
      <c r="Q2201" s="9">
        <v>0</v>
      </c>
      <c r="R2201" s="10">
        <v>0</v>
      </c>
      <c r="AJ2201" s="9">
        <v>0</v>
      </c>
      <c r="AK2201" s="10">
        <v>0</v>
      </c>
    </row>
    <row r="2202" spans="17:37" x14ac:dyDescent="0.25">
      <c r="Q2202" s="9">
        <v>0</v>
      </c>
      <c r="R2202" s="10">
        <v>0</v>
      </c>
      <c r="AJ2202" s="9">
        <v>0</v>
      </c>
      <c r="AK2202" s="10">
        <v>0</v>
      </c>
    </row>
    <row r="2203" spans="17:37" x14ac:dyDescent="0.25">
      <c r="Q2203" s="9">
        <v>0</v>
      </c>
      <c r="R2203" s="10">
        <v>0</v>
      </c>
      <c r="AJ2203" s="9">
        <v>0</v>
      </c>
      <c r="AK2203" s="10">
        <v>0</v>
      </c>
    </row>
    <row r="2204" spans="17:37" x14ac:dyDescent="0.25">
      <c r="Q2204" s="9">
        <v>0</v>
      </c>
      <c r="R2204" s="10">
        <v>0</v>
      </c>
      <c r="AJ2204" s="9">
        <v>0</v>
      </c>
      <c r="AK2204" s="10">
        <v>0</v>
      </c>
    </row>
    <row r="2205" spans="17:37" x14ac:dyDescent="0.25">
      <c r="Q2205" s="9">
        <v>0</v>
      </c>
      <c r="R2205" s="10">
        <v>0</v>
      </c>
      <c r="AJ2205" s="9">
        <v>0</v>
      </c>
      <c r="AK2205" s="10">
        <v>0</v>
      </c>
    </row>
    <row r="2206" spans="17:37" x14ac:dyDescent="0.25">
      <c r="Q2206" s="9">
        <v>0</v>
      </c>
      <c r="R2206" s="10">
        <v>0</v>
      </c>
      <c r="AJ2206" s="9">
        <v>0</v>
      </c>
      <c r="AK2206" s="10">
        <v>0</v>
      </c>
    </row>
    <row r="2207" spans="17:37" x14ac:dyDescent="0.25">
      <c r="Q2207" s="9">
        <v>0</v>
      </c>
      <c r="R2207" s="10">
        <v>0</v>
      </c>
      <c r="AJ2207" s="9">
        <v>0</v>
      </c>
      <c r="AK2207" s="10">
        <v>0</v>
      </c>
    </row>
    <row r="2208" spans="17:37" x14ac:dyDescent="0.25">
      <c r="Q2208" s="9">
        <v>0</v>
      </c>
      <c r="R2208" s="10">
        <v>0</v>
      </c>
      <c r="AJ2208" s="9">
        <v>0</v>
      </c>
      <c r="AK2208" s="10">
        <v>0</v>
      </c>
    </row>
    <row r="2209" spans="17:37" x14ac:dyDescent="0.25">
      <c r="Q2209" s="9">
        <v>0</v>
      </c>
      <c r="R2209" s="10">
        <v>0</v>
      </c>
      <c r="AJ2209" s="9">
        <v>0</v>
      </c>
      <c r="AK2209" s="10">
        <v>0</v>
      </c>
    </row>
    <row r="2210" spans="17:37" x14ac:dyDescent="0.25">
      <c r="Q2210" s="9">
        <v>0</v>
      </c>
      <c r="R2210" s="10">
        <v>0</v>
      </c>
      <c r="AJ2210" s="9">
        <v>0</v>
      </c>
      <c r="AK2210" s="10">
        <v>0</v>
      </c>
    </row>
    <row r="2211" spans="17:37" x14ac:dyDescent="0.25">
      <c r="Q2211" s="9">
        <v>0</v>
      </c>
      <c r="R2211" s="10">
        <v>0</v>
      </c>
      <c r="AJ2211" s="9">
        <v>0</v>
      </c>
      <c r="AK2211" s="10">
        <v>0</v>
      </c>
    </row>
    <row r="2212" spans="17:37" x14ac:dyDescent="0.25">
      <c r="Q2212" s="9">
        <v>0</v>
      </c>
      <c r="R2212" s="10">
        <v>0</v>
      </c>
      <c r="AJ2212" s="9">
        <v>0</v>
      </c>
      <c r="AK2212" s="10">
        <v>0</v>
      </c>
    </row>
    <row r="2213" spans="17:37" x14ac:dyDescent="0.25">
      <c r="Q2213" s="9">
        <v>0</v>
      </c>
      <c r="R2213" s="10">
        <v>0</v>
      </c>
      <c r="AJ2213" s="9">
        <v>0</v>
      </c>
      <c r="AK2213" s="10">
        <v>0</v>
      </c>
    </row>
    <row r="2214" spans="17:37" x14ac:dyDescent="0.25">
      <c r="Q2214" s="9">
        <v>0</v>
      </c>
      <c r="R2214" s="10">
        <v>0</v>
      </c>
      <c r="AJ2214" s="9">
        <v>0</v>
      </c>
      <c r="AK2214" s="10">
        <v>0</v>
      </c>
    </row>
    <row r="2215" spans="17:37" x14ac:dyDescent="0.25">
      <c r="Q2215" s="9">
        <v>0</v>
      </c>
      <c r="R2215" s="10">
        <v>0</v>
      </c>
      <c r="AJ2215" s="9">
        <v>0</v>
      </c>
      <c r="AK2215" s="10">
        <v>0</v>
      </c>
    </row>
    <row r="2216" spans="17:37" x14ac:dyDescent="0.25">
      <c r="Q2216" s="9">
        <v>0</v>
      </c>
      <c r="R2216" s="10">
        <v>0</v>
      </c>
      <c r="AJ2216" s="9">
        <v>0</v>
      </c>
      <c r="AK2216" s="10">
        <v>0</v>
      </c>
    </row>
    <row r="2217" spans="17:37" x14ac:dyDescent="0.25">
      <c r="Q2217" s="9">
        <v>0</v>
      </c>
      <c r="R2217" s="10">
        <v>0</v>
      </c>
      <c r="AJ2217" s="9">
        <v>0</v>
      </c>
      <c r="AK2217" s="10">
        <v>0</v>
      </c>
    </row>
    <row r="2218" spans="17:37" x14ac:dyDescent="0.25">
      <c r="Q2218" s="9">
        <v>0</v>
      </c>
      <c r="R2218" s="10">
        <v>0</v>
      </c>
      <c r="AJ2218" s="9">
        <v>0</v>
      </c>
      <c r="AK2218" s="10">
        <v>0</v>
      </c>
    </row>
    <row r="2219" spans="17:37" x14ac:dyDescent="0.25">
      <c r="Q2219" s="9">
        <v>0</v>
      </c>
      <c r="R2219" s="10">
        <v>0</v>
      </c>
      <c r="AJ2219" s="9">
        <v>0</v>
      </c>
      <c r="AK2219" s="10">
        <v>0</v>
      </c>
    </row>
    <row r="2220" spans="17:37" x14ac:dyDescent="0.25">
      <c r="Q2220" s="9">
        <v>0</v>
      </c>
      <c r="R2220" s="10">
        <v>0</v>
      </c>
      <c r="AJ2220" s="9">
        <v>0</v>
      </c>
      <c r="AK2220" s="10">
        <v>0</v>
      </c>
    </row>
    <row r="2221" spans="17:37" x14ac:dyDescent="0.25">
      <c r="Q2221" s="29">
        <v>0</v>
      </c>
      <c r="R2221" s="30">
        <v>0</v>
      </c>
      <c r="AJ2221" s="29">
        <v>0</v>
      </c>
      <c r="AK2221" s="30">
        <v>0</v>
      </c>
    </row>
    <row r="2222" spans="17:37" x14ac:dyDescent="0.25">
      <c r="Q2222" s="9">
        <v>0</v>
      </c>
      <c r="R2222" s="10">
        <v>0</v>
      </c>
      <c r="AJ2222" s="9">
        <v>0</v>
      </c>
      <c r="AK2222" s="10">
        <v>0</v>
      </c>
    </row>
    <row r="2223" spans="17:37" x14ac:dyDescent="0.25">
      <c r="Q2223" s="9">
        <v>0</v>
      </c>
      <c r="R2223" s="10">
        <v>0</v>
      </c>
      <c r="AJ2223" s="9">
        <v>0</v>
      </c>
      <c r="AK2223" s="10">
        <v>0</v>
      </c>
    </row>
    <row r="2224" spans="17:37" x14ac:dyDescent="0.25">
      <c r="Q2224" s="9">
        <v>0</v>
      </c>
      <c r="R2224" s="10">
        <v>0</v>
      </c>
      <c r="AJ2224" s="9">
        <v>0</v>
      </c>
      <c r="AK2224" s="10">
        <v>0</v>
      </c>
    </row>
    <row r="2225" spans="17:37" x14ac:dyDescent="0.25">
      <c r="Q2225" s="9">
        <v>0</v>
      </c>
      <c r="R2225" s="10">
        <v>0</v>
      </c>
      <c r="AJ2225" s="9">
        <v>0</v>
      </c>
      <c r="AK2225" s="10">
        <v>0</v>
      </c>
    </row>
    <row r="2226" spans="17:37" x14ac:dyDescent="0.25">
      <c r="Q2226" s="9">
        <v>0</v>
      </c>
      <c r="R2226" s="10">
        <v>0</v>
      </c>
      <c r="AJ2226" s="9">
        <v>0</v>
      </c>
      <c r="AK2226" s="10">
        <v>0</v>
      </c>
    </row>
    <row r="2227" spans="17:37" x14ac:dyDescent="0.25">
      <c r="Q2227" s="9">
        <v>0</v>
      </c>
      <c r="R2227" s="10">
        <v>0</v>
      </c>
      <c r="AJ2227" s="9">
        <v>0</v>
      </c>
      <c r="AK2227" s="10">
        <v>0</v>
      </c>
    </row>
    <row r="2228" spans="17:37" x14ac:dyDescent="0.25">
      <c r="Q2228" s="9">
        <v>0</v>
      </c>
      <c r="R2228" s="10">
        <v>0</v>
      </c>
      <c r="AJ2228" s="9">
        <v>0</v>
      </c>
      <c r="AK2228" s="10">
        <v>0</v>
      </c>
    </row>
    <row r="2229" spans="17:37" x14ac:dyDescent="0.25">
      <c r="Q2229" s="9">
        <v>0</v>
      </c>
      <c r="R2229" s="10">
        <v>0</v>
      </c>
      <c r="AJ2229" s="9">
        <v>0</v>
      </c>
      <c r="AK2229" s="10">
        <v>0</v>
      </c>
    </row>
    <row r="2230" spans="17:37" x14ac:dyDescent="0.25">
      <c r="Q2230" s="9">
        <v>0</v>
      </c>
      <c r="R2230" s="10">
        <v>0</v>
      </c>
      <c r="AJ2230" s="9">
        <v>0</v>
      </c>
      <c r="AK2230" s="10">
        <v>0</v>
      </c>
    </row>
    <row r="2231" spans="17:37" x14ac:dyDescent="0.25">
      <c r="Q2231" s="9">
        <v>0</v>
      </c>
      <c r="R2231" s="10">
        <v>0</v>
      </c>
      <c r="AJ2231" s="9">
        <v>0</v>
      </c>
      <c r="AK2231" s="10">
        <v>0</v>
      </c>
    </row>
    <row r="2232" spans="17:37" x14ac:dyDescent="0.25">
      <c r="Q2232" s="9">
        <v>0</v>
      </c>
      <c r="R2232" s="10">
        <v>0</v>
      </c>
      <c r="AJ2232" s="9">
        <v>0</v>
      </c>
      <c r="AK2232" s="10">
        <v>0</v>
      </c>
    </row>
    <row r="2233" spans="17:37" x14ac:dyDescent="0.25">
      <c r="Q2233" s="9">
        <v>0</v>
      </c>
      <c r="R2233" s="10">
        <v>0</v>
      </c>
      <c r="AJ2233" s="9">
        <v>0</v>
      </c>
      <c r="AK2233" s="10">
        <v>0</v>
      </c>
    </row>
    <row r="2234" spans="17:37" x14ac:dyDescent="0.25">
      <c r="Q2234" s="9">
        <v>0</v>
      </c>
      <c r="R2234" s="10">
        <v>0</v>
      </c>
      <c r="AJ2234" s="9">
        <v>0</v>
      </c>
      <c r="AK2234" s="10">
        <v>0</v>
      </c>
    </row>
    <row r="2235" spans="17:37" x14ac:dyDescent="0.25">
      <c r="Q2235" s="9">
        <v>0</v>
      </c>
      <c r="R2235" s="10">
        <v>0</v>
      </c>
      <c r="AJ2235" s="9">
        <v>0</v>
      </c>
      <c r="AK2235" s="10">
        <v>0</v>
      </c>
    </row>
    <row r="2236" spans="17:37" x14ac:dyDescent="0.25">
      <c r="Q2236" s="9">
        <v>0</v>
      </c>
      <c r="R2236" s="10">
        <v>0</v>
      </c>
      <c r="AJ2236" s="9">
        <v>0</v>
      </c>
      <c r="AK2236" s="10">
        <v>0</v>
      </c>
    </row>
    <row r="2237" spans="17:37" x14ac:dyDescent="0.25">
      <c r="Q2237" s="9">
        <v>0</v>
      </c>
      <c r="R2237" s="10">
        <v>0</v>
      </c>
      <c r="AJ2237" s="9">
        <v>0</v>
      </c>
      <c r="AK2237" s="10">
        <v>0</v>
      </c>
    </row>
    <row r="2238" spans="17:37" x14ac:dyDescent="0.25">
      <c r="Q2238" s="9">
        <v>0</v>
      </c>
      <c r="R2238" s="10">
        <v>0</v>
      </c>
      <c r="AJ2238" s="9">
        <v>0</v>
      </c>
      <c r="AK2238" s="10">
        <v>0</v>
      </c>
    </row>
    <row r="2239" spans="17:37" x14ac:dyDescent="0.25">
      <c r="Q2239" s="9">
        <v>0</v>
      </c>
      <c r="R2239" s="10">
        <v>0</v>
      </c>
      <c r="AJ2239" s="9">
        <v>0</v>
      </c>
      <c r="AK2239" s="10">
        <v>0</v>
      </c>
    </row>
    <row r="2240" spans="17:37" x14ac:dyDescent="0.25">
      <c r="Q2240" s="9">
        <v>0</v>
      </c>
      <c r="R2240" s="10">
        <v>0</v>
      </c>
      <c r="AJ2240" s="9">
        <v>0</v>
      </c>
      <c r="AK2240" s="10">
        <v>0</v>
      </c>
    </row>
    <row r="2241" spans="17:37" x14ac:dyDescent="0.25">
      <c r="Q2241" s="9">
        <v>0</v>
      </c>
      <c r="R2241" s="10">
        <v>0</v>
      </c>
      <c r="AJ2241" s="9">
        <v>0</v>
      </c>
      <c r="AK2241" s="10">
        <v>0</v>
      </c>
    </row>
    <row r="2242" spans="17:37" x14ac:dyDescent="0.25">
      <c r="Q2242" s="9">
        <v>0</v>
      </c>
      <c r="R2242" s="10">
        <v>0</v>
      </c>
      <c r="AJ2242" s="9">
        <v>0</v>
      </c>
      <c r="AK2242" s="10">
        <v>0</v>
      </c>
    </row>
    <row r="2243" spans="17:37" x14ac:dyDescent="0.25">
      <c r="Q2243" s="9">
        <v>0</v>
      </c>
      <c r="R2243" s="10">
        <v>0</v>
      </c>
      <c r="AJ2243" s="9">
        <v>0</v>
      </c>
      <c r="AK2243" s="10">
        <v>0</v>
      </c>
    </row>
    <row r="2244" spans="17:37" x14ac:dyDescent="0.25">
      <c r="Q2244" s="9">
        <v>0</v>
      </c>
      <c r="R2244" s="10">
        <v>0</v>
      </c>
      <c r="AJ2244" s="9">
        <v>0</v>
      </c>
      <c r="AK2244" s="10">
        <v>0</v>
      </c>
    </row>
    <row r="2245" spans="17:37" x14ac:dyDescent="0.25">
      <c r="Q2245" s="9">
        <v>0</v>
      </c>
      <c r="R2245" s="10">
        <v>0</v>
      </c>
      <c r="AJ2245" s="9">
        <v>0</v>
      </c>
      <c r="AK2245" s="10">
        <v>0</v>
      </c>
    </row>
    <row r="2246" spans="17:37" x14ac:dyDescent="0.25">
      <c r="Q2246" s="9">
        <v>0</v>
      </c>
      <c r="R2246" s="10">
        <v>0</v>
      </c>
      <c r="AJ2246" s="9">
        <v>0</v>
      </c>
      <c r="AK2246" s="10">
        <v>0</v>
      </c>
    </row>
    <row r="2247" spans="17:37" x14ac:dyDescent="0.25">
      <c r="Q2247" s="9">
        <v>0</v>
      </c>
      <c r="R2247" s="10">
        <v>0</v>
      </c>
      <c r="AJ2247" s="9">
        <v>0</v>
      </c>
      <c r="AK2247" s="10">
        <v>0</v>
      </c>
    </row>
    <row r="2248" spans="17:37" x14ac:dyDescent="0.25">
      <c r="Q2248" s="9">
        <v>0</v>
      </c>
      <c r="R2248" s="10">
        <v>0</v>
      </c>
      <c r="AJ2248" s="9">
        <v>0</v>
      </c>
      <c r="AK2248" s="10">
        <v>0</v>
      </c>
    </row>
    <row r="2249" spans="17:37" x14ac:dyDescent="0.25">
      <c r="Q2249" s="9">
        <v>0</v>
      </c>
      <c r="R2249" s="10">
        <v>0</v>
      </c>
      <c r="AJ2249" s="9">
        <v>0</v>
      </c>
      <c r="AK2249" s="10">
        <v>0</v>
      </c>
    </row>
    <row r="2250" spans="17:37" x14ac:dyDescent="0.25">
      <c r="Q2250" s="9">
        <v>0</v>
      </c>
      <c r="R2250" s="10">
        <v>0</v>
      </c>
      <c r="AJ2250" s="9">
        <v>0</v>
      </c>
      <c r="AK2250" s="10">
        <v>0</v>
      </c>
    </row>
    <row r="2251" spans="17:37" x14ac:dyDescent="0.25">
      <c r="Q2251" s="29">
        <v>0</v>
      </c>
      <c r="R2251" s="30">
        <v>0</v>
      </c>
      <c r="AJ2251" s="29">
        <v>0</v>
      </c>
      <c r="AK2251" s="30">
        <v>0</v>
      </c>
    </row>
    <row r="2252" spans="17:37" x14ac:dyDescent="0.25">
      <c r="Q2252" s="9">
        <v>0</v>
      </c>
      <c r="R2252" s="10">
        <v>0</v>
      </c>
      <c r="AJ2252" s="9">
        <v>0</v>
      </c>
      <c r="AK2252" s="10">
        <v>0</v>
      </c>
    </row>
    <row r="2253" spans="17:37" x14ac:dyDescent="0.25">
      <c r="Q2253" s="9">
        <v>0</v>
      </c>
      <c r="R2253" s="10">
        <v>0</v>
      </c>
      <c r="AJ2253" s="9">
        <v>0</v>
      </c>
      <c r="AK2253" s="10">
        <v>0</v>
      </c>
    </row>
    <row r="2254" spans="17:37" x14ac:dyDescent="0.25">
      <c r="Q2254" s="9">
        <v>0</v>
      </c>
      <c r="R2254" s="10">
        <v>0</v>
      </c>
      <c r="AJ2254" s="9">
        <v>0</v>
      </c>
      <c r="AK2254" s="10">
        <v>0</v>
      </c>
    </row>
    <row r="2255" spans="17:37" x14ac:dyDescent="0.25">
      <c r="Q2255" s="9">
        <v>0</v>
      </c>
      <c r="R2255" s="10">
        <v>0</v>
      </c>
      <c r="AJ2255" s="9">
        <v>0</v>
      </c>
      <c r="AK2255" s="10">
        <v>0</v>
      </c>
    </row>
    <row r="2256" spans="17:37" x14ac:dyDescent="0.25">
      <c r="Q2256" s="9">
        <v>0</v>
      </c>
      <c r="R2256" s="10">
        <v>0</v>
      </c>
      <c r="AJ2256" s="9">
        <v>0</v>
      </c>
      <c r="AK2256" s="10">
        <v>0</v>
      </c>
    </row>
    <row r="2257" spans="17:37" x14ac:dyDescent="0.25">
      <c r="Q2257" s="9">
        <v>0</v>
      </c>
      <c r="R2257" s="10">
        <v>0</v>
      </c>
      <c r="AJ2257" s="9">
        <v>0</v>
      </c>
      <c r="AK2257" s="10">
        <v>0</v>
      </c>
    </row>
    <row r="2258" spans="17:37" x14ac:dyDescent="0.25">
      <c r="Q2258" s="9">
        <v>0</v>
      </c>
      <c r="R2258" s="10">
        <v>0</v>
      </c>
      <c r="AJ2258" s="9">
        <v>0</v>
      </c>
      <c r="AK2258" s="10">
        <v>0</v>
      </c>
    </row>
    <row r="2259" spans="17:37" x14ac:dyDescent="0.25">
      <c r="Q2259" s="9">
        <v>0</v>
      </c>
      <c r="R2259" s="10">
        <v>0</v>
      </c>
      <c r="AJ2259" s="9">
        <v>0</v>
      </c>
      <c r="AK2259" s="10">
        <v>0</v>
      </c>
    </row>
    <row r="2260" spans="17:37" x14ac:dyDescent="0.25">
      <c r="Q2260" s="9">
        <v>0</v>
      </c>
      <c r="R2260" s="10">
        <v>0</v>
      </c>
      <c r="AJ2260" s="9">
        <v>0</v>
      </c>
      <c r="AK2260" s="10">
        <v>0</v>
      </c>
    </row>
    <row r="2261" spans="17:37" x14ac:dyDescent="0.25">
      <c r="Q2261" s="9">
        <v>0</v>
      </c>
      <c r="R2261" s="10">
        <v>0</v>
      </c>
      <c r="AJ2261" s="9">
        <v>0</v>
      </c>
      <c r="AK2261" s="10">
        <v>0</v>
      </c>
    </row>
    <row r="2262" spans="17:37" x14ac:dyDescent="0.25">
      <c r="Q2262" s="9">
        <v>0</v>
      </c>
      <c r="R2262" s="10">
        <v>0</v>
      </c>
      <c r="AJ2262" s="9">
        <v>0</v>
      </c>
      <c r="AK2262" s="10">
        <v>0</v>
      </c>
    </row>
    <row r="2263" spans="17:37" x14ac:dyDescent="0.25">
      <c r="Q2263" s="9">
        <v>0</v>
      </c>
      <c r="R2263" s="10">
        <v>0</v>
      </c>
      <c r="AJ2263" s="9">
        <v>0</v>
      </c>
      <c r="AK2263" s="10">
        <v>0</v>
      </c>
    </row>
    <row r="2264" spans="17:37" x14ac:dyDescent="0.25">
      <c r="Q2264" s="9">
        <v>0</v>
      </c>
      <c r="R2264" s="10">
        <v>0</v>
      </c>
      <c r="AJ2264" s="9">
        <v>0</v>
      </c>
      <c r="AK2264" s="10">
        <v>0</v>
      </c>
    </row>
    <row r="2265" spans="17:37" x14ac:dyDescent="0.25">
      <c r="Q2265" s="9">
        <v>0</v>
      </c>
      <c r="R2265" s="10">
        <v>0</v>
      </c>
      <c r="AJ2265" s="9">
        <v>0</v>
      </c>
      <c r="AK2265" s="10">
        <v>0</v>
      </c>
    </row>
    <row r="2266" spans="17:37" x14ac:dyDescent="0.25">
      <c r="Q2266" s="9">
        <v>0</v>
      </c>
      <c r="R2266" s="10">
        <v>0</v>
      </c>
      <c r="AJ2266" s="9">
        <v>0</v>
      </c>
      <c r="AK2266" s="10">
        <v>0</v>
      </c>
    </row>
    <row r="2267" spans="17:37" x14ac:dyDescent="0.25">
      <c r="Q2267" s="9">
        <v>0</v>
      </c>
      <c r="R2267" s="10">
        <v>0</v>
      </c>
      <c r="AJ2267" s="9">
        <v>0</v>
      </c>
      <c r="AK2267" s="10">
        <v>0</v>
      </c>
    </row>
    <row r="2268" spans="17:37" x14ac:dyDescent="0.25">
      <c r="Q2268" s="9">
        <v>0</v>
      </c>
      <c r="R2268" s="10">
        <v>0</v>
      </c>
      <c r="AJ2268" s="9">
        <v>0</v>
      </c>
      <c r="AK2268" s="10">
        <v>0</v>
      </c>
    </row>
    <row r="2269" spans="17:37" x14ac:dyDescent="0.25">
      <c r="Q2269" s="9">
        <v>0</v>
      </c>
      <c r="R2269" s="10">
        <v>0</v>
      </c>
      <c r="AJ2269" s="9">
        <v>0</v>
      </c>
      <c r="AK2269" s="10">
        <v>0</v>
      </c>
    </row>
    <row r="2270" spans="17:37" x14ac:dyDescent="0.25">
      <c r="Q2270" s="9">
        <v>0</v>
      </c>
      <c r="R2270" s="10">
        <v>0</v>
      </c>
      <c r="AJ2270" s="9">
        <v>0</v>
      </c>
      <c r="AK2270" s="10">
        <v>0</v>
      </c>
    </row>
    <row r="2271" spans="17:37" x14ac:dyDescent="0.25">
      <c r="Q2271" s="9">
        <v>0</v>
      </c>
      <c r="R2271" s="10">
        <v>0</v>
      </c>
      <c r="AJ2271" s="9">
        <v>0</v>
      </c>
      <c r="AK2271" s="10">
        <v>0</v>
      </c>
    </row>
    <row r="2272" spans="17:37" x14ac:dyDescent="0.25">
      <c r="Q2272" s="9">
        <v>0</v>
      </c>
      <c r="R2272" s="10">
        <v>0</v>
      </c>
      <c r="AJ2272" s="9">
        <v>0</v>
      </c>
      <c r="AK2272" s="10">
        <v>0</v>
      </c>
    </row>
    <row r="2273" spans="17:37" x14ac:dyDescent="0.25">
      <c r="Q2273" s="9">
        <v>0</v>
      </c>
      <c r="R2273" s="10">
        <v>0</v>
      </c>
      <c r="AJ2273" s="9">
        <v>0</v>
      </c>
      <c r="AK2273" s="10">
        <v>0</v>
      </c>
    </row>
    <row r="2274" spans="17:37" x14ac:dyDescent="0.25">
      <c r="Q2274" s="9">
        <v>0</v>
      </c>
      <c r="R2274" s="10">
        <v>0</v>
      </c>
      <c r="AJ2274" s="9">
        <v>0</v>
      </c>
      <c r="AK2274" s="10">
        <v>0</v>
      </c>
    </row>
    <row r="2275" spans="17:37" x14ac:dyDescent="0.25">
      <c r="Q2275" s="9">
        <v>0</v>
      </c>
      <c r="R2275" s="10">
        <v>0</v>
      </c>
      <c r="AJ2275" s="9">
        <v>0</v>
      </c>
      <c r="AK2275" s="10">
        <v>0</v>
      </c>
    </row>
    <row r="2276" spans="17:37" x14ac:dyDescent="0.25">
      <c r="Q2276" s="9">
        <v>0</v>
      </c>
      <c r="R2276" s="10">
        <v>0</v>
      </c>
      <c r="AJ2276" s="9">
        <v>0</v>
      </c>
      <c r="AK2276" s="10">
        <v>0</v>
      </c>
    </row>
    <row r="2277" spans="17:37" x14ac:dyDescent="0.25">
      <c r="Q2277" s="9">
        <v>0</v>
      </c>
      <c r="R2277" s="10">
        <v>0</v>
      </c>
      <c r="AJ2277" s="9">
        <v>0</v>
      </c>
      <c r="AK2277" s="10">
        <v>0</v>
      </c>
    </row>
    <row r="2278" spans="17:37" x14ac:dyDescent="0.25">
      <c r="Q2278" s="9">
        <v>0</v>
      </c>
      <c r="R2278" s="10">
        <v>0</v>
      </c>
      <c r="AJ2278" s="9">
        <v>0</v>
      </c>
      <c r="AK2278" s="10">
        <v>0</v>
      </c>
    </row>
    <row r="2279" spans="17:37" x14ac:dyDescent="0.25">
      <c r="Q2279" s="9">
        <v>0</v>
      </c>
      <c r="R2279" s="10">
        <v>0</v>
      </c>
      <c r="AJ2279" s="9">
        <v>0</v>
      </c>
      <c r="AK2279" s="10">
        <v>0</v>
      </c>
    </row>
    <row r="2280" spans="17:37" x14ac:dyDescent="0.25">
      <c r="Q2280" s="9">
        <v>0</v>
      </c>
      <c r="R2280" s="10">
        <v>0</v>
      </c>
      <c r="AJ2280" s="9">
        <v>0</v>
      </c>
      <c r="AK2280" s="10">
        <v>0</v>
      </c>
    </row>
    <row r="2281" spans="17:37" x14ac:dyDescent="0.25">
      <c r="Q2281" s="29">
        <v>0</v>
      </c>
      <c r="R2281" s="30">
        <v>0</v>
      </c>
      <c r="AJ2281" s="29">
        <v>0</v>
      </c>
      <c r="AK2281" s="30">
        <v>0</v>
      </c>
    </row>
    <row r="2282" spans="17:37" x14ac:dyDescent="0.25">
      <c r="Q2282" s="9">
        <v>0</v>
      </c>
      <c r="R2282" s="10">
        <v>0</v>
      </c>
      <c r="AJ2282" s="9">
        <v>0</v>
      </c>
      <c r="AK2282" s="10">
        <v>0</v>
      </c>
    </row>
    <row r="2283" spans="17:37" x14ac:dyDescent="0.25">
      <c r="Q2283" s="9">
        <v>0</v>
      </c>
      <c r="R2283" s="10">
        <v>0</v>
      </c>
      <c r="AJ2283" s="9">
        <v>0</v>
      </c>
      <c r="AK2283" s="10">
        <v>0</v>
      </c>
    </row>
    <row r="2284" spans="17:37" x14ac:dyDescent="0.25">
      <c r="Q2284" s="9">
        <v>0</v>
      </c>
      <c r="R2284" s="10">
        <v>0</v>
      </c>
      <c r="AJ2284" s="9">
        <v>0</v>
      </c>
      <c r="AK2284" s="10">
        <v>0</v>
      </c>
    </row>
    <row r="2285" spans="17:37" x14ac:dyDescent="0.25">
      <c r="Q2285" s="9">
        <v>0</v>
      </c>
      <c r="R2285" s="10">
        <v>0</v>
      </c>
      <c r="AJ2285" s="9">
        <v>0</v>
      </c>
      <c r="AK2285" s="10">
        <v>0</v>
      </c>
    </row>
    <row r="2286" spans="17:37" x14ac:dyDescent="0.25">
      <c r="Q2286" s="9">
        <v>0</v>
      </c>
      <c r="R2286" s="10">
        <v>0</v>
      </c>
      <c r="AJ2286" s="9">
        <v>0</v>
      </c>
      <c r="AK2286" s="10">
        <v>0</v>
      </c>
    </row>
    <row r="2287" spans="17:37" x14ac:dyDescent="0.25">
      <c r="Q2287" s="9">
        <v>0</v>
      </c>
      <c r="R2287" s="10">
        <v>0</v>
      </c>
      <c r="AJ2287" s="9">
        <v>0</v>
      </c>
      <c r="AK2287" s="10">
        <v>0</v>
      </c>
    </row>
    <row r="2288" spans="17:37" x14ac:dyDescent="0.25">
      <c r="Q2288" s="9">
        <v>0</v>
      </c>
      <c r="R2288" s="10">
        <v>0</v>
      </c>
      <c r="AJ2288" s="9">
        <v>0</v>
      </c>
      <c r="AK2288" s="10">
        <v>0</v>
      </c>
    </row>
    <row r="2289" spans="17:37" x14ac:dyDescent="0.25">
      <c r="Q2289" s="9">
        <v>0</v>
      </c>
      <c r="R2289" s="10">
        <v>0</v>
      </c>
      <c r="AJ2289" s="9">
        <v>0</v>
      </c>
      <c r="AK2289" s="10">
        <v>0</v>
      </c>
    </row>
    <row r="2290" spans="17:37" x14ac:dyDescent="0.25">
      <c r="Q2290" s="9">
        <v>0</v>
      </c>
      <c r="R2290" s="10">
        <v>0</v>
      </c>
      <c r="AJ2290" s="9">
        <v>0</v>
      </c>
      <c r="AK2290" s="10">
        <v>0</v>
      </c>
    </row>
    <row r="2291" spans="17:37" x14ac:dyDescent="0.25">
      <c r="Q2291" s="9">
        <v>0</v>
      </c>
      <c r="R2291" s="10">
        <v>0</v>
      </c>
      <c r="AJ2291" s="9">
        <v>0</v>
      </c>
      <c r="AK2291" s="10">
        <v>0</v>
      </c>
    </row>
    <row r="2292" spans="17:37" x14ac:dyDescent="0.25">
      <c r="Q2292" s="9">
        <v>0</v>
      </c>
      <c r="R2292" s="10">
        <v>0</v>
      </c>
      <c r="AJ2292" s="9">
        <v>0</v>
      </c>
      <c r="AK2292" s="10">
        <v>0</v>
      </c>
    </row>
    <row r="2293" spans="17:37" x14ac:dyDescent="0.25">
      <c r="Q2293" s="9">
        <v>0</v>
      </c>
      <c r="R2293" s="10">
        <v>0</v>
      </c>
      <c r="AJ2293" s="9">
        <v>0</v>
      </c>
      <c r="AK2293" s="10">
        <v>0</v>
      </c>
    </row>
    <row r="2294" spans="17:37" x14ac:dyDescent="0.25">
      <c r="Q2294" s="9">
        <v>0</v>
      </c>
      <c r="R2294" s="10">
        <v>0</v>
      </c>
      <c r="AJ2294" s="9">
        <v>0</v>
      </c>
      <c r="AK2294" s="10">
        <v>0</v>
      </c>
    </row>
    <row r="2295" spans="17:37" x14ac:dyDescent="0.25">
      <c r="Q2295" s="9">
        <v>0</v>
      </c>
      <c r="R2295" s="10">
        <v>0</v>
      </c>
      <c r="AJ2295" s="9">
        <v>0</v>
      </c>
      <c r="AK2295" s="10">
        <v>0</v>
      </c>
    </row>
    <row r="2296" spans="17:37" x14ac:dyDescent="0.25">
      <c r="Q2296" s="9">
        <v>0</v>
      </c>
      <c r="R2296" s="10">
        <v>0</v>
      </c>
      <c r="AJ2296" s="9">
        <v>0</v>
      </c>
      <c r="AK2296" s="10">
        <v>0</v>
      </c>
    </row>
    <row r="2297" spans="17:37" x14ac:dyDescent="0.25">
      <c r="Q2297" s="9">
        <v>0</v>
      </c>
      <c r="R2297" s="10">
        <v>0</v>
      </c>
      <c r="AJ2297" s="9">
        <v>0</v>
      </c>
      <c r="AK2297" s="10">
        <v>0</v>
      </c>
    </row>
    <row r="2298" spans="17:37" x14ac:dyDescent="0.25">
      <c r="Q2298" s="9">
        <v>0</v>
      </c>
      <c r="R2298" s="10">
        <v>0</v>
      </c>
      <c r="AJ2298" s="9">
        <v>0</v>
      </c>
      <c r="AK2298" s="10">
        <v>0</v>
      </c>
    </row>
    <row r="2299" spans="17:37" x14ac:dyDescent="0.25">
      <c r="Q2299" s="9">
        <v>0</v>
      </c>
      <c r="R2299" s="10">
        <v>0</v>
      </c>
      <c r="AJ2299" s="9">
        <v>0</v>
      </c>
      <c r="AK2299" s="10">
        <v>0</v>
      </c>
    </row>
    <row r="2300" spans="17:37" x14ac:dyDescent="0.25">
      <c r="Q2300" s="9">
        <v>0</v>
      </c>
      <c r="R2300" s="10">
        <v>0</v>
      </c>
      <c r="AJ2300" s="9">
        <v>0</v>
      </c>
      <c r="AK2300" s="10">
        <v>0</v>
      </c>
    </row>
    <row r="2301" spans="17:37" x14ac:dyDescent="0.25">
      <c r="Q2301" s="9">
        <v>0</v>
      </c>
      <c r="R2301" s="10">
        <v>0</v>
      </c>
      <c r="AJ2301" s="9">
        <v>0</v>
      </c>
      <c r="AK2301" s="10">
        <v>0</v>
      </c>
    </row>
    <row r="2302" spans="17:37" x14ac:dyDescent="0.25">
      <c r="Q2302" s="9">
        <v>0</v>
      </c>
      <c r="R2302" s="10">
        <v>0</v>
      </c>
      <c r="AJ2302" s="9">
        <v>0</v>
      </c>
      <c r="AK2302" s="10">
        <v>0</v>
      </c>
    </row>
    <row r="2303" spans="17:37" x14ac:dyDescent="0.25">
      <c r="Q2303" s="9">
        <v>0</v>
      </c>
      <c r="R2303" s="10">
        <v>0</v>
      </c>
      <c r="AJ2303" s="9">
        <v>0</v>
      </c>
      <c r="AK2303" s="10">
        <v>0</v>
      </c>
    </row>
    <row r="2304" spans="17:37" x14ac:dyDescent="0.25">
      <c r="Q2304" s="9">
        <v>0</v>
      </c>
      <c r="R2304" s="10">
        <v>0</v>
      </c>
      <c r="AJ2304" s="9">
        <v>0</v>
      </c>
      <c r="AK2304" s="10">
        <v>0</v>
      </c>
    </row>
    <row r="2305" spans="17:37" x14ac:dyDescent="0.25">
      <c r="Q2305" s="9">
        <v>0</v>
      </c>
      <c r="R2305" s="10">
        <v>0</v>
      </c>
      <c r="AJ2305" s="9">
        <v>0</v>
      </c>
      <c r="AK2305" s="10">
        <v>0</v>
      </c>
    </row>
    <row r="2306" spans="17:37" x14ac:dyDescent="0.25">
      <c r="Q2306" s="9">
        <v>0</v>
      </c>
      <c r="R2306" s="10">
        <v>0</v>
      </c>
      <c r="AJ2306" s="9">
        <v>0</v>
      </c>
      <c r="AK2306" s="10">
        <v>0</v>
      </c>
    </row>
    <row r="2307" spans="17:37" x14ac:dyDescent="0.25">
      <c r="Q2307" s="9">
        <v>0</v>
      </c>
      <c r="R2307" s="10">
        <v>0</v>
      </c>
      <c r="AJ2307" s="9">
        <v>0</v>
      </c>
      <c r="AK2307" s="10">
        <v>0</v>
      </c>
    </row>
    <row r="2308" spans="17:37" x14ac:dyDescent="0.25">
      <c r="Q2308" s="9">
        <v>0</v>
      </c>
      <c r="R2308" s="10">
        <v>0</v>
      </c>
      <c r="AJ2308" s="9">
        <v>0</v>
      </c>
      <c r="AK2308" s="10">
        <v>0</v>
      </c>
    </row>
    <row r="2309" spans="17:37" x14ac:dyDescent="0.25">
      <c r="Q2309" s="9">
        <v>0</v>
      </c>
      <c r="R2309" s="10">
        <v>0</v>
      </c>
      <c r="AJ2309" s="9">
        <v>0</v>
      </c>
      <c r="AK2309" s="10">
        <v>0</v>
      </c>
    </row>
    <row r="2310" spans="17:37" x14ac:dyDescent="0.25">
      <c r="Q2310" s="9">
        <v>0</v>
      </c>
      <c r="R2310" s="10">
        <v>0</v>
      </c>
      <c r="AJ2310" s="9">
        <v>0</v>
      </c>
      <c r="AK2310" s="10">
        <v>0</v>
      </c>
    </row>
    <row r="2311" spans="17:37" x14ac:dyDescent="0.25">
      <c r="Q2311" s="29">
        <v>0</v>
      </c>
      <c r="R2311" s="30">
        <v>0</v>
      </c>
      <c r="AJ2311" s="29">
        <v>0</v>
      </c>
      <c r="AK2311" s="30">
        <v>0</v>
      </c>
    </row>
    <row r="2312" spans="17:37" x14ac:dyDescent="0.25">
      <c r="Q2312" s="9">
        <v>0</v>
      </c>
      <c r="R2312" s="10">
        <v>0</v>
      </c>
      <c r="AJ2312" s="9">
        <v>0</v>
      </c>
      <c r="AK2312" s="10">
        <v>0</v>
      </c>
    </row>
    <row r="2313" spans="17:37" x14ac:dyDescent="0.25">
      <c r="Q2313" s="9">
        <v>0</v>
      </c>
      <c r="R2313" s="10">
        <v>0</v>
      </c>
      <c r="AJ2313" s="9">
        <v>0</v>
      </c>
      <c r="AK2313" s="10">
        <v>0</v>
      </c>
    </row>
    <row r="2314" spans="17:37" x14ac:dyDescent="0.25">
      <c r="Q2314" s="9">
        <v>0</v>
      </c>
      <c r="R2314" s="10">
        <v>0</v>
      </c>
      <c r="AJ2314" s="9">
        <v>0</v>
      </c>
      <c r="AK2314" s="10">
        <v>0</v>
      </c>
    </row>
    <row r="2315" spans="17:37" x14ac:dyDescent="0.25">
      <c r="Q2315" s="9">
        <v>0</v>
      </c>
      <c r="R2315" s="10">
        <v>0</v>
      </c>
      <c r="AJ2315" s="9">
        <v>0</v>
      </c>
      <c r="AK2315" s="10">
        <v>0</v>
      </c>
    </row>
    <row r="2316" spans="17:37" x14ac:dyDescent="0.25">
      <c r="Q2316" s="9">
        <v>0</v>
      </c>
      <c r="R2316" s="10">
        <v>0</v>
      </c>
      <c r="AJ2316" s="9">
        <v>0</v>
      </c>
      <c r="AK2316" s="10">
        <v>0</v>
      </c>
    </row>
    <row r="2317" spans="17:37" x14ac:dyDescent="0.25">
      <c r="Q2317" s="9">
        <v>0</v>
      </c>
      <c r="R2317" s="10">
        <v>0</v>
      </c>
      <c r="AJ2317" s="9">
        <v>0</v>
      </c>
      <c r="AK2317" s="10">
        <v>0</v>
      </c>
    </row>
    <row r="2318" spans="17:37" x14ac:dyDescent="0.25">
      <c r="Q2318" s="9">
        <v>0</v>
      </c>
      <c r="R2318" s="10">
        <v>0</v>
      </c>
      <c r="AJ2318" s="9">
        <v>0</v>
      </c>
      <c r="AK2318" s="10">
        <v>0</v>
      </c>
    </row>
    <row r="2319" spans="17:37" x14ac:dyDescent="0.25">
      <c r="Q2319" s="9">
        <v>0</v>
      </c>
      <c r="R2319" s="10">
        <v>0</v>
      </c>
      <c r="AJ2319" s="9">
        <v>0</v>
      </c>
      <c r="AK2319" s="10">
        <v>0</v>
      </c>
    </row>
    <row r="2320" spans="17:37" x14ac:dyDescent="0.25">
      <c r="Q2320" s="9">
        <v>0</v>
      </c>
      <c r="R2320" s="10">
        <v>0</v>
      </c>
      <c r="AJ2320" s="9">
        <v>0</v>
      </c>
      <c r="AK2320" s="10">
        <v>0</v>
      </c>
    </row>
    <row r="2321" spans="17:37" x14ac:dyDescent="0.25">
      <c r="Q2321" s="9">
        <v>0</v>
      </c>
      <c r="R2321" s="10">
        <v>0</v>
      </c>
      <c r="AJ2321" s="9">
        <v>0</v>
      </c>
      <c r="AK2321" s="10">
        <v>0</v>
      </c>
    </row>
    <row r="2322" spans="17:37" x14ac:dyDescent="0.25">
      <c r="Q2322" s="9">
        <v>0</v>
      </c>
      <c r="R2322" s="10">
        <v>0</v>
      </c>
      <c r="AJ2322" s="9">
        <v>0</v>
      </c>
      <c r="AK2322" s="10">
        <v>0</v>
      </c>
    </row>
    <row r="2323" spans="17:37" x14ac:dyDescent="0.25">
      <c r="Q2323" s="9">
        <v>0</v>
      </c>
      <c r="R2323" s="10">
        <v>0</v>
      </c>
      <c r="AJ2323" s="9">
        <v>0</v>
      </c>
      <c r="AK2323" s="10">
        <v>0</v>
      </c>
    </row>
    <row r="2324" spans="17:37" x14ac:dyDescent="0.25">
      <c r="Q2324" s="9">
        <v>0</v>
      </c>
      <c r="R2324" s="10">
        <v>0</v>
      </c>
      <c r="AJ2324" s="9">
        <v>0</v>
      </c>
      <c r="AK2324" s="10">
        <v>0</v>
      </c>
    </row>
    <row r="2325" spans="17:37" x14ac:dyDescent="0.25">
      <c r="Q2325" s="9">
        <v>0</v>
      </c>
      <c r="R2325" s="10">
        <v>0</v>
      </c>
      <c r="AJ2325" s="9">
        <v>0</v>
      </c>
      <c r="AK2325" s="10">
        <v>0</v>
      </c>
    </row>
    <row r="2326" spans="17:37" x14ac:dyDescent="0.25">
      <c r="Q2326" s="9">
        <v>0</v>
      </c>
      <c r="R2326" s="10">
        <v>0</v>
      </c>
      <c r="AJ2326" s="9">
        <v>0</v>
      </c>
      <c r="AK2326" s="10">
        <v>0</v>
      </c>
    </row>
    <row r="2327" spans="17:37" x14ac:dyDescent="0.25">
      <c r="Q2327" s="9">
        <v>0</v>
      </c>
      <c r="R2327" s="10">
        <v>0</v>
      </c>
      <c r="AJ2327" s="9">
        <v>0</v>
      </c>
      <c r="AK2327" s="10">
        <v>0</v>
      </c>
    </row>
    <row r="2328" spans="17:37" x14ac:dyDescent="0.25">
      <c r="Q2328" s="9">
        <v>0</v>
      </c>
      <c r="R2328" s="10">
        <v>0</v>
      </c>
      <c r="AJ2328" s="9">
        <v>0</v>
      </c>
      <c r="AK2328" s="10">
        <v>0</v>
      </c>
    </row>
    <row r="2329" spans="17:37" x14ac:dyDescent="0.25">
      <c r="Q2329" s="9">
        <v>0</v>
      </c>
      <c r="R2329" s="10">
        <v>0</v>
      </c>
      <c r="AJ2329" s="9">
        <v>0</v>
      </c>
      <c r="AK2329" s="10">
        <v>0</v>
      </c>
    </row>
    <row r="2330" spans="17:37" x14ac:dyDescent="0.25">
      <c r="Q2330" s="9">
        <v>0</v>
      </c>
      <c r="R2330" s="10">
        <v>0</v>
      </c>
      <c r="AJ2330" s="9">
        <v>0</v>
      </c>
      <c r="AK2330" s="10">
        <v>0</v>
      </c>
    </row>
    <row r="2331" spans="17:37" x14ac:dyDescent="0.25">
      <c r="Q2331" s="9">
        <v>0</v>
      </c>
      <c r="R2331" s="10">
        <v>0</v>
      </c>
      <c r="AJ2331" s="9">
        <v>0</v>
      </c>
      <c r="AK2331" s="10">
        <v>0</v>
      </c>
    </row>
    <row r="2332" spans="17:37" x14ac:dyDescent="0.25">
      <c r="Q2332" s="9">
        <v>0</v>
      </c>
      <c r="R2332" s="10">
        <v>0</v>
      </c>
      <c r="AJ2332" s="9">
        <v>0</v>
      </c>
      <c r="AK2332" s="10">
        <v>0</v>
      </c>
    </row>
    <row r="2333" spans="17:37" x14ac:dyDescent="0.25">
      <c r="Q2333" s="9">
        <v>0</v>
      </c>
      <c r="R2333" s="10">
        <v>0</v>
      </c>
      <c r="AJ2333" s="9">
        <v>0</v>
      </c>
      <c r="AK2333" s="10">
        <v>0</v>
      </c>
    </row>
    <row r="2334" spans="17:37" x14ac:dyDescent="0.25">
      <c r="Q2334" s="9">
        <v>0</v>
      </c>
      <c r="R2334" s="10">
        <v>0</v>
      </c>
      <c r="AJ2334" s="9">
        <v>0</v>
      </c>
      <c r="AK2334" s="10">
        <v>0</v>
      </c>
    </row>
    <row r="2335" spans="17:37" x14ac:dyDescent="0.25">
      <c r="Q2335" s="9">
        <v>0</v>
      </c>
      <c r="R2335" s="10">
        <v>0</v>
      </c>
      <c r="AJ2335" s="9">
        <v>0</v>
      </c>
      <c r="AK2335" s="10">
        <v>0</v>
      </c>
    </row>
    <row r="2336" spans="17:37" x14ac:dyDescent="0.25">
      <c r="Q2336" s="9">
        <v>0</v>
      </c>
      <c r="R2336" s="10">
        <v>0</v>
      </c>
      <c r="AJ2336" s="9">
        <v>0</v>
      </c>
      <c r="AK2336" s="10">
        <v>0</v>
      </c>
    </row>
    <row r="2337" spans="17:37" x14ac:dyDescent="0.25">
      <c r="Q2337" s="9">
        <v>0</v>
      </c>
      <c r="R2337" s="10">
        <v>0</v>
      </c>
      <c r="AJ2337" s="9">
        <v>0</v>
      </c>
      <c r="AK2337" s="10">
        <v>0</v>
      </c>
    </row>
    <row r="2338" spans="17:37" x14ac:dyDescent="0.25">
      <c r="Q2338" s="9">
        <v>0</v>
      </c>
      <c r="R2338" s="10">
        <v>0</v>
      </c>
      <c r="AJ2338" s="9">
        <v>0</v>
      </c>
      <c r="AK2338" s="10">
        <v>0</v>
      </c>
    </row>
    <row r="2339" spans="17:37" x14ac:dyDescent="0.25">
      <c r="Q2339" s="9">
        <v>0</v>
      </c>
      <c r="R2339" s="10">
        <v>0</v>
      </c>
      <c r="AJ2339" s="9">
        <v>0</v>
      </c>
      <c r="AK2339" s="10">
        <v>0</v>
      </c>
    </row>
    <row r="2340" spans="17:37" x14ac:dyDescent="0.25">
      <c r="Q2340" s="9">
        <v>0</v>
      </c>
      <c r="R2340" s="10">
        <v>0</v>
      </c>
      <c r="AJ2340" s="9">
        <v>0</v>
      </c>
      <c r="AK2340" s="10">
        <v>0</v>
      </c>
    </row>
    <row r="2341" spans="17:37" x14ac:dyDescent="0.25">
      <c r="Q2341" s="29">
        <v>0</v>
      </c>
      <c r="R2341" s="30">
        <v>0</v>
      </c>
      <c r="AJ2341" s="29">
        <v>0</v>
      </c>
      <c r="AK2341" s="30">
        <v>0</v>
      </c>
    </row>
    <row r="2342" spans="17:37" x14ac:dyDescent="0.25">
      <c r="Q2342" s="9">
        <v>0</v>
      </c>
      <c r="R2342" s="10">
        <v>0</v>
      </c>
      <c r="AJ2342" s="9">
        <v>0</v>
      </c>
      <c r="AK2342" s="10">
        <v>0</v>
      </c>
    </row>
    <row r="2343" spans="17:37" x14ac:dyDescent="0.25">
      <c r="Q2343" s="9">
        <v>0</v>
      </c>
      <c r="R2343" s="10">
        <v>0</v>
      </c>
      <c r="AJ2343" s="9">
        <v>0</v>
      </c>
      <c r="AK2343" s="10">
        <v>0</v>
      </c>
    </row>
    <row r="2344" spans="17:37" x14ac:dyDescent="0.25">
      <c r="Q2344" s="9">
        <v>0</v>
      </c>
      <c r="R2344" s="10">
        <v>0</v>
      </c>
      <c r="AJ2344" s="9">
        <v>0</v>
      </c>
      <c r="AK2344" s="10">
        <v>0</v>
      </c>
    </row>
    <row r="2345" spans="17:37" x14ac:dyDescent="0.25">
      <c r="Q2345" s="9">
        <v>0</v>
      </c>
      <c r="R2345" s="10">
        <v>0</v>
      </c>
      <c r="AJ2345" s="9">
        <v>0</v>
      </c>
      <c r="AK2345" s="10">
        <v>0</v>
      </c>
    </row>
    <row r="2346" spans="17:37" x14ac:dyDescent="0.25">
      <c r="Q2346" s="9">
        <v>0</v>
      </c>
      <c r="R2346" s="10">
        <v>0</v>
      </c>
      <c r="AJ2346" s="9">
        <v>0</v>
      </c>
      <c r="AK2346" s="10">
        <v>0</v>
      </c>
    </row>
    <row r="2347" spans="17:37" x14ac:dyDescent="0.25">
      <c r="Q2347" s="9">
        <v>0</v>
      </c>
      <c r="R2347" s="10">
        <v>0</v>
      </c>
      <c r="AJ2347" s="9">
        <v>0</v>
      </c>
      <c r="AK2347" s="10">
        <v>0</v>
      </c>
    </row>
    <row r="2348" spans="17:37" x14ac:dyDescent="0.25">
      <c r="Q2348" s="9">
        <v>0</v>
      </c>
      <c r="R2348" s="10">
        <v>0</v>
      </c>
      <c r="AJ2348" s="9">
        <v>0</v>
      </c>
      <c r="AK2348" s="10">
        <v>0</v>
      </c>
    </row>
    <row r="2349" spans="17:37" x14ac:dyDescent="0.25">
      <c r="Q2349" s="9">
        <v>0</v>
      </c>
      <c r="R2349" s="10">
        <v>0</v>
      </c>
      <c r="AJ2349" s="9">
        <v>0</v>
      </c>
      <c r="AK2349" s="10">
        <v>0</v>
      </c>
    </row>
    <row r="2350" spans="17:37" x14ac:dyDescent="0.25">
      <c r="Q2350" s="9">
        <v>0</v>
      </c>
      <c r="R2350" s="10">
        <v>0</v>
      </c>
      <c r="AJ2350" s="9">
        <v>0</v>
      </c>
      <c r="AK2350" s="10">
        <v>0</v>
      </c>
    </row>
    <row r="2351" spans="17:37" x14ac:dyDescent="0.25">
      <c r="Q2351" s="9">
        <v>0</v>
      </c>
      <c r="R2351" s="10">
        <v>0</v>
      </c>
      <c r="AJ2351" s="9">
        <v>0</v>
      </c>
      <c r="AK2351" s="10">
        <v>0</v>
      </c>
    </row>
    <row r="2352" spans="17:37" x14ac:dyDescent="0.25">
      <c r="Q2352" s="9">
        <v>0</v>
      </c>
      <c r="R2352" s="10">
        <v>0</v>
      </c>
      <c r="AJ2352" s="9">
        <v>0</v>
      </c>
      <c r="AK2352" s="10">
        <v>0</v>
      </c>
    </row>
    <row r="2353" spans="17:37" x14ac:dyDescent="0.25">
      <c r="Q2353" s="9">
        <v>0</v>
      </c>
      <c r="R2353" s="10">
        <v>0</v>
      </c>
      <c r="AJ2353" s="9">
        <v>0</v>
      </c>
      <c r="AK2353" s="10">
        <v>0</v>
      </c>
    </row>
    <row r="2354" spans="17:37" x14ac:dyDescent="0.25">
      <c r="Q2354" s="9">
        <v>0</v>
      </c>
      <c r="R2354" s="10">
        <v>0</v>
      </c>
      <c r="AJ2354" s="9">
        <v>0</v>
      </c>
      <c r="AK2354" s="10">
        <v>0</v>
      </c>
    </row>
    <row r="2355" spans="17:37" x14ac:dyDescent="0.25">
      <c r="Q2355" s="9">
        <v>0</v>
      </c>
      <c r="R2355" s="10">
        <v>0</v>
      </c>
      <c r="AJ2355" s="9">
        <v>0</v>
      </c>
      <c r="AK2355" s="10">
        <v>0</v>
      </c>
    </row>
    <row r="2356" spans="17:37" x14ac:dyDescent="0.25">
      <c r="Q2356" s="9">
        <v>0</v>
      </c>
      <c r="R2356" s="10">
        <v>0</v>
      </c>
      <c r="AJ2356" s="9">
        <v>0</v>
      </c>
      <c r="AK2356" s="10">
        <v>0</v>
      </c>
    </row>
    <row r="2357" spans="17:37" x14ac:dyDescent="0.25">
      <c r="Q2357" s="9">
        <v>0</v>
      </c>
      <c r="R2357" s="10">
        <v>0</v>
      </c>
      <c r="AJ2357" s="9">
        <v>0</v>
      </c>
      <c r="AK2357" s="10">
        <v>0</v>
      </c>
    </row>
    <row r="2358" spans="17:37" x14ac:dyDescent="0.25">
      <c r="Q2358" s="9">
        <v>0</v>
      </c>
      <c r="R2358" s="10">
        <v>0</v>
      </c>
      <c r="AJ2358" s="9">
        <v>0</v>
      </c>
      <c r="AK2358" s="10">
        <v>0</v>
      </c>
    </row>
    <row r="2359" spans="17:37" x14ac:dyDescent="0.25">
      <c r="Q2359" s="9">
        <v>0</v>
      </c>
      <c r="R2359" s="10">
        <v>0</v>
      </c>
      <c r="AJ2359" s="9">
        <v>0</v>
      </c>
      <c r="AK2359" s="10">
        <v>0</v>
      </c>
    </row>
    <row r="2360" spans="17:37" x14ac:dyDescent="0.25">
      <c r="Q2360" s="9">
        <v>0</v>
      </c>
      <c r="R2360" s="10">
        <v>0</v>
      </c>
      <c r="AJ2360" s="9">
        <v>0</v>
      </c>
      <c r="AK2360" s="10">
        <v>0</v>
      </c>
    </row>
    <row r="2361" spans="17:37" x14ac:dyDescent="0.25">
      <c r="Q2361" s="9">
        <v>0</v>
      </c>
      <c r="R2361" s="10">
        <v>0</v>
      </c>
      <c r="AJ2361" s="9">
        <v>0</v>
      </c>
      <c r="AK2361" s="10">
        <v>0</v>
      </c>
    </row>
    <row r="2362" spans="17:37" x14ac:dyDescent="0.25">
      <c r="Q2362" s="9">
        <v>0</v>
      </c>
      <c r="R2362" s="10">
        <v>0</v>
      </c>
      <c r="AJ2362" s="9">
        <v>0</v>
      </c>
      <c r="AK2362" s="10">
        <v>0</v>
      </c>
    </row>
    <row r="2363" spans="17:37" x14ac:dyDescent="0.25">
      <c r="Q2363" s="9">
        <v>0</v>
      </c>
      <c r="R2363" s="10">
        <v>0</v>
      </c>
      <c r="AJ2363" s="9">
        <v>0</v>
      </c>
      <c r="AK2363" s="10">
        <v>0</v>
      </c>
    </row>
    <row r="2364" spans="17:37" x14ac:dyDescent="0.25">
      <c r="Q2364" s="9">
        <v>0</v>
      </c>
      <c r="R2364" s="10">
        <v>0</v>
      </c>
      <c r="AJ2364" s="9">
        <v>0</v>
      </c>
      <c r="AK2364" s="10">
        <v>0</v>
      </c>
    </row>
    <row r="2365" spans="17:37" x14ac:dyDescent="0.25">
      <c r="Q2365" s="9">
        <v>0</v>
      </c>
      <c r="R2365" s="10">
        <v>0</v>
      </c>
      <c r="AJ2365" s="9">
        <v>0</v>
      </c>
      <c r="AK2365" s="10">
        <v>0</v>
      </c>
    </row>
    <row r="2366" spans="17:37" x14ac:dyDescent="0.25">
      <c r="Q2366" s="9">
        <v>0</v>
      </c>
      <c r="R2366" s="10">
        <v>0</v>
      </c>
      <c r="AJ2366" s="9">
        <v>0</v>
      </c>
      <c r="AK2366" s="10">
        <v>0</v>
      </c>
    </row>
    <row r="2367" spans="17:37" x14ac:dyDescent="0.25">
      <c r="Q2367" s="9">
        <v>0</v>
      </c>
      <c r="R2367" s="10">
        <v>0</v>
      </c>
      <c r="AJ2367" s="9">
        <v>0</v>
      </c>
      <c r="AK2367" s="10">
        <v>0</v>
      </c>
    </row>
    <row r="2368" spans="17:37" x14ac:dyDescent="0.25">
      <c r="Q2368" s="9">
        <v>0</v>
      </c>
      <c r="R2368" s="10">
        <v>0</v>
      </c>
      <c r="AJ2368" s="9">
        <v>0</v>
      </c>
      <c r="AK2368" s="10">
        <v>0</v>
      </c>
    </row>
    <row r="2369" spans="17:37" x14ac:dyDescent="0.25">
      <c r="Q2369" s="9">
        <v>0</v>
      </c>
      <c r="R2369" s="10">
        <v>0</v>
      </c>
      <c r="AJ2369" s="9">
        <v>0</v>
      </c>
      <c r="AK2369" s="10">
        <v>0</v>
      </c>
    </row>
    <row r="2370" spans="17:37" x14ac:dyDescent="0.25">
      <c r="Q2370" s="9">
        <v>0</v>
      </c>
      <c r="R2370" s="10">
        <v>0</v>
      </c>
      <c r="AJ2370" s="9">
        <v>0</v>
      </c>
      <c r="AK2370" s="10">
        <v>0</v>
      </c>
    </row>
    <row r="2371" spans="17:37" x14ac:dyDescent="0.25">
      <c r="Q2371" s="29">
        <v>0</v>
      </c>
      <c r="R2371" s="30">
        <v>0</v>
      </c>
      <c r="AJ2371" s="29">
        <v>0</v>
      </c>
      <c r="AK2371" s="30">
        <v>0</v>
      </c>
    </row>
    <row r="2372" spans="17:37" x14ac:dyDescent="0.25">
      <c r="Q2372" s="9">
        <v>0</v>
      </c>
      <c r="R2372" s="10">
        <v>0</v>
      </c>
      <c r="AJ2372" s="9">
        <v>0</v>
      </c>
      <c r="AK2372" s="10">
        <v>0</v>
      </c>
    </row>
    <row r="2373" spans="17:37" x14ac:dyDescent="0.25">
      <c r="Q2373" s="9">
        <v>0</v>
      </c>
      <c r="R2373" s="10">
        <v>0</v>
      </c>
      <c r="AJ2373" s="9">
        <v>0</v>
      </c>
      <c r="AK2373" s="10">
        <v>0</v>
      </c>
    </row>
    <row r="2374" spans="17:37" x14ac:dyDescent="0.25">
      <c r="Q2374" s="9">
        <v>0</v>
      </c>
      <c r="R2374" s="10">
        <v>0</v>
      </c>
      <c r="AJ2374" s="9">
        <v>0</v>
      </c>
      <c r="AK2374" s="10">
        <v>0</v>
      </c>
    </row>
    <row r="2375" spans="17:37" x14ac:dyDescent="0.25">
      <c r="Q2375" s="9">
        <v>0</v>
      </c>
      <c r="R2375" s="10">
        <v>0</v>
      </c>
      <c r="AJ2375" s="9">
        <v>0</v>
      </c>
      <c r="AK2375" s="10">
        <v>0</v>
      </c>
    </row>
    <row r="2376" spans="17:37" x14ac:dyDescent="0.25">
      <c r="Q2376" s="9">
        <v>0</v>
      </c>
      <c r="R2376" s="10">
        <v>0</v>
      </c>
      <c r="AJ2376" s="9">
        <v>0</v>
      </c>
      <c r="AK2376" s="10">
        <v>0</v>
      </c>
    </row>
    <row r="2377" spans="17:37" x14ac:dyDescent="0.25">
      <c r="Q2377" s="9">
        <v>0</v>
      </c>
      <c r="R2377" s="10">
        <v>0</v>
      </c>
      <c r="AJ2377" s="9">
        <v>0</v>
      </c>
      <c r="AK2377" s="10">
        <v>0</v>
      </c>
    </row>
    <row r="2378" spans="17:37" x14ac:dyDescent="0.25">
      <c r="Q2378" s="9">
        <v>0</v>
      </c>
      <c r="R2378" s="10">
        <v>0</v>
      </c>
      <c r="AJ2378" s="9">
        <v>0</v>
      </c>
      <c r="AK2378" s="10">
        <v>0</v>
      </c>
    </row>
    <row r="2379" spans="17:37" x14ac:dyDescent="0.25">
      <c r="Q2379" s="9">
        <v>0</v>
      </c>
      <c r="R2379" s="10">
        <v>0</v>
      </c>
      <c r="AJ2379" s="9">
        <v>0</v>
      </c>
      <c r="AK2379" s="10">
        <v>0</v>
      </c>
    </row>
    <row r="2380" spans="17:37" x14ac:dyDescent="0.25">
      <c r="Q2380" s="9">
        <v>0</v>
      </c>
      <c r="R2380" s="10">
        <v>0</v>
      </c>
      <c r="AJ2380" s="9">
        <v>0</v>
      </c>
      <c r="AK2380" s="10">
        <v>0</v>
      </c>
    </row>
    <row r="2381" spans="17:37" x14ac:dyDescent="0.25">
      <c r="Q2381" s="9">
        <v>0</v>
      </c>
      <c r="R2381" s="10">
        <v>0</v>
      </c>
      <c r="AJ2381" s="9">
        <v>0</v>
      </c>
      <c r="AK2381" s="10">
        <v>0</v>
      </c>
    </row>
    <row r="2382" spans="17:37" x14ac:dyDescent="0.25">
      <c r="Q2382" s="9">
        <v>0</v>
      </c>
      <c r="R2382" s="10">
        <v>0</v>
      </c>
      <c r="AJ2382" s="9">
        <v>0</v>
      </c>
      <c r="AK2382" s="10">
        <v>0</v>
      </c>
    </row>
    <row r="2383" spans="17:37" x14ac:dyDescent="0.25">
      <c r="Q2383" s="9">
        <v>0</v>
      </c>
      <c r="R2383" s="10">
        <v>0</v>
      </c>
      <c r="AJ2383" s="9">
        <v>0</v>
      </c>
      <c r="AK2383" s="10">
        <v>0</v>
      </c>
    </row>
    <row r="2384" spans="17:37" x14ac:dyDescent="0.25">
      <c r="Q2384" s="9">
        <v>0</v>
      </c>
      <c r="R2384" s="10">
        <v>0</v>
      </c>
      <c r="AJ2384" s="9">
        <v>0</v>
      </c>
      <c r="AK2384" s="10">
        <v>0</v>
      </c>
    </row>
    <row r="2385" spans="17:37" x14ac:dyDescent="0.25">
      <c r="Q2385" s="9">
        <v>0</v>
      </c>
      <c r="R2385" s="10">
        <v>0</v>
      </c>
      <c r="AJ2385" s="9">
        <v>0</v>
      </c>
      <c r="AK2385" s="10">
        <v>0</v>
      </c>
    </row>
    <row r="2386" spans="17:37" x14ac:dyDescent="0.25">
      <c r="Q2386" s="9">
        <v>0</v>
      </c>
      <c r="R2386" s="10">
        <v>0</v>
      </c>
      <c r="AJ2386" s="9">
        <v>0</v>
      </c>
      <c r="AK2386" s="10">
        <v>0</v>
      </c>
    </row>
    <row r="2387" spans="17:37" x14ac:dyDescent="0.25">
      <c r="Q2387" s="9">
        <v>0</v>
      </c>
      <c r="R2387" s="10">
        <v>0</v>
      </c>
      <c r="AJ2387" s="9">
        <v>0</v>
      </c>
      <c r="AK2387" s="10">
        <v>0</v>
      </c>
    </row>
    <row r="2388" spans="17:37" x14ac:dyDescent="0.25">
      <c r="Q2388" s="9">
        <v>0</v>
      </c>
      <c r="R2388" s="10">
        <v>0</v>
      </c>
      <c r="AJ2388" s="9">
        <v>0</v>
      </c>
      <c r="AK2388" s="10">
        <v>0</v>
      </c>
    </row>
    <row r="2389" spans="17:37" x14ac:dyDescent="0.25">
      <c r="Q2389" s="9">
        <v>0</v>
      </c>
      <c r="R2389" s="10">
        <v>0</v>
      </c>
      <c r="AJ2389" s="9">
        <v>0</v>
      </c>
      <c r="AK2389" s="10">
        <v>0</v>
      </c>
    </row>
    <row r="2390" spans="17:37" x14ac:dyDescent="0.25">
      <c r="Q2390" s="9">
        <v>0</v>
      </c>
      <c r="R2390" s="10">
        <v>0</v>
      </c>
      <c r="AJ2390" s="9">
        <v>0</v>
      </c>
      <c r="AK2390" s="10">
        <v>0</v>
      </c>
    </row>
    <row r="2391" spans="17:37" x14ac:dyDescent="0.25">
      <c r="Q2391" s="9">
        <v>0</v>
      </c>
      <c r="R2391" s="10">
        <v>0</v>
      </c>
      <c r="AJ2391" s="9">
        <v>0</v>
      </c>
      <c r="AK2391" s="10">
        <v>0</v>
      </c>
    </row>
    <row r="2392" spans="17:37" x14ac:dyDescent="0.25">
      <c r="Q2392" s="9">
        <v>0</v>
      </c>
      <c r="R2392" s="10">
        <v>0</v>
      </c>
      <c r="AJ2392" s="9">
        <v>0</v>
      </c>
      <c r="AK2392" s="10">
        <v>0</v>
      </c>
    </row>
    <row r="2393" spans="17:37" x14ac:dyDescent="0.25">
      <c r="Q2393" s="9">
        <v>0</v>
      </c>
      <c r="R2393" s="10">
        <v>0</v>
      </c>
      <c r="AJ2393" s="9">
        <v>0</v>
      </c>
      <c r="AK2393" s="10">
        <v>0</v>
      </c>
    </row>
    <row r="2394" spans="17:37" x14ac:dyDescent="0.25">
      <c r="Q2394" s="9">
        <v>0</v>
      </c>
      <c r="R2394" s="10">
        <v>0</v>
      </c>
      <c r="AJ2394" s="9">
        <v>0</v>
      </c>
      <c r="AK2394" s="10">
        <v>0</v>
      </c>
    </row>
    <row r="2395" spans="17:37" x14ac:dyDescent="0.25">
      <c r="Q2395" s="9">
        <v>0</v>
      </c>
      <c r="R2395" s="10">
        <v>0</v>
      </c>
      <c r="AJ2395" s="9">
        <v>0</v>
      </c>
      <c r="AK2395" s="10">
        <v>0</v>
      </c>
    </row>
    <row r="2396" spans="17:37" x14ac:dyDescent="0.25">
      <c r="Q2396" s="9">
        <v>0</v>
      </c>
      <c r="R2396" s="10">
        <v>0</v>
      </c>
      <c r="AJ2396" s="9">
        <v>0</v>
      </c>
      <c r="AK2396" s="10">
        <v>0</v>
      </c>
    </row>
    <row r="2397" spans="17:37" x14ac:dyDescent="0.25">
      <c r="Q2397" s="9">
        <v>0</v>
      </c>
      <c r="R2397" s="10">
        <v>0</v>
      </c>
      <c r="AJ2397" s="9">
        <v>0</v>
      </c>
      <c r="AK2397" s="10">
        <v>0</v>
      </c>
    </row>
    <row r="2398" spans="17:37" x14ac:dyDescent="0.25">
      <c r="Q2398" s="9">
        <v>0</v>
      </c>
      <c r="R2398" s="10">
        <v>0</v>
      </c>
      <c r="AJ2398" s="9">
        <v>0</v>
      </c>
      <c r="AK2398" s="10">
        <v>0</v>
      </c>
    </row>
    <row r="2399" spans="17:37" x14ac:dyDescent="0.25">
      <c r="Q2399" s="9">
        <v>0</v>
      </c>
      <c r="R2399" s="10">
        <v>0</v>
      </c>
      <c r="AJ2399" s="9">
        <v>0</v>
      </c>
      <c r="AK2399" s="10">
        <v>0</v>
      </c>
    </row>
    <row r="2400" spans="17:37" x14ac:dyDescent="0.25">
      <c r="Q2400" s="9">
        <v>0</v>
      </c>
      <c r="R2400" s="10">
        <v>0</v>
      </c>
      <c r="AJ2400" s="9">
        <v>0</v>
      </c>
      <c r="AK2400" s="10">
        <v>0</v>
      </c>
    </row>
    <row r="2401" spans="17:37" x14ac:dyDescent="0.25">
      <c r="Q2401" s="29">
        <v>0</v>
      </c>
      <c r="R2401" s="30">
        <v>0</v>
      </c>
      <c r="AJ2401" s="29">
        <v>0</v>
      </c>
      <c r="AK2401" s="30">
        <v>0</v>
      </c>
    </row>
    <row r="2402" spans="17:37" x14ac:dyDescent="0.25">
      <c r="Q2402" s="9">
        <v>0</v>
      </c>
      <c r="R2402" s="10">
        <v>0</v>
      </c>
      <c r="AJ2402" s="9">
        <v>0</v>
      </c>
      <c r="AK2402" s="10">
        <v>0</v>
      </c>
    </row>
    <row r="2403" spans="17:37" x14ac:dyDescent="0.25">
      <c r="Q2403" s="9">
        <v>0</v>
      </c>
      <c r="R2403" s="10">
        <v>0</v>
      </c>
      <c r="AJ2403" s="9">
        <v>0</v>
      </c>
      <c r="AK2403" s="10">
        <v>0</v>
      </c>
    </row>
    <row r="2404" spans="17:37" x14ac:dyDescent="0.25">
      <c r="Q2404" s="9">
        <v>0</v>
      </c>
      <c r="R2404" s="10">
        <v>0</v>
      </c>
      <c r="AJ2404" s="9">
        <v>0</v>
      </c>
      <c r="AK2404" s="10">
        <v>0</v>
      </c>
    </row>
    <row r="2405" spans="17:37" x14ac:dyDescent="0.25">
      <c r="Q2405" s="9">
        <v>0</v>
      </c>
      <c r="R2405" s="10">
        <v>0</v>
      </c>
      <c r="AJ2405" s="9">
        <v>0</v>
      </c>
      <c r="AK2405" s="10">
        <v>0</v>
      </c>
    </row>
    <row r="2406" spans="17:37" x14ac:dyDescent="0.25">
      <c r="Q2406" s="9">
        <v>0</v>
      </c>
      <c r="R2406" s="10">
        <v>0</v>
      </c>
      <c r="AJ2406" s="9">
        <v>0</v>
      </c>
      <c r="AK2406" s="10">
        <v>0</v>
      </c>
    </row>
    <row r="2407" spans="17:37" x14ac:dyDescent="0.25">
      <c r="Q2407" s="9">
        <v>0</v>
      </c>
      <c r="R2407" s="10">
        <v>0</v>
      </c>
      <c r="AJ2407" s="9">
        <v>0</v>
      </c>
      <c r="AK2407" s="10">
        <v>0</v>
      </c>
    </row>
    <row r="2408" spans="17:37" x14ac:dyDescent="0.25">
      <c r="Q2408" s="9">
        <v>0</v>
      </c>
      <c r="R2408" s="10">
        <v>0</v>
      </c>
      <c r="AJ2408" s="9">
        <v>0</v>
      </c>
      <c r="AK2408" s="10">
        <v>0</v>
      </c>
    </row>
    <row r="2409" spans="17:37" x14ac:dyDescent="0.25">
      <c r="Q2409" s="9">
        <v>0</v>
      </c>
      <c r="R2409" s="10">
        <v>0</v>
      </c>
      <c r="AJ2409" s="9">
        <v>0</v>
      </c>
      <c r="AK2409" s="10">
        <v>0</v>
      </c>
    </row>
    <row r="2410" spans="17:37" x14ac:dyDescent="0.25">
      <c r="Q2410" s="9">
        <v>0</v>
      </c>
      <c r="R2410" s="10">
        <v>0</v>
      </c>
      <c r="AJ2410" s="9">
        <v>0</v>
      </c>
      <c r="AK2410" s="10">
        <v>0</v>
      </c>
    </row>
    <row r="2411" spans="17:37" x14ac:dyDescent="0.25">
      <c r="Q2411" s="9">
        <v>0</v>
      </c>
      <c r="R2411" s="10">
        <v>0</v>
      </c>
      <c r="AJ2411" s="9">
        <v>0</v>
      </c>
      <c r="AK2411" s="10">
        <v>0</v>
      </c>
    </row>
    <row r="2412" spans="17:37" x14ac:dyDescent="0.25">
      <c r="Q2412" s="9">
        <v>0</v>
      </c>
      <c r="R2412" s="10">
        <v>0</v>
      </c>
      <c r="AJ2412" s="9">
        <v>0</v>
      </c>
      <c r="AK2412" s="10">
        <v>0</v>
      </c>
    </row>
    <row r="2413" spans="17:37" x14ac:dyDescent="0.25">
      <c r="Q2413" s="9">
        <v>0</v>
      </c>
      <c r="R2413" s="10">
        <v>0</v>
      </c>
      <c r="AJ2413" s="9">
        <v>0</v>
      </c>
      <c r="AK2413" s="10">
        <v>0</v>
      </c>
    </row>
    <row r="2414" spans="17:37" x14ac:dyDescent="0.25">
      <c r="Q2414" s="9">
        <v>0</v>
      </c>
      <c r="R2414" s="10">
        <v>0</v>
      </c>
      <c r="AJ2414" s="9">
        <v>0</v>
      </c>
      <c r="AK2414" s="10">
        <v>0</v>
      </c>
    </row>
    <row r="2415" spans="17:37" x14ac:dyDescent="0.25">
      <c r="Q2415" s="9">
        <v>0</v>
      </c>
      <c r="R2415" s="10">
        <v>0</v>
      </c>
      <c r="AJ2415" s="9">
        <v>0</v>
      </c>
      <c r="AK2415" s="10">
        <v>0</v>
      </c>
    </row>
    <row r="2416" spans="17:37" x14ac:dyDescent="0.25">
      <c r="Q2416" s="9">
        <v>0</v>
      </c>
      <c r="R2416" s="10">
        <v>0</v>
      </c>
      <c r="AJ2416" s="9">
        <v>0</v>
      </c>
      <c r="AK2416" s="10">
        <v>0</v>
      </c>
    </row>
    <row r="2417" spans="17:37" x14ac:dyDescent="0.25">
      <c r="Q2417" s="9">
        <v>0</v>
      </c>
      <c r="R2417" s="10">
        <v>0</v>
      </c>
      <c r="AJ2417" s="9">
        <v>0</v>
      </c>
      <c r="AK2417" s="10">
        <v>0</v>
      </c>
    </row>
    <row r="2418" spans="17:37" x14ac:dyDescent="0.25">
      <c r="Q2418" s="9">
        <v>0</v>
      </c>
      <c r="R2418" s="10">
        <v>0</v>
      </c>
      <c r="AJ2418" s="9">
        <v>0</v>
      </c>
      <c r="AK2418" s="10">
        <v>0</v>
      </c>
    </row>
    <row r="2419" spans="17:37" x14ac:dyDescent="0.25">
      <c r="Q2419" s="9">
        <v>0</v>
      </c>
      <c r="R2419" s="10">
        <v>0</v>
      </c>
      <c r="AJ2419" s="9">
        <v>0</v>
      </c>
      <c r="AK2419" s="10">
        <v>0</v>
      </c>
    </row>
    <row r="2420" spans="17:37" x14ac:dyDescent="0.25">
      <c r="Q2420" s="9">
        <v>0</v>
      </c>
      <c r="R2420" s="10">
        <v>0</v>
      </c>
      <c r="AJ2420" s="9">
        <v>0</v>
      </c>
      <c r="AK2420" s="10">
        <v>0</v>
      </c>
    </row>
    <row r="2421" spans="17:37" x14ac:dyDescent="0.25">
      <c r="Q2421" s="9">
        <v>0</v>
      </c>
      <c r="R2421" s="10">
        <v>0</v>
      </c>
      <c r="AJ2421" s="9">
        <v>0</v>
      </c>
      <c r="AK2421" s="10">
        <v>0</v>
      </c>
    </row>
    <row r="2422" spans="17:37" x14ac:dyDescent="0.25">
      <c r="Q2422" s="9">
        <v>0</v>
      </c>
      <c r="R2422" s="10">
        <v>0</v>
      </c>
      <c r="AJ2422" s="9">
        <v>0</v>
      </c>
      <c r="AK2422" s="10">
        <v>0</v>
      </c>
    </row>
    <row r="2423" spans="17:37" x14ac:dyDescent="0.25">
      <c r="Q2423" s="9">
        <v>0</v>
      </c>
      <c r="R2423" s="10">
        <v>0</v>
      </c>
      <c r="AJ2423" s="9">
        <v>0</v>
      </c>
      <c r="AK2423" s="10">
        <v>0</v>
      </c>
    </row>
    <row r="2424" spans="17:37" x14ac:dyDescent="0.25">
      <c r="Q2424" s="9">
        <v>0</v>
      </c>
      <c r="R2424" s="10">
        <v>0</v>
      </c>
      <c r="AJ2424" s="9">
        <v>0</v>
      </c>
      <c r="AK2424" s="10">
        <v>0</v>
      </c>
    </row>
    <row r="2425" spans="17:37" x14ac:dyDescent="0.25">
      <c r="Q2425" s="9">
        <v>0</v>
      </c>
      <c r="R2425" s="10">
        <v>0</v>
      </c>
      <c r="AJ2425" s="9">
        <v>0</v>
      </c>
      <c r="AK2425" s="10">
        <v>0</v>
      </c>
    </row>
    <row r="2426" spans="17:37" x14ac:dyDescent="0.25">
      <c r="Q2426" s="9">
        <v>0</v>
      </c>
      <c r="R2426" s="10">
        <v>0</v>
      </c>
      <c r="AJ2426" s="9">
        <v>0</v>
      </c>
      <c r="AK2426" s="10">
        <v>0</v>
      </c>
    </row>
    <row r="2427" spans="17:37" x14ac:dyDescent="0.25">
      <c r="Q2427" s="9">
        <v>0</v>
      </c>
      <c r="R2427" s="10">
        <v>0</v>
      </c>
      <c r="AJ2427" s="9">
        <v>0</v>
      </c>
      <c r="AK2427" s="10">
        <v>0</v>
      </c>
    </row>
    <row r="2428" spans="17:37" x14ac:dyDescent="0.25">
      <c r="Q2428" s="9">
        <v>0</v>
      </c>
      <c r="R2428" s="10">
        <v>0</v>
      </c>
      <c r="AJ2428" s="9">
        <v>0</v>
      </c>
      <c r="AK2428" s="10">
        <v>0</v>
      </c>
    </row>
    <row r="2429" spans="17:37" x14ac:dyDescent="0.25">
      <c r="Q2429" s="9">
        <v>0</v>
      </c>
      <c r="R2429" s="10">
        <v>0</v>
      </c>
      <c r="AJ2429" s="9">
        <v>0</v>
      </c>
      <c r="AK2429" s="10">
        <v>0</v>
      </c>
    </row>
    <row r="2430" spans="17:37" x14ac:dyDescent="0.25">
      <c r="Q2430" s="9">
        <v>0</v>
      </c>
      <c r="R2430" s="10">
        <v>0</v>
      </c>
      <c r="AJ2430" s="9">
        <v>0</v>
      </c>
      <c r="AK2430" s="10">
        <v>0</v>
      </c>
    </row>
    <row r="2431" spans="17:37" x14ac:dyDescent="0.25">
      <c r="Q2431" s="29">
        <v>0</v>
      </c>
      <c r="R2431" s="30">
        <v>0</v>
      </c>
      <c r="AJ2431" s="29">
        <v>0</v>
      </c>
      <c r="AK2431" s="30">
        <v>0</v>
      </c>
    </row>
    <row r="2432" spans="17:37" x14ac:dyDescent="0.25">
      <c r="Q2432" s="9">
        <v>0</v>
      </c>
      <c r="R2432" s="10">
        <v>0</v>
      </c>
      <c r="AJ2432" s="9">
        <v>0</v>
      </c>
      <c r="AK2432" s="10">
        <v>0</v>
      </c>
    </row>
    <row r="2433" spans="17:37" x14ac:dyDescent="0.25">
      <c r="Q2433" s="9">
        <v>0</v>
      </c>
      <c r="R2433" s="10">
        <v>0</v>
      </c>
      <c r="AJ2433" s="9">
        <v>0</v>
      </c>
      <c r="AK2433" s="10">
        <v>0</v>
      </c>
    </row>
    <row r="2434" spans="17:37" x14ac:dyDescent="0.25">
      <c r="Q2434" s="9">
        <v>0</v>
      </c>
      <c r="R2434" s="10">
        <v>0</v>
      </c>
      <c r="AJ2434" s="9">
        <v>0</v>
      </c>
      <c r="AK2434" s="10">
        <v>0</v>
      </c>
    </row>
    <row r="2435" spans="17:37" x14ac:dyDescent="0.25">
      <c r="Q2435" s="9">
        <v>0</v>
      </c>
      <c r="R2435" s="10">
        <v>0</v>
      </c>
      <c r="AJ2435" s="9">
        <v>0</v>
      </c>
      <c r="AK2435" s="10">
        <v>0</v>
      </c>
    </row>
    <row r="2436" spans="17:37" x14ac:dyDescent="0.25">
      <c r="Q2436" s="9">
        <v>0</v>
      </c>
      <c r="R2436" s="10">
        <v>0</v>
      </c>
      <c r="AJ2436" s="9">
        <v>0</v>
      </c>
      <c r="AK2436" s="10">
        <v>0</v>
      </c>
    </row>
    <row r="2437" spans="17:37" x14ac:dyDescent="0.25">
      <c r="Q2437" s="9">
        <v>0</v>
      </c>
      <c r="R2437" s="10">
        <v>0</v>
      </c>
      <c r="AJ2437" s="9">
        <v>0</v>
      </c>
      <c r="AK2437" s="10">
        <v>0</v>
      </c>
    </row>
    <row r="2438" spans="17:37" x14ac:dyDescent="0.25">
      <c r="Q2438" s="9">
        <v>0</v>
      </c>
      <c r="R2438" s="10">
        <v>0</v>
      </c>
      <c r="AJ2438" s="9">
        <v>0</v>
      </c>
      <c r="AK2438" s="10">
        <v>0</v>
      </c>
    </row>
    <row r="2439" spans="17:37" x14ac:dyDescent="0.25">
      <c r="Q2439" s="9">
        <v>0</v>
      </c>
      <c r="R2439" s="10">
        <v>0</v>
      </c>
      <c r="AJ2439" s="9">
        <v>0</v>
      </c>
      <c r="AK2439" s="10">
        <v>0</v>
      </c>
    </row>
    <row r="2440" spans="17:37" x14ac:dyDescent="0.25">
      <c r="Q2440" s="9">
        <v>0</v>
      </c>
      <c r="R2440" s="10">
        <v>0</v>
      </c>
      <c r="AJ2440" s="9">
        <v>0</v>
      </c>
      <c r="AK2440" s="10">
        <v>0</v>
      </c>
    </row>
    <row r="2441" spans="17:37" x14ac:dyDescent="0.25">
      <c r="Q2441" s="9">
        <v>0</v>
      </c>
      <c r="R2441" s="10">
        <v>0</v>
      </c>
      <c r="AJ2441" s="9">
        <v>0</v>
      </c>
      <c r="AK2441" s="10">
        <v>0</v>
      </c>
    </row>
    <row r="2442" spans="17:37" x14ac:dyDescent="0.25">
      <c r="Q2442" s="9">
        <v>0</v>
      </c>
      <c r="R2442" s="10">
        <v>0</v>
      </c>
      <c r="AJ2442" s="9">
        <v>0</v>
      </c>
      <c r="AK2442" s="10">
        <v>0</v>
      </c>
    </row>
    <row r="2443" spans="17:37" x14ac:dyDescent="0.25">
      <c r="Q2443" s="9">
        <v>0</v>
      </c>
      <c r="R2443" s="10">
        <v>0</v>
      </c>
      <c r="AJ2443" s="9">
        <v>0</v>
      </c>
      <c r="AK2443" s="10">
        <v>0</v>
      </c>
    </row>
    <row r="2444" spans="17:37" x14ac:dyDescent="0.25">
      <c r="Q2444" s="9">
        <v>0</v>
      </c>
      <c r="R2444" s="10">
        <v>0</v>
      </c>
      <c r="AJ2444" s="9">
        <v>0</v>
      </c>
      <c r="AK2444" s="10">
        <v>0</v>
      </c>
    </row>
    <row r="2445" spans="17:37" x14ac:dyDescent="0.25">
      <c r="Q2445" s="9">
        <v>0</v>
      </c>
      <c r="R2445" s="10">
        <v>0</v>
      </c>
      <c r="AJ2445" s="9">
        <v>0</v>
      </c>
      <c r="AK2445" s="10">
        <v>0</v>
      </c>
    </row>
    <row r="2446" spans="17:37" x14ac:dyDescent="0.25">
      <c r="Q2446" s="9">
        <v>0</v>
      </c>
      <c r="R2446" s="10">
        <v>0</v>
      </c>
      <c r="AJ2446" s="9">
        <v>0</v>
      </c>
      <c r="AK2446" s="10">
        <v>0</v>
      </c>
    </row>
    <row r="2447" spans="17:37" x14ac:dyDescent="0.25">
      <c r="Q2447" s="9">
        <v>0</v>
      </c>
      <c r="R2447" s="10">
        <v>0</v>
      </c>
      <c r="AJ2447" s="9">
        <v>0</v>
      </c>
      <c r="AK2447" s="10">
        <v>0</v>
      </c>
    </row>
    <row r="2448" spans="17:37" x14ac:dyDescent="0.25">
      <c r="Q2448" s="9">
        <v>0</v>
      </c>
      <c r="R2448" s="10">
        <v>0</v>
      </c>
      <c r="AJ2448" s="9">
        <v>0</v>
      </c>
      <c r="AK2448" s="10">
        <v>0</v>
      </c>
    </row>
    <row r="2449" spans="17:37" x14ac:dyDescent="0.25">
      <c r="Q2449" s="9">
        <v>0</v>
      </c>
      <c r="R2449" s="10">
        <v>0</v>
      </c>
      <c r="AJ2449" s="9">
        <v>0</v>
      </c>
      <c r="AK2449" s="10">
        <v>0</v>
      </c>
    </row>
    <row r="2450" spans="17:37" x14ac:dyDescent="0.25">
      <c r="Q2450" s="9">
        <v>0</v>
      </c>
      <c r="R2450" s="10">
        <v>0</v>
      </c>
      <c r="AJ2450" s="9">
        <v>0</v>
      </c>
      <c r="AK2450" s="10">
        <v>0</v>
      </c>
    </row>
    <row r="2451" spans="17:37" x14ac:dyDescent="0.25">
      <c r="Q2451" s="9">
        <v>0</v>
      </c>
      <c r="R2451" s="10">
        <v>0</v>
      </c>
      <c r="AJ2451" s="9">
        <v>0</v>
      </c>
      <c r="AK2451" s="10">
        <v>0</v>
      </c>
    </row>
    <row r="2452" spans="17:37" x14ac:dyDescent="0.25">
      <c r="Q2452" s="9">
        <v>0</v>
      </c>
      <c r="R2452" s="10">
        <v>0</v>
      </c>
      <c r="AJ2452" s="9">
        <v>0</v>
      </c>
      <c r="AK2452" s="10">
        <v>0</v>
      </c>
    </row>
    <row r="2453" spans="17:37" x14ac:dyDescent="0.25">
      <c r="Q2453" s="9">
        <v>0</v>
      </c>
      <c r="R2453" s="10">
        <v>0</v>
      </c>
      <c r="AJ2453" s="9">
        <v>0</v>
      </c>
      <c r="AK2453" s="10">
        <v>0</v>
      </c>
    </row>
    <row r="2454" spans="17:37" x14ac:dyDescent="0.25">
      <c r="Q2454" s="9">
        <v>0</v>
      </c>
      <c r="R2454" s="10">
        <v>0</v>
      </c>
      <c r="AJ2454" s="9">
        <v>0</v>
      </c>
      <c r="AK2454" s="10">
        <v>0</v>
      </c>
    </row>
    <row r="2455" spans="17:37" x14ac:dyDescent="0.25">
      <c r="Q2455" s="9">
        <v>0</v>
      </c>
      <c r="R2455" s="10">
        <v>0</v>
      </c>
      <c r="AJ2455" s="9">
        <v>0</v>
      </c>
      <c r="AK2455" s="10">
        <v>0</v>
      </c>
    </row>
    <row r="2456" spans="17:37" x14ac:dyDescent="0.25">
      <c r="Q2456" s="9">
        <v>0</v>
      </c>
      <c r="R2456" s="10">
        <v>0</v>
      </c>
      <c r="AJ2456" s="9">
        <v>0</v>
      </c>
      <c r="AK2456" s="10">
        <v>0</v>
      </c>
    </row>
    <row r="2457" spans="17:37" x14ac:dyDescent="0.25">
      <c r="Q2457" s="9">
        <v>0</v>
      </c>
      <c r="R2457" s="10">
        <v>0</v>
      </c>
      <c r="AJ2457" s="9">
        <v>0</v>
      </c>
      <c r="AK2457" s="10">
        <v>0</v>
      </c>
    </row>
    <row r="2458" spans="17:37" x14ac:dyDescent="0.25">
      <c r="Q2458" s="9">
        <v>0</v>
      </c>
      <c r="R2458" s="10">
        <v>0</v>
      </c>
      <c r="AJ2458" s="9">
        <v>0</v>
      </c>
      <c r="AK2458" s="10">
        <v>0</v>
      </c>
    </row>
    <row r="2459" spans="17:37" x14ac:dyDescent="0.25">
      <c r="Q2459" s="9">
        <v>0</v>
      </c>
      <c r="R2459" s="10">
        <v>0</v>
      </c>
      <c r="AJ2459" s="9">
        <v>0</v>
      </c>
      <c r="AK2459" s="10">
        <v>0</v>
      </c>
    </row>
    <row r="2460" spans="17:37" x14ac:dyDescent="0.25">
      <c r="Q2460" s="9">
        <v>0</v>
      </c>
      <c r="R2460" s="10">
        <v>0</v>
      </c>
      <c r="AJ2460" s="9">
        <v>0</v>
      </c>
      <c r="AK2460" s="10">
        <v>0</v>
      </c>
    </row>
    <row r="2461" spans="17:37" x14ac:dyDescent="0.25">
      <c r="Q2461" s="29">
        <v>0</v>
      </c>
      <c r="R2461" s="30">
        <v>0</v>
      </c>
      <c r="AJ2461" s="29">
        <v>0</v>
      </c>
      <c r="AK2461" s="30">
        <v>0</v>
      </c>
    </row>
    <row r="2462" spans="17:37" x14ac:dyDescent="0.25">
      <c r="Q2462" s="9">
        <v>0</v>
      </c>
      <c r="R2462" s="10">
        <v>0</v>
      </c>
      <c r="AJ2462" s="9">
        <v>0</v>
      </c>
      <c r="AK2462" s="10">
        <v>0</v>
      </c>
    </row>
    <row r="2463" spans="17:37" x14ac:dyDescent="0.25">
      <c r="Q2463" s="9">
        <v>0</v>
      </c>
      <c r="R2463" s="10">
        <v>0</v>
      </c>
      <c r="AJ2463" s="9">
        <v>0</v>
      </c>
      <c r="AK2463" s="10">
        <v>0</v>
      </c>
    </row>
    <row r="2464" spans="17:37" x14ac:dyDescent="0.25">
      <c r="Q2464" s="9">
        <v>0</v>
      </c>
      <c r="R2464" s="10">
        <v>0</v>
      </c>
      <c r="AJ2464" s="9">
        <v>0</v>
      </c>
      <c r="AK2464" s="10">
        <v>0</v>
      </c>
    </row>
    <row r="2465" spans="17:37" x14ac:dyDescent="0.25">
      <c r="Q2465" s="9">
        <v>0</v>
      </c>
      <c r="R2465" s="10">
        <v>0</v>
      </c>
      <c r="AJ2465" s="9">
        <v>0</v>
      </c>
      <c r="AK2465" s="10">
        <v>0</v>
      </c>
    </row>
    <row r="2466" spans="17:37" x14ac:dyDescent="0.25">
      <c r="Q2466" s="9">
        <v>0</v>
      </c>
      <c r="R2466" s="10">
        <v>0</v>
      </c>
      <c r="AJ2466" s="9">
        <v>0</v>
      </c>
      <c r="AK2466" s="10">
        <v>0</v>
      </c>
    </row>
    <row r="2467" spans="17:37" x14ac:dyDescent="0.25">
      <c r="Q2467" s="9">
        <v>0</v>
      </c>
      <c r="R2467" s="10">
        <v>0</v>
      </c>
      <c r="AJ2467" s="9">
        <v>0</v>
      </c>
      <c r="AK2467" s="10">
        <v>0</v>
      </c>
    </row>
    <row r="2468" spans="17:37" x14ac:dyDescent="0.25">
      <c r="Q2468" s="9">
        <v>0</v>
      </c>
      <c r="R2468" s="10">
        <v>0</v>
      </c>
      <c r="AJ2468" s="9">
        <v>0</v>
      </c>
      <c r="AK2468" s="10">
        <v>0</v>
      </c>
    </row>
    <row r="2469" spans="17:37" x14ac:dyDescent="0.25">
      <c r="Q2469" s="9">
        <v>0</v>
      </c>
      <c r="R2469" s="10">
        <v>0</v>
      </c>
      <c r="AJ2469" s="9">
        <v>0</v>
      </c>
      <c r="AK2469" s="10">
        <v>0</v>
      </c>
    </row>
    <row r="2470" spans="17:37" x14ac:dyDescent="0.25">
      <c r="Q2470" s="9">
        <v>0</v>
      </c>
      <c r="R2470" s="10">
        <v>0</v>
      </c>
      <c r="AJ2470" s="9">
        <v>0</v>
      </c>
      <c r="AK2470" s="10">
        <v>0</v>
      </c>
    </row>
    <row r="2471" spans="17:37" x14ac:dyDescent="0.25">
      <c r="Q2471" s="9">
        <v>0</v>
      </c>
      <c r="R2471" s="10">
        <v>0</v>
      </c>
      <c r="AJ2471" s="9">
        <v>0</v>
      </c>
      <c r="AK2471" s="10">
        <v>0</v>
      </c>
    </row>
    <row r="2472" spans="17:37" x14ac:dyDescent="0.25">
      <c r="Q2472" s="9">
        <v>0</v>
      </c>
      <c r="R2472" s="10">
        <v>0</v>
      </c>
      <c r="AJ2472" s="9">
        <v>0</v>
      </c>
      <c r="AK2472" s="10">
        <v>0</v>
      </c>
    </row>
    <row r="2473" spans="17:37" x14ac:dyDescent="0.25">
      <c r="Q2473" s="9">
        <v>0</v>
      </c>
      <c r="R2473" s="10">
        <v>0</v>
      </c>
      <c r="AJ2473" s="9">
        <v>0</v>
      </c>
      <c r="AK2473" s="10">
        <v>0</v>
      </c>
    </row>
    <row r="2474" spans="17:37" x14ac:dyDescent="0.25">
      <c r="Q2474" s="9">
        <v>0</v>
      </c>
      <c r="R2474" s="10">
        <v>0</v>
      </c>
      <c r="AJ2474" s="9">
        <v>0</v>
      </c>
      <c r="AK2474" s="10">
        <v>0</v>
      </c>
    </row>
    <row r="2475" spans="17:37" x14ac:dyDescent="0.25">
      <c r="Q2475" s="9">
        <v>0</v>
      </c>
      <c r="R2475" s="10">
        <v>0</v>
      </c>
      <c r="AJ2475" s="9">
        <v>0</v>
      </c>
      <c r="AK2475" s="10">
        <v>0</v>
      </c>
    </row>
    <row r="2476" spans="17:37" x14ac:dyDescent="0.25">
      <c r="Q2476" s="9">
        <v>0</v>
      </c>
      <c r="R2476" s="10">
        <v>0</v>
      </c>
      <c r="AJ2476" s="9">
        <v>0</v>
      </c>
      <c r="AK2476" s="10">
        <v>0</v>
      </c>
    </row>
    <row r="2477" spans="17:37" x14ac:dyDescent="0.25">
      <c r="Q2477" s="9">
        <v>0</v>
      </c>
      <c r="R2477" s="10">
        <v>0</v>
      </c>
      <c r="AJ2477" s="9">
        <v>0</v>
      </c>
      <c r="AK2477" s="10">
        <v>0</v>
      </c>
    </row>
    <row r="2478" spans="17:37" x14ac:dyDescent="0.25">
      <c r="Q2478" s="9">
        <v>0</v>
      </c>
      <c r="R2478" s="10">
        <v>0</v>
      </c>
      <c r="AJ2478" s="9">
        <v>0</v>
      </c>
      <c r="AK2478" s="10">
        <v>0</v>
      </c>
    </row>
    <row r="2479" spans="17:37" x14ac:dyDescent="0.25">
      <c r="Q2479" s="9">
        <v>0</v>
      </c>
      <c r="R2479" s="10">
        <v>0</v>
      </c>
      <c r="AJ2479" s="9">
        <v>0</v>
      </c>
      <c r="AK2479" s="10">
        <v>0</v>
      </c>
    </row>
    <row r="2480" spans="17:37" x14ac:dyDescent="0.25">
      <c r="Q2480" s="9">
        <v>0</v>
      </c>
      <c r="R2480" s="10">
        <v>0</v>
      </c>
      <c r="AJ2480" s="9">
        <v>0</v>
      </c>
      <c r="AK2480" s="10">
        <v>0</v>
      </c>
    </row>
    <row r="2481" spans="17:37" x14ac:dyDescent="0.25">
      <c r="Q2481" s="9">
        <v>0</v>
      </c>
      <c r="R2481" s="10">
        <v>0</v>
      </c>
      <c r="AJ2481" s="9">
        <v>0</v>
      </c>
      <c r="AK2481" s="10">
        <v>0</v>
      </c>
    </row>
    <row r="2482" spans="17:37" x14ac:dyDescent="0.25">
      <c r="Q2482" s="9">
        <v>0</v>
      </c>
      <c r="R2482" s="10">
        <v>0</v>
      </c>
      <c r="AJ2482" s="9">
        <v>0</v>
      </c>
      <c r="AK2482" s="10">
        <v>0</v>
      </c>
    </row>
    <row r="2483" spans="17:37" x14ac:dyDescent="0.25">
      <c r="Q2483" s="9">
        <v>0</v>
      </c>
      <c r="R2483" s="10">
        <v>0</v>
      </c>
      <c r="AJ2483" s="9">
        <v>0</v>
      </c>
      <c r="AK2483" s="10">
        <v>0</v>
      </c>
    </row>
    <row r="2484" spans="17:37" x14ac:dyDescent="0.25">
      <c r="Q2484" s="9">
        <v>0</v>
      </c>
      <c r="R2484" s="10">
        <v>0</v>
      </c>
      <c r="AJ2484" s="9">
        <v>0</v>
      </c>
      <c r="AK2484" s="10">
        <v>0</v>
      </c>
    </row>
    <row r="2485" spans="17:37" x14ac:dyDescent="0.25">
      <c r="Q2485" s="9">
        <v>0</v>
      </c>
      <c r="R2485" s="10">
        <v>0</v>
      </c>
      <c r="AJ2485" s="9">
        <v>0</v>
      </c>
      <c r="AK2485" s="10">
        <v>0</v>
      </c>
    </row>
    <row r="2486" spans="17:37" x14ac:dyDescent="0.25">
      <c r="Q2486" s="9">
        <v>0</v>
      </c>
      <c r="R2486" s="10">
        <v>0</v>
      </c>
      <c r="AJ2486" s="9">
        <v>0</v>
      </c>
      <c r="AK2486" s="10">
        <v>0</v>
      </c>
    </row>
    <row r="2487" spans="17:37" x14ac:dyDescent="0.25">
      <c r="Q2487" s="9">
        <v>0</v>
      </c>
      <c r="R2487" s="10">
        <v>0</v>
      </c>
      <c r="AJ2487" s="9">
        <v>0</v>
      </c>
      <c r="AK2487" s="10">
        <v>0</v>
      </c>
    </row>
    <row r="2488" spans="17:37" x14ac:dyDescent="0.25">
      <c r="Q2488" s="9">
        <v>0</v>
      </c>
      <c r="R2488" s="10">
        <v>0</v>
      </c>
      <c r="AJ2488" s="9">
        <v>0</v>
      </c>
      <c r="AK2488" s="10">
        <v>0</v>
      </c>
    </row>
    <row r="2489" spans="17:37" x14ac:dyDescent="0.25">
      <c r="Q2489" s="9">
        <v>0</v>
      </c>
      <c r="R2489" s="10">
        <v>0</v>
      </c>
      <c r="AJ2489" s="9">
        <v>0</v>
      </c>
      <c r="AK2489" s="10">
        <v>0</v>
      </c>
    </row>
    <row r="2490" spans="17:37" x14ac:dyDescent="0.25">
      <c r="Q2490" s="9">
        <v>0</v>
      </c>
      <c r="R2490" s="10">
        <v>0</v>
      </c>
      <c r="AJ2490" s="9">
        <v>0</v>
      </c>
      <c r="AK2490" s="10">
        <v>0</v>
      </c>
    </row>
    <row r="2491" spans="17:37" x14ac:dyDescent="0.25">
      <c r="Q2491" s="29">
        <v>0</v>
      </c>
      <c r="R2491" s="30">
        <v>0</v>
      </c>
      <c r="AJ2491" s="29">
        <v>0</v>
      </c>
      <c r="AK2491" s="30">
        <v>0</v>
      </c>
    </row>
    <row r="2492" spans="17:37" x14ac:dyDescent="0.25">
      <c r="Q2492" s="9">
        <v>0</v>
      </c>
      <c r="R2492" s="10">
        <v>0</v>
      </c>
      <c r="AJ2492" s="9">
        <v>0</v>
      </c>
      <c r="AK2492" s="10">
        <v>0</v>
      </c>
    </row>
    <row r="2493" spans="17:37" x14ac:dyDescent="0.25">
      <c r="Q2493" s="9">
        <v>0</v>
      </c>
      <c r="R2493" s="10">
        <v>0</v>
      </c>
      <c r="AJ2493" s="9">
        <v>0</v>
      </c>
      <c r="AK2493" s="10">
        <v>0</v>
      </c>
    </row>
    <row r="2494" spans="17:37" x14ac:dyDescent="0.25">
      <c r="Q2494" s="9">
        <v>0</v>
      </c>
      <c r="R2494" s="10">
        <v>0</v>
      </c>
      <c r="AJ2494" s="9">
        <v>0</v>
      </c>
      <c r="AK2494" s="10">
        <v>0</v>
      </c>
    </row>
    <row r="2495" spans="17:37" x14ac:dyDescent="0.25">
      <c r="Q2495" s="9">
        <v>0</v>
      </c>
      <c r="R2495" s="10">
        <v>0</v>
      </c>
      <c r="AJ2495" s="9">
        <v>0</v>
      </c>
      <c r="AK2495" s="10">
        <v>0</v>
      </c>
    </row>
    <row r="2496" spans="17:37" x14ac:dyDescent="0.25">
      <c r="Q2496" s="9">
        <v>0</v>
      </c>
      <c r="R2496" s="10">
        <v>0</v>
      </c>
      <c r="AJ2496" s="9">
        <v>0</v>
      </c>
      <c r="AK2496" s="10">
        <v>0</v>
      </c>
    </row>
    <row r="2497" spans="17:37" x14ac:dyDescent="0.25">
      <c r="Q2497" s="9">
        <v>0</v>
      </c>
      <c r="R2497" s="10">
        <v>0</v>
      </c>
      <c r="AJ2497" s="9">
        <v>0</v>
      </c>
      <c r="AK2497" s="10">
        <v>0</v>
      </c>
    </row>
    <row r="2498" spans="17:37" x14ac:dyDescent="0.25">
      <c r="Q2498" s="9">
        <v>0</v>
      </c>
      <c r="R2498" s="10">
        <v>0</v>
      </c>
      <c r="AJ2498" s="9">
        <v>0</v>
      </c>
      <c r="AK2498" s="10">
        <v>0</v>
      </c>
    </row>
    <row r="2499" spans="17:37" x14ac:dyDescent="0.25">
      <c r="Q2499" s="9">
        <v>0</v>
      </c>
      <c r="R2499" s="10">
        <v>0</v>
      </c>
      <c r="AJ2499" s="9">
        <v>0</v>
      </c>
      <c r="AK2499" s="10">
        <v>0</v>
      </c>
    </row>
    <row r="2500" spans="17:37" x14ac:dyDescent="0.25">
      <c r="Q2500" s="9">
        <v>0</v>
      </c>
      <c r="R2500" s="10">
        <v>0</v>
      </c>
      <c r="AJ2500" s="9">
        <v>0</v>
      </c>
      <c r="AK2500" s="10">
        <v>0</v>
      </c>
    </row>
    <row r="2501" spans="17:37" x14ac:dyDescent="0.25">
      <c r="Q2501" s="9">
        <v>0</v>
      </c>
      <c r="R2501" s="10">
        <v>0</v>
      </c>
      <c r="AJ2501" s="9">
        <v>0</v>
      </c>
      <c r="AK2501" s="10">
        <v>0</v>
      </c>
    </row>
    <row r="2502" spans="17:37" x14ac:dyDescent="0.25">
      <c r="Q2502" s="9">
        <v>0</v>
      </c>
      <c r="R2502" s="10">
        <v>0</v>
      </c>
      <c r="AJ2502" s="9">
        <v>0</v>
      </c>
      <c r="AK2502" s="10">
        <v>0</v>
      </c>
    </row>
    <row r="2503" spans="17:37" x14ac:dyDescent="0.25">
      <c r="Q2503" s="9">
        <v>0</v>
      </c>
      <c r="R2503" s="10">
        <v>0</v>
      </c>
      <c r="AJ2503" s="9">
        <v>0</v>
      </c>
      <c r="AK2503" s="10">
        <v>0</v>
      </c>
    </row>
    <row r="2504" spans="17:37" x14ac:dyDescent="0.25">
      <c r="Q2504" s="9">
        <v>0</v>
      </c>
      <c r="R2504" s="10">
        <v>0</v>
      </c>
      <c r="AJ2504" s="9">
        <v>0</v>
      </c>
      <c r="AK2504" s="10">
        <v>0</v>
      </c>
    </row>
    <row r="2505" spans="17:37" x14ac:dyDescent="0.25">
      <c r="Q2505" s="9">
        <v>0</v>
      </c>
      <c r="R2505" s="10">
        <v>0</v>
      </c>
      <c r="AJ2505" s="9">
        <v>0</v>
      </c>
      <c r="AK2505" s="10">
        <v>0</v>
      </c>
    </row>
    <row r="2506" spans="17:37" x14ac:dyDescent="0.25">
      <c r="Q2506" s="9">
        <v>0</v>
      </c>
      <c r="R2506" s="10">
        <v>0</v>
      </c>
      <c r="AJ2506" s="9">
        <v>0</v>
      </c>
      <c r="AK2506" s="10">
        <v>0</v>
      </c>
    </row>
    <row r="2507" spans="17:37" x14ac:dyDescent="0.25">
      <c r="Q2507" s="9">
        <v>0</v>
      </c>
      <c r="R2507" s="10">
        <v>0</v>
      </c>
      <c r="AJ2507" s="9">
        <v>0</v>
      </c>
      <c r="AK2507" s="10">
        <v>0</v>
      </c>
    </row>
    <row r="2508" spans="17:37" x14ac:dyDescent="0.25">
      <c r="Q2508" s="9">
        <v>0</v>
      </c>
      <c r="R2508" s="10">
        <v>0</v>
      </c>
      <c r="AJ2508" s="9">
        <v>0</v>
      </c>
      <c r="AK2508" s="10">
        <v>0</v>
      </c>
    </row>
    <row r="2509" spans="17:37" x14ac:dyDescent="0.25">
      <c r="Q2509" s="9">
        <v>0</v>
      </c>
      <c r="R2509" s="10">
        <v>0</v>
      </c>
      <c r="AJ2509" s="9">
        <v>0</v>
      </c>
      <c r="AK2509" s="10">
        <v>0</v>
      </c>
    </row>
    <row r="2510" spans="17:37" x14ac:dyDescent="0.25">
      <c r="Q2510" s="9">
        <v>0</v>
      </c>
      <c r="R2510" s="10">
        <v>0</v>
      </c>
      <c r="AJ2510" s="9">
        <v>0</v>
      </c>
      <c r="AK2510" s="10">
        <v>0</v>
      </c>
    </row>
    <row r="2511" spans="17:37" x14ac:dyDescent="0.25">
      <c r="Q2511" s="9">
        <v>0</v>
      </c>
      <c r="R2511" s="10">
        <v>0</v>
      </c>
      <c r="AJ2511" s="9">
        <v>0</v>
      </c>
      <c r="AK2511" s="10">
        <v>0</v>
      </c>
    </row>
    <row r="2512" spans="17:37" x14ac:dyDescent="0.25">
      <c r="Q2512" s="9">
        <v>0</v>
      </c>
      <c r="R2512" s="10">
        <v>0</v>
      </c>
      <c r="AJ2512" s="9">
        <v>0</v>
      </c>
      <c r="AK2512" s="10">
        <v>0</v>
      </c>
    </row>
    <row r="2513" spans="17:37" x14ac:dyDescent="0.25">
      <c r="Q2513" s="9">
        <v>0</v>
      </c>
      <c r="R2513" s="10">
        <v>0</v>
      </c>
      <c r="AJ2513" s="9">
        <v>0</v>
      </c>
      <c r="AK2513" s="10">
        <v>0</v>
      </c>
    </row>
    <row r="2514" spans="17:37" x14ac:dyDescent="0.25">
      <c r="Q2514" s="9">
        <v>0</v>
      </c>
      <c r="R2514" s="10">
        <v>0</v>
      </c>
      <c r="AJ2514" s="9">
        <v>0</v>
      </c>
      <c r="AK2514" s="10">
        <v>0</v>
      </c>
    </row>
    <row r="2515" spans="17:37" x14ac:dyDescent="0.25">
      <c r="Q2515" s="9">
        <v>0</v>
      </c>
      <c r="R2515" s="10">
        <v>0</v>
      </c>
      <c r="AJ2515" s="9">
        <v>0</v>
      </c>
      <c r="AK2515" s="10">
        <v>0</v>
      </c>
    </row>
    <row r="2516" spans="17:37" x14ac:dyDescent="0.25">
      <c r="Q2516" s="9">
        <v>0</v>
      </c>
      <c r="R2516" s="10">
        <v>0</v>
      </c>
      <c r="AJ2516" s="9">
        <v>0</v>
      </c>
      <c r="AK2516" s="10">
        <v>0</v>
      </c>
    </row>
    <row r="2517" spans="17:37" x14ac:dyDescent="0.25">
      <c r="Q2517" s="9">
        <v>0</v>
      </c>
      <c r="R2517" s="10">
        <v>0</v>
      </c>
      <c r="AJ2517" s="9">
        <v>0</v>
      </c>
      <c r="AK2517" s="10">
        <v>0</v>
      </c>
    </row>
    <row r="2518" spans="17:37" x14ac:dyDescent="0.25">
      <c r="Q2518" s="9">
        <v>0</v>
      </c>
      <c r="R2518" s="10">
        <v>0</v>
      </c>
      <c r="AJ2518" s="9">
        <v>0</v>
      </c>
      <c r="AK2518" s="10">
        <v>0</v>
      </c>
    </row>
    <row r="2519" spans="17:37" x14ac:dyDescent="0.25">
      <c r="Q2519" s="9">
        <v>0</v>
      </c>
      <c r="R2519" s="10">
        <v>0</v>
      </c>
      <c r="AJ2519" s="9">
        <v>0</v>
      </c>
      <c r="AK2519" s="10">
        <v>0</v>
      </c>
    </row>
    <row r="2520" spans="17:37" x14ac:dyDescent="0.25">
      <c r="Q2520" s="9">
        <v>0</v>
      </c>
      <c r="R2520" s="10">
        <v>0</v>
      </c>
      <c r="AJ2520" s="9">
        <v>0</v>
      </c>
      <c r="AK2520" s="10">
        <v>0</v>
      </c>
    </row>
    <row r="2521" spans="17:37" x14ac:dyDescent="0.25">
      <c r="Q2521" s="29">
        <v>0</v>
      </c>
      <c r="R2521" s="30">
        <v>0</v>
      </c>
      <c r="AJ2521" s="29">
        <v>0</v>
      </c>
      <c r="AK2521" s="30">
        <v>0</v>
      </c>
    </row>
    <row r="2522" spans="17:37" x14ac:dyDescent="0.25">
      <c r="Q2522" s="9">
        <v>0</v>
      </c>
      <c r="R2522" s="10">
        <v>0</v>
      </c>
      <c r="AJ2522" s="9">
        <v>0</v>
      </c>
      <c r="AK2522" s="10">
        <v>0</v>
      </c>
    </row>
    <row r="2523" spans="17:37" x14ac:dyDescent="0.25">
      <c r="Q2523" s="9">
        <v>0</v>
      </c>
      <c r="R2523" s="10">
        <v>0</v>
      </c>
      <c r="AJ2523" s="9">
        <v>0</v>
      </c>
      <c r="AK2523" s="10">
        <v>0</v>
      </c>
    </row>
    <row r="2524" spans="17:37" x14ac:dyDescent="0.25">
      <c r="Q2524" s="9">
        <v>0</v>
      </c>
      <c r="R2524" s="10">
        <v>0</v>
      </c>
      <c r="AJ2524" s="9">
        <v>0</v>
      </c>
      <c r="AK2524" s="10">
        <v>0</v>
      </c>
    </row>
    <row r="2525" spans="17:37" x14ac:dyDescent="0.25">
      <c r="Q2525" s="9">
        <v>0</v>
      </c>
      <c r="R2525" s="10">
        <v>0</v>
      </c>
      <c r="AJ2525" s="9">
        <v>0</v>
      </c>
      <c r="AK2525" s="10">
        <v>0</v>
      </c>
    </row>
    <row r="2526" spans="17:37" x14ac:dyDescent="0.25">
      <c r="Q2526" s="9">
        <v>0</v>
      </c>
      <c r="R2526" s="10">
        <v>0</v>
      </c>
      <c r="AJ2526" s="9">
        <v>0</v>
      </c>
      <c r="AK2526" s="10">
        <v>0</v>
      </c>
    </row>
    <row r="2527" spans="17:37" x14ac:dyDescent="0.25">
      <c r="Q2527" s="9">
        <v>0</v>
      </c>
      <c r="R2527" s="10">
        <v>0</v>
      </c>
      <c r="AJ2527" s="9">
        <v>0</v>
      </c>
      <c r="AK2527" s="10">
        <v>0</v>
      </c>
    </row>
    <row r="2528" spans="17:37" x14ac:dyDescent="0.25">
      <c r="Q2528" s="9">
        <v>0</v>
      </c>
      <c r="R2528" s="10">
        <v>0</v>
      </c>
      <c r="AJ2528" s="9">
        <v>0</v>
      </c>
      <c r="AK2528" s="10">
        <v>0</v>
      </c>
    </row>
    <row r="2529" spans="17:37" x14ac:dyDescent="0.25">
      <c r="Q2529" s="9">
        <v>0</v>
      </c>
      <c r="R2529" s="10">
        <v>0</v>
      </c>
      <c r="AJ2529" s="9">
        <v>0</v>
      </c>
      <c r="AK2529" s="10">
        <v>0</v>
      </c>
    </row>
    <row r="2530" spans="17:37" x14ac:dyDescent="0.25">
      <c r="Q2530" s="9">
        <v>0</v>
      </c>
      <c r="R2530" s="10">
        <v>0</v>
      </c>
      <c r="AJ2530" s="9">
        <v>0</v>
      </c>
      <c r="AK2530" s="10">
        <v>0</v>
      </c>
    </row>
    <row r="2531" spans="17:37" x14ac:dyDescent="0.25">
      <c r="Q2531" s="9">
        <v>0</v>
      </c>
      <c r="R2531" s="10">
        <v>0</v>
      </c>
      <c r="AJ2531" s="9">
        <v>0</v>
      </c>
      <c r="AK2531" s="10">
        <v>0</v>
      </c>
    </row>
    <row r="2532" spans="17:37" x14ac:dyDescent="0.25">
      <c r="Q2532" s="9">
        <v>0</v>
      </c>
      <c r="R2532" s="10">
        <v>0</v>
      </c>
      <c r="AJ2532" s="9">
        <v>0</v>
      </c>
      <c r="AK2532" s="10">
        <v>0</v>
      </c>
    </row>
    <row r="2533" spans="17:37" x14ac:dyDescent="0.25">
      <c r="Q2533" s="9">
        <v>0</v>
      </c>
      <c r="R2533" s="10">
        <v>0</v>
      </c>
      <c r="AJ2533" s="9">
        <v>0</v>
      </c>
      <c r="AK2533" s="10">
        <v>0</v>
      </c>
    </row>
    <row r="2534" spans="17:37" x14ac:dyDescent="0.25">
      <c r="Q2534" s="9">
        <v>0</v>
      </c>
      <c r="R2534" s="10">
        <v>0</v>
      </c>
      <c r="AJ2534" s="9">
        <v>0</v>
      </c>
      <c r="AK2534" s="10">
        <v>0</v>
      </c>
    </row>
    <row r="2535" spans="17:37" x14ac:dyDescent="0.25">
      <c r="Q2535" s="9">
        <v>0</v>
      </c>
      <c r="R2535" s="10">
        <v>0</v>
      </c>
      <c r="AJ2535" s="9">
        <v>0</v>
      </c>
      <c r="AK2535" s="10">
        <v>0</v>
      </c>
    </row>
    <row r="2536" spans="17:37" x14ac:dyDescent="0.25">
      <c r="Q2536" s="9">
        <v>0</v>
      </c>
      <c r="R2536" s="10">
        <v>0</v>
      </c>
      <c r="AJ2536" s="9">
        <v>0</v>
      </c>
      <c r="AK2536" s="10">
        <v>0</v>
      </c>
    </row>
    <row r="2537" spans="17:37" x14ac:dyDescent="0.25">
      <c r="Q2537" s="9">
        <v>0</v>
      </c>
      <c r="R2537" s="10">
        <v>0</v>
      </c>
      <c r="AJ2537" s="9">
        <v>0</v>
      </c>
      <c r="AK2537" s="10">
        <v>0</v>
      </c>
    </row>
    <row r="2538" spans="17:37" x14ac:dyDescent="0.25">
      <c r="Q2538" s="9">
        <v>0</v>
      </c>
      <c r="R2538" s="10">
        <v>0</v>
      </c>
      <c r="AJ2538" s="9">
        <v>0</v>
      </c>
      <c r="AK2538" s="10">
        <v>0</v>
      </c>
    </row>
    <row r="2539" spans="17:37" x14ac:dyDescent="0.25">
      <c r="Q2539" s="9">
        <v>0</v>
      </c>
      <c r="R2539" s="10">
        <v>0</v>
      </c>
      <c r="AJ2539" s="9">
        <v>0</v>
      </c>
      <c r="AK2539" s="10">
        <v>0</v>
      </c>
    </row>
    <row r="2540" spans="17:37" x14ac:dyDescent="0.25">
      <c r="Q2540" s="9">
        <v>0</v>
      </c>
      <c r="R2540" s="10">
        <v>0</v>
      </c>
      <c r="AJ2540" s="9">
        <v>0</v>
      </c>
      <c r="AK2540" s="10">
        <v>0</v>
      </c>
    </row>
    <row r="2541" spans="17:37" x14ac:dyDescent="0.25">
      <c r="Q2541" s="9">
        <v>0</v>
      </c>
      <c r="R2541" s="10">
        <v>0</v>
      </c>
      <c r="AJ2541" s="9">
        <v>0</v>
      </c>
      <c r="AK2541" s="10">
        <v>0</v>
      </c>
    </row>
    <row r="2542" spans="17:37" x14ac:dyDescent="0.25">
      <c r="Q2542" s="9">
        <v>0</v>
      </c>
      <c r="R2542" s="10">
        <v>0</v>
      </c>
      <c r="AJ2542" s="9">
        <v>0</v>
      </c>
      <c r="AK2542" s="10">
        <v>0</v>
      </c>
    </row>
    <row r="2543" spans="17:37" x14ac:dyDescent="0.25">
      <c r="Q2543" s="9">
        <v>0</v>
      </c>
      <c r="R2543" s="10">
        <v>0</v>
      </c>
      <c r="AJ2543" s="9">
        <v>0</v>
      </c>
      <c r="AK2543" s="10">
        <v>0</v>
      </c>
    </row>
    <row r="2544" spans="17:37" x14ac:dyDescent="0.25">
      <c r="Q2544" s="9">
        <v>0</v>
      </c>
      <c r="R2544" s="10">
        <v>0</v>
      </c>
      <c r="AJ2544" s="9">
        <v>0</v>
      </c>
      <c r="AK2544" s="10">
        <v>0</v>
      </c>
    </row>
    <row r="2545" spans="17:37" x14ac:dyDescent="0.25">
      <c r="Q2545" s="9">
        <v>0</v>
      </c>
      <c r="R2545" s="10">
        <v>0</v>
      </c>
      <c r="AJ2545" s="9">
        <v>0</v>
      </c>
      <c r="AK2545" s="10">
        <v>0</v>
      </c>
    </row>
    <row r="2546" spans="17:37" x14ac:dyDescent="0.25">
      <c r="Q2546" s="9">
        <v>0</v>
      </c>
      <c r="R2546" s="10">
        <v>0</v>
      </c>
      <c r="AJ2546" s="9">
        <v>0</v>
      </c>
      <c r="AK2546" s="10">
        <v>0</v>
      </c>
    </row>
    <row r="2547" spans="17:37" x14ac:dyDescent="0.25">
      <c r="Q2547" s="9">
        <v>0</v>
      </c>
      <c r="R2547" s="10">
        <v>0</v>
      </c>
      <c r="AJ2547" s="9">
        <v>0</v>
      </c>
      <c r="AK2547" s="10">
        <v>0</v>
      </c>
    </row>
    <row r="2548" spans="17:37" x14ac:dyDescent="0.25">
      <c r="Q2548" s="9">
        <v>0</v>
      </c>
      <c r="R2548" s="10">
        <v>0</v>
      </c>
      <c r="AJ2548" s="9">
        <v>0</v>
      </c>
      <c r="AK2548" s="10">
        <v>0</v>
      </c>
    </row>
    <row r="2549" spans="17:37" x14ac:dyDescent="0.25">
      <c r="Q2549" s="9">
        <v>0</v>
      </c>
      <c r="R2549" s="10">
        <v>0</v>
      </c>
      <c r="AJ2549" s="9">
        <v>0</v>
      </c>
      <c r="AK2549" s="10">
        <v>0</v>
      </c>
    </row>
    <row r="2550" spans="17:37" x14ac:dyDescent="0.25">
      <c r="Q2550" s="9">
        <v>0</v>
      </c>
      <c r="R2550" s="10">
        <v>0</v>
      </c>
      <c r="AJ2550" s="9">
        <v>0</v>
      </c>
      <c r="AK2550" s="10">
        <v>0</v>
      </c>
    </row>
    <row r="2551" spans="17:37" x14ac:dyDescent="0.25">
      <c r="Q2551" s="29">
        <v>0</v>
      </c>
      <c r="R2551" s="30">
        <v>0</v>
      </c>
      <c r="AJ2551" s="29">
        <v>0</v>
      </c>
      <c r="AK2551" s="30">
        <v>0</v>
      </c>
    </row>
    <row r="2552" spans="17:37" x14ac:dyDescent="0.25">
      <c r="Q2552" s="9">
        <v>0</v>
      </c>
      <c r="R2552" s="10">
        <v>0</v>
      </c>
      <c r="AJ2552" s="9">
        <v>0</v>
      </c>
      <c r="AK2552" s="10">
        <v>0</v>
      </c>
    </row>
    <row r="2553" spans="17:37" x14ac:dyDescent="0.25">
      <c r="Q2553" s="9">
        <v>0</v>
      </c>
      <c r="R2553" s="10">
        <v>0</v>
      </c>
      <c r="AJ2553" s="9">
        <v>0</v>
      </c>
      <c r="AK2553" s="10">
        <v>0</v>
      </c>
    </row>
    <row r="2554" spans="17:37" x14ac:dyDescent="0.25">
      <c r="Q2554" s="9">
        <v>0</v>
      </c>
      <c r="R2554" s="10">
        <v>0</v>
      </c>
      <c r="AJ2554" s="9">
        <v>0</v>
      </c>
      <c r="AK2554" s="10">
        <v>0</v>
      </c>
    </row>
    <row r="2555" spans="17:37" x14ac:dyDescent="0.25">
      <c r="Q2555" s="9">
        <v>0</v>
      </c>
      <c r="R2555" s="10">
        <v>0</v>
      </c>
      <c r="AJ2555" s="9">
        <v>0</v>
      </c>
      <c r="AK2555" s="10">
        <v>0</v>
      </c>
    </row>
    <row r="2556" spans="17:37" x14ac:dyDescent="0.25">
      <c r="Q2556" s="9">
        <v>0</v>
      </c>
      <c r="R2556" s="10">
        <v>0</v>
      </c>
      <c r="AJ2556" s="9">
        <v>0</v>
      </c>
      <c r="AK2556" s="10">
        <v>0</v>
      </c>
    </row>
    <row r="2557" spans="17:37" x14ac:dyDescent="0.25">
      <c r="Q2557" s="9">
        <v>0</v>
      </c>
      <c r="R2557" s="10">
        <v>0</v>
      </c>
      <c r="AJ2557" s="9">
        <v>0</v>
      </c>
      <c r="AK2557" s="10">
        <v>0</v>
      </c>
    </row>
    <row r="2558" spans="17:37" x14ac:dyDescent="0.25">
      <c r="Q2558" s="9">
        <v>0</v>
      </c>
      <c r="R2558" s="10">
        <v>0</v>
      </c>
      <c r="AJ2558" s="9">
        <v>0</v>
      </c>
      <c r="AK2558" s="10">
        <v>0</v>
      </c>
    </row>
    <row r="2559" spans="17:37" x14ac:dyDescent="0.25">
      <c r="Q2559" s="9">
        <v>0</v>
      </c>
      <c r="R2559" s="10">
        <v>0</v>
      </c>
      <c r="AJ2559" s="9">
        <v>0</v>
      </c>
      <c r="AK2559" s="10">
        <v>0</v>
      </c>
    </row>
    <row r="2560" spans="17:37" x14ac:dyDescent="0.25">
      <c r="Q2560" s="9">
        <v>24958454.291999999</v>
      </c>
      <c r="R2560" s="10">
        <v>0</v>
      </c>
      <c r="AJ2560" s="9">
        <v>0</v>
      </c>
      <c r="AK2560" s="10">
        <v>0</v>
      </c>
    </row>
    <row r="2561" spans="17:37" x14ac:dyDescent="0.25">
      <c r="Q2561" s="9">
        <v>24939782.677999999</v>
      </c>
      <c r="R2561" s="10">
        <v>0</v>
      </c>
      <c r="AJ2561" s="9">
        <v>0</v>
      </c>
      <c r="AK2561" s="10">
        <v>0</v>
      </c>
    </row>
    <row r="2562" spans="17:37" x14ac:dyDescent="0.25">
      <c r="Q2562" s="9">
        <v>24921129.451000001</v>
      </c>
      <c r="R2562" s="10">
        <v>0</v>
      </c>
      <c r="AJ2562" s="9">
        <v>0</v>
      </c>
      <c r="AK2562" s="10">
        <v>0</v>
      </c>
    </row>
    <row r="2563" spans="17:37" x14ac:dyDescent="0.25">
      <c r="Q2563" s="9">
        <v>24902492.015999999</v>
      </c>
      <c r="R2563" s="10">
        <v>0</v>
      </c>
      <c r="AJ2563" s="9">
        <v>0</v>
      </c>
      <c r="AK2563" s="10">
        <v>0</v>
      </c>
    </row>
    <row r="2564" spans="17:37" x14ac:dyDescent="0.25">
      <c r="Q2564" s="9">
        <v>24883870.679000001</v>
      </c>
      <c r="R2564" s="10">
        <v>0</v>
      </c>
      <c r="AJ2564" s="9">
        <v>0</v>
      </c>
      <c r="AK2564" s="10">
        <v>0</v>
      </c>
    </row>
    <row r="2565" spans="17:37" x14ac:dyDescent="0.25">
      <c r="Q2565" s="9">
        <v>24865269.219000001</v>
      </c>
      <c r="R2565" s="10">
        <v>0</v>
      </c>
      <c r="AJ2565" s="9">
        <v>0</v>
      </c>
      <c r="AK2565" s="10">
        <v>0</v>
      </c>
    </row>
    <row r="2566" spans="17:37" x14ac:dyDescent="0.25">
      <c r="Q2566" s="9">
        <v>24846684.714000002</v>
      </c>
      <c r="R2566" s="10">
        <v>0</v>
      </c>
      <c r="AJ2566" s="9">
        <v>0</v>
      </c>
      <c r="AK2566" s="10">
        <v>0</v>
      </c>
    </row>
    <row r="2567" spans="17:37" x14ac:dyDescent="0.25">
      <c r="Q2567" s="9">
        <v>24828118.153999999</v>
      </c>
      <c r="R2567" s="10">
        <v>0</v>
      </c>
      <c r="AJ2567" s="9">
        <v>0</v>
      </c>
      <c r="AK2567" s="10">
        <v>0</v>
      </c>
    </row>
    <row r="2568" spans="17:37" x14ac:dyDescent="0.25">
      <c r="Q2568" s="9">
        <v>24809569.147</v>
      </c>
      <c r="R2568" s="10">
        <v>0</v>
      </c>
      <c r="AJ2568" s="9">
        <v>0</v>
      </c>
      <c r="AK2568" s="10">
        <v>0</v>
      </c>
    </row>
    <row r="2569" spans="17:37" x14ac:dyDescent="0.25">
      <c r="Q2569" s="9">
        <v>24791037.776000001</v>
      </c>
      <c r="R2569" s="10">
        <v>0</v>
      </c>
      <c r="AJ2569" s="9">
        <v>0</v>
      </c>
      <c r="AK2569" s="10">
        <v>0</v>
      </c>
    </row>
    <row r="2570" spans="17:37" x14ac:dyDescent="0.25">
      <c r="Q2570" s="9">
        <v>24772528.710999999</v>
      </c>
      <c r="R2570" s="10">
        <v>0</v>
      </c>
      <c r="AJ2570" s="9">
        <v>0</v>
      </c>
      <c r="AK2570" s="10">
        <v>0</v>
      </c>
    </row>
    <row r="2571" spans="17:37" x14ac:dyDescent="0.25">
      <c r="Q2571" s="9">
        <v>24754034.335000001</v>
      </c>
      <c r="R2571" s="10">
        <v>0</v>
      </c>
      <c r="AJ2571" s="9">
        <v>0</v>
      </c>
      <c r="AK2571" s="10">
        <v>0</v>
      </c>
    </row>
    <row r="2572" spans="17:37" x14ac:dyDescent="0.25">
      <c r="Q2572" s="9">
        <v>24735560.269000001</v>
      </c>
      <c r="R2572" s="10">
        <v>0</v>
      </c>
      <c r="AJ2572" s="9">
        <v>0</v>
      </c>
      <c r="AK2572" s="10">
        <v>0</v>
      </c>
    </row>
    <row r="2573" spans="17:37" x14ac:dyDescent="0.25">
      <c r="Q2573" s="9">
        <v>24717107.214000002</v>
      </c>
      <c r="R2573" s="10">
        <v>0</v>
      </c>
      <c r="AJ2573" s="9">
        <v>0</v>
      </c>
      <c r="AK2573" s="10">
        <v>0</v>
      </c>
    </row>
    <row r="2574" spans="17:37" x14ac:dyDescent="0.25">
      <c r="Q2574" s="9">
        <v>24698670.815000001</v>
      </c>
      <c r="R2574" s="10">
        <v>0</v>
      </c>
      <c r="AJ2574" s="9">
        <v>0</v>
      </c>
      <c r="AK2574" s="10">
        <v>0</v>
      </c>
    </row>
    <row r="2575" spans="17:37" x14ac:dyDescent="0.25">
      <c r="Q2575" s="9">
        <v>24680254.791999999</v>
      </c>
      <c r="R2575" s="10">
        <v>0</v>
      </c>
      <c r="AJ2575" s="9">
        <v>0</v>
      </c>
      <c r="AK2575" s="10">
        <v>0</v>
      </c>
    </row>
    <row r="2576" spans="17:37" x14ac:dyDescent="0.25">
      <c r="Q2576" s="9">
        <v>24661858.469999999</v>
      </c>
      <c r="R2576" s="10">
        <v>0</v>
      </c>
      <c r="AJ2576" s="9">
        <v>0</v>
      </c>
      <c r="AK2576" s="10">
        <v>0</v>
      </c>
    </row>
    <row r="2577" spans="17:37" x14ac:dyDescent="0.25">
      <c r="Q2577" s="9">
        <v>24643483.791000001</v>
      </c>
      <c r="R2577" s="10">
        <v>0</v>
      </c>
      <c r="AJ2577" s="9">
        <v>0</v>
      </c>
      <c r="AK2577" s="10">
        <v>0</v>
      </c>
    </row>
    <row r="2578" spans="17:37" x14ac:dyDescent="0.25">
      <c r="Q2578" s="9">
        <v>24625127.138999999</v>
      </c>
      <c r="R2578" s="10">
        <v>0</v>
      </c>
      <c r="AJ2578" s="9">
        <v>0</v>
      </c>
      <c r="AK2578" s="10">
        <v>0</v>
      </c>
    </row>
    <row r="2579" spans="17:37" x14ac:dyDescent="0.25">
      <c r="Q2579" s="9">
        <v>24606792.471999999</v>
      </c>
      <c r="R2579" s="10">
        <v>0</v>
      </c>
      <c r="AJ2579" s="9">
        <v>0</v>
      </c>
      <c r="AK2579" s="10">
        <v>0</v>
      </c>
    </row>
    <row r="2580" spans="17:37" x14ac:dyDescent="0.25">
      <c r="Q2580" s="9">
        <v>24588477.081999999</v>
      </c>
      <c r="R2580" s="10">
        <v>0</v>
      </c>
      <c r="AJ2580" s="9">
        <v>0</v>
      </c>
      <c r="AK2580" s="10">
        <v>0</v>
      </c>
    </row>
    <row r="2581" spans="17:37" x14ac:dyDescent="0.25">
      <c r="Q2581" s="29">
        <v>24570185.508000001</v>
      </c>
      <c r="R2581" s="30">
        <v>0</v>
      </c>
      <c r="AJ2581" s="29">
        <v>0</v>
      </c>
      <c r="AK2581" s="30">
        <v>0</v>
      </c>
    </row>
    <row r="2582" spans="17:37" x14ac:dyDescent="0.25">
      <c r="Q2582" s="9">
        <v>24551910.897999998</v>
      </c>
      <c r="R2582" s="10">
        <v>0</v>
      </c>
      <c r="AJ2582" s="9">
        <v>0</v>
      </c>
      <c r="AK2582" s="10">
        <v>0</v>
      </c>
    </row>
    <row r="2583" spans="17:37" x14ac:dyDescent="0.25">
      <c r="Q2583" s="9">
        <v>24533660.620000001</v>
      </c>
      <c r="R2583" s="10">
        <v>0</v>
      </c>
      <c r="AJ2583" s="9">
        <v>0</v>
      </c>
      <c r="AK2583" s="10">
        <v>0</v>
      </c>
    </row>
    <row r="2584" spans="17:37" x14ac:dyDescent="0.25">
      <c r="Q2584" s="9">
        <v>24515431.576000001</v>
      </c>
      <c r="R2584" s="10">
        <v>0</v>
      </c>
      <c r="AJ2584" s="9">
        <v>0</v>
      </c>
      <c r="AK2584" s="10">
        <v>0</v>
      </c>
    </row>
    <row r="2585" spans="17:37" x14ac:dyDescent="0.25">
      <c r="Q2585" s="9">
        <v>24497221.010000002</v>
      </c>
      <c r="R2585" s="10">
        <v>0</v>
      </c>
      <c r="AJ2585" s="9">
        <v>0</v>
      </c>
      <c r="AK2585" s="10">
        <v>0</v>
      </c>
    </row>
    <row r="2586" spans="17:37" x14ac:dyDescent="0.25">
      <c r="Q2586" s="9">
        <v>24479036.238000002</v>
      </c>
      <c r="R2586" s="10">
        <v>0</v>
      </c>
      <c r="AJ2586" s="9">
        <v>0</v>
      </c>
      <c r="AK2586" s="10">
        <v>0</v>
      </c>
    </row>
    <row r="2587" spans="17:37" x14ac:dyDescent="0.25">
      <c r="Q2587" s="9">
        <v>24460872.100000001</v>
      </c>
      <c r="R2587" s="10">
        <v>0</v>
      </c>
      <c r="AJ2587" s="9">
        <v>0</v>
      </c>
      <c r="AK2587" s="10">
        <v>0</v>
      </c>
    </row>
    <row r="2588" spans="17:37" x14ac:dyDescent="0.25">
      <c r="Q2588" s="9">
        <v>24442727.537999999</v>
      </c>
      <c r="R2588" s="10">
        <v>0</v>
      </c>
      <c r="AJ2588" s="9">
        <v>24452.546075999999</v>
      </c>
      <c r="AK2588" s="10">
        <v>0</v>
      </c>
    </row>
    <row r="2589" spans="17:37" x14ac:dyDescent="0.25">
      <c r="Q2589" s="9">
        <v>24424610.758000001</v>
      </c>
      <c r="R2589" s="10">
        <v>0</v>
      </c>
      <c r="AJ2589" s="9">
        <v>24434.426528</v>
      </c>
      <c r="AK2589" s="10">
        <v>0</v>
      </c>
    </row>
    <row r="2590" spans="17:37" x14ac:dyDescent="0.25">
      <c r="Q2590" s="9">
        <v>24406513.258000001</v>
      </c>
      <c r="R2590" s="10">
        <v>0</v>
      </c>
      <c r="AJ2590" s="9">
        <v>24416.329081</v>
      </c>
      <c r="AK2590" s="10">
        <v>0</v>
      </c>
    </row>
    <row r="2591" spans="17:37" x14ac:dyDescent="0.25">
      <c r="Q2591" s="9">
        <v>24388442.324000001</v>
      </c>
      <c r="R2591" s="10">
        <v>0</v>
      </c>
      <c r="AJ2591" s="9">
        <v>24398.256251999999</v>
      </c>
      <c r="AK2591" s="10">
        <v>0</v>
      </c>
    </row>
    <row r="2592" spans="17:37" x14ac:dyDescent="0.25">
      <c r="Q2592" s="9">
        <v>24370390.249000002</v>
      </c>
      <c r="R2592" s="10">
        <v>0</v>
      </c>
      <c r="AJ2592" s="9">
        <v>24380.205914999999</v>
      </c>
      <c r="AK2592" s="10">
        <v>0</v>
      </c>
    </row>
    <row r="2593" spans="17:37" x14ac:dyDescent="0.25">
      <c r="Q2593" s="9">
        <v>24352362.818999998</v>
      </c>
      <c r="R2593" s="10">
        <v>0</v>
      </c>
      <c r="AJ2593" s="9">
        <v>24362.178853000001</v>
      </c>
      <c r="AK2593" s="10">
        <v>0</v>
      </c>
    </row>
    <row r="2594" spans="17:37" x14ac:dyDescent="0.25">
      <c r="Q2594" s="9">
        <v>24334359.412</v>
      </c>
      <c r="R2594" s="10">
        <v>0</v>
      </c>
      <c r="AJ2594" s="9">
        <v>24344.174529</v>
      </c>
      <c r="AK2594" s="10">
        <v>0</v>
      </c>
    </row>
    <row r="2595" spans="17:37" x14ac:dyDescent="0.25">
      <c r="Q2595" s="9">
        <v>24316379.18</v>
      </c>
      <c r="R2595" s="10">
        <v>0</v>
      </c>
      <c r="AJ2595" s="9">
        <v>24326.194227</v>
      </c>
      <c r="AK2595" s="10">
        <v>0</v>
      </c>
    </row>
    <row r="2596" spans="17:37" x14ac:dyDescent="0.25">
      <c r="Q2596" s="9">
        <v>24298422.888999999</v>
      </c>
      <c r="R2596" s="10">
        <v>0</v>
      </c>
      <c r="AJ2596" s="9">
        <v>24308.238681999999</v>
      </c>
      <c r="AK2596" s="10">
        <v>0</v>
      </c>
    </row>
    <row r="2597" spans="17:37" x14ac:dyDescent="0.25">
      <c r="Q2597" s="9">
        <v>24280491.631000001</v>
      </c>
      <c r="R2597" s="10">
        <v>0</v>
      </c>
      <c r="AJ2597" s="9">
        <v>24290.30603</v>
      </c>
      <c r="AK2597" s="10">
        <v>0</v>
      </c>
    </row>
    <row r="2598" spans="17:37" x14ac:dyDescent="0.25">
      <c r="Q2598" s="9">
        <v>24262584.219000001</v>
      </c>
      <c r="R2598" s="10">
        <v>0</v>
      </c>
      <c r="AJ2598" s="9">
        <v>24272.398577</v>
      </c>
      <c r="AK2598" s="10">
        <v>0</v>
      </c>
    </row>
    <row r="2599" spans="17:37" x14ac:dyDescent="0.25">
      <c r="Q2599" s="9">
        <v>24244701.118000001</v>
      </c>
      <c r="R2599" s="10">
        <v>0</v>
      </c>
      <c r="AJ2599" s="9">
        <v>24254.515757000001</v>
      </c>
      <c r="AK2599" s="10">
        <v>0</v>
      </c>
    </row>
    <row r="2600" spans="17:37" x14ac:dyDescent="0.25">
      <c r="Q2600" s="9">
        <v>24226841.484000001</v>
      </c>
      <c r="R2600" s="10">
        <v>0</v>
      </c>
      <c r="AJ2600" s="9">
        <v>24236.657974000002</v>
      </c>
      <c r="AK2600" s="10">
        <v>0</v>
      </c>
    </row>
    <row r="2601" spans="17:37" x14ac:dyDescent="0.25">
      <c r="Q2601" s="9">
        <v>24209007.063000001</v>
      </c>
      <c r="R2601" s="10">
        <v>0</v>
      </c>
      <c r="AJ2601" s="9">
        <v>24218.824445999999</v>
      </c>
      <c r="AK2601" s="10">
        <v>0</v>
      </c>
    </row>
    <row r="2602" spans="17:37" x14ac:dyDescent="0.25">
      <c r="Q2602" s="9">
        <v>24191200.577</v>
      </c>
      <c r="R2602" s="10">
        <v>0</v>
      </c>
      <c r="AJ2602" s="9">
        <v>24201.016697999999</v>
      </c>
      <c r="AK2602" s="10">
        <v>0</v>
      </c>
    </row>
    <row r="2603" spans="17:37" x14ac:dyDescent="0.25">
      <c r="Q2603" s="9">
        <v>24173417.693</v>
      </c>
      <c r="R2603" s="10">
        <v>0</v>
      </c>
      <c r="AJ2603" s="9">
        <v>24183.232453000001</v>
      </c>
      <c r="AK2603" s="10">
        <v>0</v>
      </c>
    </row>
    <row r="2604" spans="17:37" x14ac:dyDescent="0.25">
      <c r="Q2604" s="9">
        <v>24155660.263</v>
      </c>
      <c r="R2604" s="10">
        <v>0</v>
      </c>
      <c r="AJ2604" s="9">
        <v>24165.473858000001</v>
      </c>
      <c r="AK2604" s="10">
        <v>0</v>
      </c>
    </row>
    <row r="2605" spans="17:37" x14ac:dyDescent="0.25">
      <c r="Q2605" s="9">
        <v>24137925.997000001</v>
      </c>
      <c r="R2605" s="10">
        <v>0</v>
      </c>
      <c r="AJ2605" s="9">
        <v>24147.742805000002</v>
      </c>
      <c r="AK2605" s="10">
        <v>0</v>
      </c>
    </row>
    <row r="2606" spans="17:37" x14ac:dyDescent="0.25">
      <c r="Q2606" s="9">
        <v>24120221.339000002</v>
      </c>
      <c r="R2606" s="10">
        <v>0</v>
      </c>
      <c r="AJ2606" s="9">
        <v>24130.036863000001</v>
      </c>
      <c r="AK2606" s="10">
        <v>0</v>
      </c>
    </row>
    <row r="2607" spans="17:37" x14ac:dyDescent="0.25">
      <c r="Q2607" s="9">
        <v>24102541.620999999</v>
      </c>
      <c r="R2607" s="10">
        <v>0</v>
      </c>
      <c r="AJ2607" s="9">
        <v>24112.357098</v>
      </c>
      <c r="AK2607" s="10">
        <v>0</v>
      </c>
    </row>
    <row r="2608" spans="17:37" x14ac:dyDescent="0.25">
      <c r="Q2608" s="9">
        <v>24084887.719999999</v>
      </c>
      <c r="R2608" s="10">
        <v>0</v>
      </c>
      <c r="AJ2608" s="9">
        <v>24094.703006</v>
      </c>
      <c r="AK2608" s="10">
        <v>0</v>
      </c>
    </row>
    <row r="2609" spans="17:37" x14ac:dyDescent="0.25">
      <c r="Q2609" s="9">
        <v>24067259.166000001</v>
      </c>
      <c r="R2609" s="10">
        <v>0</v>
      </c>
      <c r="AJ2609" s="9">
        <v>24077.075573999999</v>
      </c>
      <c r="AK2609" s="10">
        <v>0</v>
      </c>
    </row>
    <row r="2610" spans="17:37" x14ac:dyDescent="0.25">
      <c r="Q2610" s="9">
        <v>24049658.545000002</v>
      </c>
      <c r="R2610" s="10">
        <v>0</v>
      </c>
      <c r="AJ2610" s="9">
        <v>24059.474968999999</v>
      </c>
      <c r="AK2610" s="10">
        <v>0</v>
      </c>
    </row>
    <row r="2611" spans="17:37" x14ac:dyDescent="0.25">
      <c r="Q2611" s="29">
        <v>24032085.135000002</v>
      </c>
      <c r="R2611" s="30">
        <v>0</v>
      </c>
      <c r="AJ2611" s="29">
        <v>24041.901092</v>
      </c>
      <c r="AK2611" s="30">
        <v>0</v>
      </c>
    </row>
    <row r="2612" spans="17:37" x14ac:dyDescent="0.25">
      <c r="Q2612" s="9">
        <v>24014538.182999998</v>
      </c>
      <c r="R2612" s="10">
        <v>0</v>
      </c>
      <c r="AJ2612" s="9">
        <v>24024.353631999998</v>
      </c>
      <c r="AK2612" s="10">
        <v>0</v>
      </c>
    </row>
    <row r="2613" spans="17:37" x14ac:dyDescent="0.25">
      <c r="Q2613" s="9">
        <v>23997020.017000001</v>
      </c>
      <c r="R2613" s="10">
        <v>0</v>
      </c>
      <c r="AJ2613" s="9">
        <v>24006.835202999999</v>
      </c>
      <c r="AK2613" s="10">
        <v>0</v>
      </c>
    </row>
    <row r="2614" spans="17:37" x14ac:dyDescent="0.25">
      <c r="Q2614" s="9">
        <v>23979527.568</v>
      </c>
      <c r="R2614" s="10">
        <v>0</v>
      </c>
      <c r="AJ2614" s="9">
        <v>23989.343366000001</v>
      </c>
      <c r="AK2614" s="10">
        <v>0</v>
      </c>
    </row>
    <row r="2615" spans="17:37" x14ac:dyDescent="0.25">
      <c r="Q2615" s="9">
        <v>23962063.5</v>
      </c>
      <c r="R2615" s="10">
        <v>0</v>
      </c>
      <c r="AJ2615" s="9">
        <v>23971.877896999998</v>
      </c>
      <c r="AK2615" s="10">
        <v>0</v>
      </c>
    </row>
    <row r="2616" spans="17:37" x14ac:dyDescent="0.25">
      <c r="Q2616" s="9">
        <v>23944627.223999999</v>
      </c>
      <c r="R2616" s="10">
        <v>0</v>
      </c>
      <c r="AJ2616" s="9">
        <v>23954.441348</v>
      </c>
      <c r="AK2616" s="10">
        <v>0</v>
      </c>
    </row>
    <row r="2617" spans="17:37" x14ac:dyDescent="0.25">
      <c r="Q2617" s="9">
        <v>23927216.489</v>
      </c>
      <c r="R2617" s="10">
        <v>0</v>
      </c>
      <c r="AJ2617" s="9">
        <v>23937.032073999999</v>
      </c>
      <c r="AK2617" s="10">
        <v>0</v>
      </c>
    </row>
    <row r="2618" spans="17:37" x14ac:dyDescent="0.25">
      <c r="Q2618" s="9">
        <v>23909835.355</v>
      </c>
      <c r="R2618" s="10">
        <v>0</v>
      </c>
      <c r="AJ2618" s="9">
        <v>23919.651502000001</v>
      </c>
      <c r="AK2618" s="10">
        <v>0</v>
      </c>
    </row>
    <row r="2619" spans="17:37" x14ac:dyDescent="0.25">
      <c r="Q2619" s="9">
        <v>23892482.863000002</v>
      </c>
      <c r="R2619" s="10">
        <v>0</v>
      </c>
      <c r="AJ2619" s="9">
        <v>23902.298107999999</v>
      </c>
      <c r="AK2619" s="10">
        <v>0</v>
      </c>
    </row>
    <row r="2620" spans="17:37" x14ac:dyDescent="0.25">
      <c r="Q2620" s="9">
        <v>23875160.063000001</v>
      </c>
      <c r="R2620" s="10">
        <v>0</v>
      </c>
      <c r="AJ2620" s="9">
        <v>23884.974224000001</v>
      </c>
      <c r="AK2620" s="10">
        <v>0</v>
      </c>
    </row>
    <row r="2621" spans="17:37" x14ac:dyDescent="0.25">
      <c r="Q2621" s="9">
        <v>23857863.765999999</v>
      </c>
      <c r="R2621" s="10">
        <v>0</v>
      </c>
      <c r="AJ2621" s="9">
        <v>23867.678768000002</v>
      </c>
      <c r="AK2621" s="10">
        <v>0</v>
      </c>
    </row>
    <row r="2622" spans="17:37" x14ac:dyDescent="0.25">
      <c r="Q2622" s="9">
        <v>23840597.199999999</v>
      </c>
      <c r="R2622" s="10">
        <v>0</v>
      </c>
      <c r="AJ2622" s="9">
        <v>23850.413361999999</v>
      </c>
      <c r="AK2622" s="10">
        <v>0</v>
      </c>
    </row>
    <row r="2623" spans="17:37" x14ac:dyDescent="0.25">
      <c r="Q2623" s="9">
        <v>23823359.326000001</v>
      </c>
      <c r="R2623" s="10">
        <v>0</v>
      </c>
      <c r="AJ2623" s="9">
        <v>23833.175176000001</v>
      </c>
      <c r="AK2623" s="10">
        <v>0</v>
      </c>
    </row>
    <row r="2624" spans="17:37" x14ac:dyDescent="0.25">
      <c r="Q2624" s="9">
        <v>23806151.765000001</v>
      </c>
      <c r="R2624" s="10">
        <v>0</v>
      </c>
      <c r="AJ2624" s="9">
        <v>23815.967585999999</v>
      </c>
      <c r="AK2624" s="10">
        <v>0</v>
      </c>
    </row>
    <row r="2625" spans="17:37" x14ac:dyDescent="0.25">
      <c r="Q2625" s="9">
        <v>23788972.941</v>
      </c>
      <c r="R2625" s="10">
        <v>0</v>
      </c>
      <c r="AJ2625" s="9">
        <v>23798.788827</v>
      </c>
      <c r="AK2625" s="10">
        <v>0</v>
      </c>
    </row>
    <row r="2626" spans="17:37" x14ac:dyDescent="0.25">
      <c r="Q2626" s="9">
        <v>23771821.991999999</v>
      </c>
      <c r="R2626" s="10">
        <v>0</v>
      </c>
      <c r="AJ2626" s="9">
        <v>23781.638405000002</v>
      </c>
      <c r="AK2626" s="10">
        <v>0</v>
      </c>
    </row>
    <row r="2627" spans="17:37" x14ac:dyDescent="0.25">
      <c r="Q2627" s="9">
        <v>23754704.486000001</v>
      </c>
      <c r="R2627" s="10">
        <v>0</v>
      </c>
      <c r="AJ2627" s="9">
        <v>23764.518991000001</v>
      </c>
      <c r="AK2627" s="10">
        <v>0</v>
      </c>
    </row>
    <row r="2628" spans="17:37" x14ac:dyDescent="0.25">
      <c r="Q2628" s="9">
        <v>23737615.732999999</v>
      </c>
      <c r="R2628" s="10">
        <v>0</v>
      </c>
      <c r="AJ2628" s="9">
        <v>23747.429957</v>
      </c>
      <c r="AK2628" s="10">
        <v>0</v>
      </c>
    </row>
    <row r="2629" spans="17:37" x14ac:dyDescent="0.25">
      <c r="Q2629" s="9">
        <v>23720555.458999999</v>
      </c>
      <c r="R2629" s="10">
        <v>0</v>
      </c>
      <c r="AJ2629" s="9">
        <v>23730.371843000001</v>
      </c>
      <c r="AK2629" s="10">
        <v>0</v>
      </c>
    </row>
    <row r="2630" spans="17:37" x14ac:dyDescent="0.25">
      <c r="Q2630" s="9">
        <v>23703526.158</v>
      </c>
      <c r="R2630" s="10">
        <v>0</v>
      </c>
      <c r="AJ2630" s="9">
        <v>23713.341788999998</v>
      </c>
      <c r="AK2630" s="10">
        <v>0</v>
      </c>
    </row>
    <row r="2631" spans="17:37" x14ac:dyDescent="0.25">
      <c r="Q2631" s="9">
        <v>23686528.807999998</v>
      </c>
      <c r="R2631" s="10">
        <v>0</v>
      </c>
      <c r="AJ2631" s="9">
        <v>23696.343259000001</v>
      </c>
      <c r="AK2631" s="10">
        <v>0</v>
      </c>
    </row>
    <row r="2632" spans="17:37" x14ac:dyDescent="0.25">
      <c r="Q2632" s="9">
        <v>23669558.772999998</v>
      </c>
      <c r="R2632" s="10">
        <v>0</v>
      </c>
      <c r="AJ2632" s="9">
        <v>23679.374693999998</v>
      </c>
      <c r="AK2632" s="10">
        <v>0</v>
      </c>
    </row>
    <row r="2633" spans="17:37" x14ac:dyDescent="0.25">
      <c r="Q2633" s="9">
        <v>23652623.191</v>
      </c>
      <c r="R2633" s="10">
        <v>0</v>
      </c>
      <c r="AJ2633" s="9">
        <v>23662.438051000001</v>
      </c>
      <c r="AK2633" s="10">
        <v>0</v>
      </c>
    </row>
    <row r="2634" spans="17:37" x14ac:dyDescent="0.25">
      <c r="Q2634" s="9">
        <v>23635717.072000001</v>
      </c>
      <c r="R2634" s="10">
        <v>0</v>
      </c>
      <c r="AJ2634" s="9">
        <v>23645.532399</v>
      </c>
      <c r="AK2634" s="10">
        <v>0</v>
      </c>
    </row>
    <row r="2635" spans="17:37" x14ac:dyDescent="0.25">
      <c r="Q2635" s="9">
        <v>23618842.026000001</v>
      </c>
      <c r="R2635" s="10">
        <v>0</v>
      </c>
      <c r="AJ2635" s="9">
        <v>23628.657695999998</v>
      </c>
      <c r="AK2635" s="10">
        <v>0</v>
      </c>
    </row>
    <row r="2636" spans="17:37" x14ac:dyDescent="0.25">
      <c r="Q2636" s="9">
        <v>23601998.403999999</v>
      </c>
      <c r="R2636" s="10">
        <v>0</v>
      </c>
      <c r="AJ2636" s="9">
        <v>23611.813741999998</v>
      </c>
      <c r="AK2636" s="10">
        <v>0</v>
      </c>
    </row>
    <row r="2637" spans="17:37" x14ac:dyDescent="0.25">
      <c r="Q2637" s="9">
        <v>23585186.16</v>
      </c>
      <c r="R2637" s="10">
        <v>0</v>
      </c>
      <c r="AJ2637" s="9">
        <v>23595.000969000001</v>
      </c>
      <c r="AK2637" s="10">
        <v>0</v>
      </c>
    </row>
    <row r="2638" spans="17:37" x14ac:dyDescent="0.25">
      <c r="Q2638" s="9">
        <v>23568406.090999998</v>
      </c>
      <c r="R2638" s="10">
        <v>0</v>
      </c>
      <c r="AJ2638" s="9">
        <v>23578.220298</v>
      </c>
      <c r="AK2638" s="10">
        <v>0</v>
      </c>
    </row>
    <row r="2639" spans="17:37" x14ac:dyDescent="0.25">
      <c r="Q2639" s="9">
        <v>23551657.600000001</v>
      </c>
      <c r="R2639" s="10">
        <v>0</v>
      </c>
      <c r="AJ2639" s="9">
        <v>23561.472622000001</v>
      </c>
      <c r="AK2639" s="10">
        <v>0</v>
      </c>
    </row>
    <row r="2640" spans="17:37" x14ac:dyDescent="0.25">
      <c r="Q2640" s="9">
        <v>23534940.897999998</v>
      </c>
      <c r="R2640" s="10">
        <v>0</v>
      </c>
      <c r="AJ2640" s="9">
        <v>23544.756605999999</v>
      </c>
      <c r="AK2640" s="10">
        <v>0</v>
      </c>
    </row>
    <row r="2641" spans="17:37" x14ac:dyDescent="0.25">
      <c r="Q2641" s="29">
        <v>23518256.499000002</v>
      </c>
      <c r="R2641" s="30">
        <v>0</v>
      </c>
      <c r="AJ2641" s="29">
        <v>23528.071886000002</v>
      </c>
      <c r="AK2641" s="30">
        <v>0</v>
      </c>
    </row>
    <row r="2642" spans="17:37" x14ac:dyDescent="0.25">
      <c r="Q2642" s="9">
        <v>23501604.671999998</v>
      </c>
      <c r="R2642" s="10">
        <v>0</v>
      </c>
      <c r="AJ2642" s="9">
        <v>23511.419363000001</v>
      </c>
      <c r="AK2642" s="10">
        <v>0</v>
      </c>
    </row>
    <row r="2643" spans="17:37" x14ac:dyDescent="0.25">
      <c r="Q2643" s="9">
        <v>23484983.818</v>
      </c>
      <c r="R2643" s="10">
        <v>0</v>
      </c>
      <c r="AJ2643" s="9">
        <v>23494.800476</v>
      </c>
      <c r="AK2643" s="10">
        <v>0</v>
      </c>
    </row>
    <row r="2644" spans="17:37" x14ac:dyDescent="0.25">
      <c r="Q2644" s="9">
        <v>23468399.019000001</v>
      </c>
      <c r="R2644" s="10">
        <v>0</v>
      </c>
      <c r="AJ2644" s="9">
        <v>23478.214338000002</v>
      </c>
      <c r="AK2644" s="10">
        <v>0</v>
      </c>
    </row>
    <row r="2645" spans="17:37" x14ac:dyDescent="0.25">
      <c r="Q2645" s="9">
        <v>23451844.839000002</v>
      </c>
      <c r="R2645" s="10">
        <v>0</v>
      </c>
      <c r="AJ2645" s="9">
        <v>23461.659725000001</v>
      </c>
      <c r="AK2645" s="10">
        <v>0</v>
      </c>
    </row>
    <row r="2646" spans="17:37" x14ac:dyDescent="0.25">
      <c r="Q2646" s="9">
        <v>23435323.835000001</v>
      </c>
      <c r="R2646" s="10">
        <v>0</v>
      </c>
      <c r="AJ2646" s="9">
        <v>23445.139474</v>
      </c>
      <c r="AK2646" s="10">
        <v>0</v>
      </c>
    </row>
    <row r="2647" spans="17:37" x14ac:dyDescent="0.25">
      <c r="Q2647" s="9">
        <v>23418836.265000001</v>
      </c>
      <c r="R2647" s="10">
        <v>0</v>
      </c>
      <c r="AJ2647" s="9">
        <v>23428.651409999999</v>
      </c>
      <c r="AK2647" s="10">
        <v>0</v>
      </c>
    </row>
    <row r="2648" spans="17:37" x14ac:dyDescent="0.25">
      <c r="Q2648" s="9">
        <v>23402383.024999999</v>
      </c>
      <c r="R2648" s="10">
        <v>0</v>
      </c>
      <c r="AJ2648" s="9">
        <v>23412.197716999999</v>
      </c>
      <c r="AK2648" s="10">
        <v>0</v>
      </c>
    </row>
    <row r="2649" spans="17:37" x14ac:dyDescent="0.25">
      <c r="Q2649" s="9">
        <v>23385962.546999998</v>
      </c>
      <c r="R2649" s="10">
        <v>0</v>
      </c>
      <c r="AJ2649" s="9">
        <v>23395.777448000001</v>
      </c>
      <c r="AK2649" s="10">
        <v>0</v>
      </c>
    </row>
    <row r="2650" spans="17:37" x14ac:dyDescent="0.25">
      <c r="Q2650" s="9">
        <v>23369574.995000001</v>
      </c>
      <c r="R2650" s="10">
        <v>0</v>
      </c>
      <c r="AJ2650" s="9">
        <v>23379.390415000002</v>
      </c>
      <c r="AK2650" s="10">
        <v>0</v>
      </c>
    </row>
    <row r="2651" spans="17:37" x14ac:dyDescent="0.25">
      <c r="Q2651" s="9">
        <v>23353222.454</v>
      </c>
      <c r="R2651" s="10">
        <v>0</v>
      </c>
      <c r="AJ2651" s="9">
        <v>23363.037182</v>
      </c>
      <c r="AK2651" s="10">
        <v>0</v>
      </c>
    </row>
    <row r="2652" spans="17:37" x14ac:dyDescent="0.25">
      <c r="Q2652" s="9">
        <v>23336903.177999999</v>
      </c>
      <c r="R2652" s="10">
        <v>0</v>
      </c>
      <c r="AJ2652" s="9">
        <v>23346.717863999998</v>
      </c>
      <c r="AK2652" s="10">
        <v>0</v>
      </c>
    </row>
    <row r="2653" spans="17:37" x14ac:dyDescent="0.25">
      <c r="Q2653" s="9">
        <v>23320619.425000001</v>
      </c>
      <c r="R2653" s="10">
        <v>0</v>
      </c>
      <c r="AJ2653" s="9">
        <v>23330.433580000001</v>
      </c>
      <c r="AK2653" s="10">
        <v>0</v>
      </c>
    </row>
    <row r="2654" spans="17:37" x14ac:dyDescent="0.25">
      <c r="Q2654" s="9">
        <v>23304368.164999999</v>
      </c>
      <c r="R2654" s="10">
        <v>0</v>
      </c>
      <c r="AJ2654" s="9">
        <v>23314.183249000002</v>
      </c>
      <c r="AK2654" s="10">
        <v>0</v>
      </c>
    </row>
    <row r="2655" spans="17:37" x14ac:dyDescent="0.25">
      <c r="Q2655" s="9">
        <v>23288152.166000001</v>
      </c>
      <c r="R2655" s="10">
        <v>0</v>
      </c>
      <c r="AJ2655" s="9">
        <v>23297.967156999999</v>
      </c>
      <c r="AK2655" s="10">
        <v>0</v>
      </c>
    </row>
    <row r="2656" spans="17:37" x14ac:dyDescent="0.25">
      <c r="Q2656" s="9">
        <v>23271971.616999999</v>
      </c>
      <c r="R2656" s="10">
        <v>0</v>
      </c>
      <c r="AJ2656" s="9">
        <v>23281.785141</v>
      </c>
      <c r="AK2656" s="10">
        <v>0</v>
      </c>
    </row>
    <row r="2657" spans="17:37" x14ac:dyDescent="0.25">
      <c r="Q2657" s="9">
        <v>23255824.559999999</v>
      </c>
      <c r="R2657" s="10">
        <v>0</v>
      </c>
      <c r="AJ2657" s="9">
        <v>23265.639490000001</v>
      </c>
      <c r="AK2657" s="10">
        <v>0</v>
      </c>
    </row>
    <row r="2658" spans="17:37" x14ac:dyDescent="0.25">
      <c r="Q2658" s="9">
        <v>23239712.601</v>
      </c>
      <c r="R2658" s="10">
        <v>0</v>
      </c>
      <c r="AJ2658" s="9">
        <v>23249.527792000001</v>
      </c>
      <c r="AK2658" s="10">
        <v>0</v>
      </c>
    </row>
    <row r="2659" spans="17:37" x14ac:dyDescent="0.25">
      <c r="Q2659" s="9">
        <v>23223635.815000001</v>
      </c>
      <c r="R2659" s="10">
        <v>0</v>
      </c>
      <c r="AJ2659" s="9">
        <v>23233.451677000001</v>
      </c>
      <c r="AK2659" s="10">
        <v>0</v>
      </c>
    </row>
    <row r="2660" spans="17:37" x14ac:dyDescent="0.25">
      <c r="Q2660" s="9">
        <v>23207595.75</v>
      </c>
      <c r="R2660" s="10">
        <v>0</v>
      </c>
      <c r="AJ2660" s="9">
        <v>23217.410472</v>
      </c>
      <c r="AK2660" s="10">
        <v>0</v>
      </c>
    </row>
    <row r="2661" spans="17:37" x14ac:dyDescent="0.25">
      <c r="Q2661" s="9">
        <v>23191589.142000001</v>
      </c>
      <c r="R2661" s="10">
        <v>0</v>
      </c>
      <c r="AJ2661" s="9">
        <v>23201.405268999999</v>
      </c>
      <c r="AK2661" s="10">
        <v>0</v>
      </c>
    </row>
    <row r="2662" spans="17:37" x14ac:dyDescent="0.25">
      <c r="Q2662" s="9">
        <v>23175620.594000001</v>
      </c>
      <c r="R2662" s="10">
        <v>0</v>
      </c>
      <c r="AJ2662" s="9">
        <v>23185.434808999998</v>
      </c>
      <c r="AK2662" s="10">
        <v>0</v>
      </c>
    </row>
    <row r="2663" spans="17:37" x14ac:dyDescent="0.25">
      <c r="Q2663" s="9">
        <v>23159686.530000001</v>
      </c>
      <c r="R2663" s="10">
        <v>0</v>
      </c>
      <c r="AJ2663" s="9">
        <v>23169.501018999999</v>
      </c>
      <c r="AK2663" s="10">
        <v>0</v>
      </c>
    </row>
    <row r="2664" spans="17:37" x14ac:dyDescent="0.25">
      <c r="Q2664" s="9">
        <v>23143788.807</v>
      </c>
      <c r="R2664" s="10">
        <v>0</v>
      </c>
      <c r="AJ2664" s="9">
        <v>23153.603723</v>
      </c>
      <c r="AK2664" s="10">
        <v>0</v>
      </c>
    </row>
    <row r="2665" spans="17:37" x14ac:dyDescent="0.25">
      <c r="Q2665" s="9">
        <v>23127926.247000001</v>
      </c>
      <c r="R2665" s="10">
        <v>0</v>
      </c>
      <c r="AJ2665" s="9">
        <v>23137.740918</v>
      </c>
      <c r="AK2665" s="10">
        <v>0</v>
      </c>
    </row>
    <row r="2666" spans="17:37" x14ac:dyDescent="0.25">
      <c r="Q2666" s="9">
        <v>23112100.160999998</v>
      </c>
      <c r="R2666" s="10">
        <v>0</v>
      </c>
      <c r="AJ2666" s="9">
        <v>23121.915037999999</v>
      </c>
      <c r="AK2666" s="10">
        <v>0</v>
      </c>
    </row>
    <row r="2667" spans="17:37" x14ac:dyDescent="0.25">
      <c r="Q2667" s="9">
        <v>23096310.375999998</v>
      </c>
      <c r="R2667" s="10">
        <v>0</v>
      </c>
      <c r="AJ2667" s="9">
        <v>23106.125916000001</v>
      </c>
      <c r="AK2667" s="10">
        <v>0</v>
      </c>
    </row>
    <row r="2668" spans="17:37" x14ac:dyDescent="0.25">
      <c r="Q2668" s="9">
        <v>23080558.526000001</v>
      </c>
      <c r="R2668" s="10">
        <v>0</v>
      </c>
      <c r="AJ2668" s="9">
        <v>23090.372966999999</v>
      </c>
      <c r="AK2668" s="10">
        <v>0</v>
      </c>
    </row>
    <row r="2669" spans="17:37" x14ac:dyDescent="0.25">
      <c r="Q2669" s="9">
        <v>23064842.409000002</v>
      </c>
      <c r="R2669" s="10">
        <v>0</v>
      </c>
      <c r="AJ2669" s="9">
        <v>23074.657939000001</v>
      </c>
      <c r="AK2669" s="10">
        <v>0</v>
      </c>
    </row>
    <row r="2670" spans="17:37" x14ac:dyDescent="0.25">
      <c r="Q2670" s="9">
        <v>23049162.070999999</v>
      </c>
      <c r="R2670" s="10">
        <v>0</v>
      </c>
      <c r="AJ2670" s="9">
        <v>23058.977625</v>
      </c>
      <c r="AK2670" s="10">
        <v>0</v>
      </c>
    </row>
    <row r="2671" spans="17:37" x14ac:dyDescent="0.25">
      <c r="Q2671" s="29">
        <v>23033519.805</v>
      </c>
      <c r="R2671" s="30">
        <v>0</v>
      </c>
      <c r="AJ2671" s="29">
        <v>23043.334891999999</v>
      </c>
      <c r="AK2671" s="30">
        <v>0</v>
      </c>
    </row>
    <row r="2672" spans="17:37" x14ac:dyDescent="0.25">
      <c r="Q2672" s="9">
        <v>23017915.258000001</v>
      </c>
      <c r="R2672" s="10">
        <v>0</v>
      </c>
      <c r="AJ2672" s="9">
        <v>23027.730653999999</v>
      </c>
      <c r="AK2672" s="10">
        <v>0</v>
      </c>
    </row>
    <row r="2673" spans="17:37" x14ac:dyDescent="0.25">
      <c r="Q2673" s="9">
        <v>23002347.313999999</v>
      </c>
      <c r="R2673" s="10">
        <v>0</v>
      </c>
      <c r="AJ2673" s="9">
        <v>23012.162561000001</v>
      </c>
      <c r="AK2673" s="10">
        <v>0</v>
      </c>
    </row>
    <row r="2674" spans="17:37" x14ac:dyDescent="0.25">
      <c r="Q2674" s="9">
        <v>22986816.096000001</v>
      </c>
      <c r="R2674" s="10">
        <v>0</v>
      </c>
      <c r="AJ2674" s="9">
        <v>22996.632046999999</v>
      </c>
      <c r="AK2674" s="10">
        <v>0</v>
      </c>
    </row>
    <row r="2675" spans="17:37" x14ac:dyDescent="0.25">
      <c r="Q2675" s="9">
        <v>22971323.973999999</v>
      </c>
      <c r="R2675" s="10">
        <v>0</v>
      </c>
      <c r="AJ2675" s="9">
        <v>22981.138718999999</v>
      </c>
      <c r="AK2675" s="10">
        <v>0</v>
      </c>
    </row>
    <row r="2676" spans="17:37" x14ac:dyDescent="0.25">
      <c r="Q2676" s="9">
        <v>22955868.486000001</v>
      </c>
      <c r="R2676" s="10">
        <v>0</v>
      </c>
      <c r="AJ2676" s="9">
        <v>22965.684519999999</v>
      </c>
      <c r="AK2676" s="10">
        <v>0</v>
      </c>
    </row>
    <row r="2677" spans="17:37" x14ac:dyDescent="0.25">
      <c r="Q2677" s="9">
        <v>22940452.199999999</v>
      </c>
      <c r="R2677" s="10">
        <v>0</v>
      </c>
      <c r="AJ2677" s="9">
        <v>22950.267564999998</v>
      </c>
      <c r="AK2677" s="10">
        <v>0</v>
      </c>
    </row>
    <row r="2678" spans="17:37" x14ac:dyDescent="0.25">
      <c r="Q2678" s="9">
        <v>22925073.530000001</v>
      </c>
      <c r="R2678" s="10">
        <v>0</v>
      </c>
      <c r="AJ2678" s="9">
        <v>22934.887547999999</v>
      </c>
      <c r="AK2678" s="10">
        <v>0</v>
      </c>
    </row>
    <row r="2679" spans="17:37" x14ac:dyDescent="0.25">
      <c r="Q2679" s="9">
        <v>22909731.138999999</v>
      </c>
      <c r="R2679" s="10">
        <v>0</v>
      </c>
      <c r="AJ2679" s="9">
        <v>22919.546861999999</v>
      </c>
      <c r="AK2679" s="10">
        <v>0</v>
      </c>
    </row>
    <row r="2680" spans="17:37" x14ac:dyDescent="0.25">
      <c r="Q2680" s="9">
        <v>22894429.662999999</v>
      </c>
      <c r="R2680" s="10">
        <v>0</v>
      </c>
      <c r="AJ2680" s="9">
        <v>22904.244822000001</v>
      </c>
      <c r="AK2680" s="10">
        <v>0</v>
      </c>
    </row>
    <row r="2681" spans="17:37" x14ac:dyDescent="0.25">
      <c r="Q2681" s="9">
        <v>22879164.977000002</v>
      </c>
      <c r="R2681" s="10">
        <v>0</v>
      </c>
      <c r="AJ2681" s="9">
        <v>22888.980991</v>
      </c>
      <c r="AK2681" s="10">
        <v>0</v>
      </c>
    </row>
    <row r="2682" spans="17:37" x14ac:dyDescent="0.25">
      <c r="Q2682" s="9">
        <v>22863939.736000001</v>
      </c>
      <c r="R2682" s="10">
        <v>0</v>
      </c>
      <c r="AJ2682" s="9">
        <v>22873.755039</v>
      </c>
      <c r="AK2682" s="10">
        <v>0</v>
      </c>
    </row>
    <row r="2683" spans="17:37" x14ac:dyDescent="0.25">
      <c r="Q2683" s="9">
        <v>22848753.162999999</v>
      </c>
      <c r="R2683" s="10">
        <v>0</v>
      </c>
      <c r="AJ2683" s="9">
        <v>22858.568102000001</v>
      </c>
      <c r="AK2683" s="10">
        <v>0</v>
      </c>
    </row>
    <row r="2684" spans="17:37" x14ac:dyDescent="0.25">
      <c r="Q2684" s="9">
        <v>22833605.697000001</v>
      </c>
      <c r="R2684" s="10">
        <v>0</v>
      </c>
      <c r="AJ2684" s="9">
        <v>22843.420571999999</v>
      </c>
      <c r="AK2684" s="10">
        <v>0</v>
      </c>
    </row>
    <row r="2685" spans="17:37" x14ac:dyDescent="0.25">
      <c r="Q2685" s="9">
        <v>22818497.151000001</v>
      </c>
      <c r="R2685" s="10">
        <v>0</v>
      </c>
      <c r="AJ2685" s="9">
        <v>22828.31177</v>
      </c>
      <c r="AK2685" s="10">
        <v>0</v>
      </c>
    </row>
    <row r="2686" spans="17:37" x14ac:dyDescent="0.25">
      <c r="Q2686" s="9">
        <v>22803426.761999998</v>
      </c>
      <c r="R2686" s="10">
        <v>0</v>
      </c>
      <c r="AJ2686" s="9">
        <v>22813.241601999998</v>
      </c>
      <c r="AK2686" s="10">
        <v>0</v>
      </c>
    </row>
    <row r="2687" spans="17:37" x14ac:dyDescent="0.25">
      <c r="Q2687" s="9">
        <v>22788396.693999998</v>
      </c>
      <c r="R2687" s="10">
        <v>0</v>
      </c>
      <c r="AJ2687" s="9">
        <v>22798.211625</v>
      </c>
      <c r="AK2687" s="10">
        <v>0</v>
      </c>
    </row>
    <row r="2688" spans="17:37" x14ac:dyDescent="0.25">
      <c r="Q2688" s="9">
        <v>22773405.686000001</v>
      </c>
      <c r="R2688" s="10">
        <v>0</v>
      </c>
      <c r="AJ2688" s="9">
        <v>22783.221667000002</v>
      </c>
      <c r="AK2688" s="10">
        <v>0</v>
      </c>
    </row>
    <row r="2689" spans="17:37" x14ac:dyDescent="0.25">
      <c r="Q2689" s="9">
        <v>22758455.559999999</v>
      </c>
      <c r="R2689" s="10">
        <v>0</v>
      </c>
      <c r="AJ2689" s="9">
        <v>22768.269699</v>
      </c>
      <c r="AK2689" s="10">
        <v>0</v>
      </c>
    </row>
    <row r="2690" spans="17:37" x14ac:dyDescent="0.25">
      <c r="Q2690" s="9">
        <v>22743543.658</v>
      </c>
      <c r="R2690" s="10">
        <v>0</v>
      </c>
      <c r="AJ2690" s="9">
        <v>22753.359080999999</v>
      </c>
      <c r="AK2690" s="10">
        <v>0</v>
      </c>
    </row>
    <row r="2691" spans="17:37" x14ac:dyDescent="0.25">
      <c r="Q2691" s="9">
        <v>22728672.528999999</v>
      </c>
      <c r="R2691" s="10">
        <v>0</v>
      </c>
      <c r="AJ2691" s="9">
        <v>22738.487539000002</v>
      </c>
      <c r="AK2691" s="10">
        <v>0</v>
      </c>
    </row>
    <row r="2692" spans="17:37" x14ac:dyDescent="0.25">
      <c r="Q2692" s="9">
        <v>22713841.127999999</v>
      </c>
      <c r="R2692" s="10">
        <v>0</v>
      </c>
      <c r="AJ2692" s="9">
        <v>22723.655663000001</v>
      </c>
      <c r="AK2692" s="10">
        <v>0</v>
      </c>
    </row>
    <row r="2693" spans="17:37" x14ac:dyDescent="0.25">
      <c r="Q2693" s="9">
        <v>22699049.859000001</v>
      </c>
      <c r="R2693" s="10">
        <v>0</v>
      </c>
      <c r="AJ2693" s="9">
        <v>22708.864687000001</v>
      </c>
      <c r="AK2693" s="10">
        <v>0</v>
      </c>
    </row>
    <row r="2694" spans="17:37" x14ac:dyDescent="0.25">
      <c r="Q2694" s="9">
        <v>22684298.612</v>
      </c>
      <c r="R2694" s="10">
        <v>0</v>
      </c>
      <c r="AJ2694" s="9">
        <v>22694.113485999998</v>
      </c>
      <c r="AK2694" s="10">
        <v>0</v>
      </c>
    </row>
    <row r="2695" spans="17:37" x14ac:dyDescent="0.25">
      <c r="Q2695" s="9">
        <v>22669588.145</v>
      </c>
      <c r="R2695" s="10">
        <v>0</v>
      </c>
      <c r="AJ2695" s="9">
        <v>22679.403028000001</v>
      </c>
      <c r="AK2695" s="10">
        <v>0</v>
      </c>
    </row>
    <row r="2696" spans="17:37" x14ac:dyDescent="0.25">
      <c r="Q2696" s="9">
        <v>22654918.91</v>
      </c>
      <c r="R2696" s="10">
        <v>0</v>
      </c>
      <c r="AJ2696" s="9">
        <v>22664.733198000002</v>
      </c>
      <c r="AK2696" s="10">
        <v>0</v>
      </c>
    </row>
    <row r="2697" spans="17:37" x14ac:dyDescent="0.25">
      <c r="Q2697" s="9">
        <v>22640288.824000001</v>
      </c>
      <c r="R2697" s="10">
        <v>0</v>
      </c>
      <c r="AJ2697" s="9">
        <v>22650.103771999999</v>
      </c>
      <c r="AK2697" s="10">
        <v>0</v>
      </c>
    </row>
    <row r="2698" spans="17:37" x14ac:dyDescent="0.25">
      <c r="Q2698" s="9">
        <v>22625700.195</v>
      </c>
      <c r="R2698" s="10">
        <v>0</v>
      </c>
      <c r="AJ2698" s="9">
        <v>22635.515576999998</v>
      </c>
      <c r="AK2698" s="10">
        <v>0</v>
      </c>
    </row>
    <row r="2699" spans="17:37" x14ac:dyDescent="0.25">
      <c r="Q2699" s="9">
        <v>22611153.114999998</v>
      </c>
      <c r="R2699" s="10">
        <v>0</v>
      </c>
      <c r="AJ2699" s="9">
        <v>22620.968057999999</v>
      </c>
      <c r="AK2699" s="10">
        <v>0</v>
      </c>
    </row>
    <row r="2700" spans="17:37" x14ac:dyDescent="0.25">
      <c r="Q2700" s="9">
        <v>22596646.787</v>
      </c>
      <c r="R2700" s="10">
        <v>0</v>
      </c>
      <c r="AJ2700" s="9">
        <v>22606.461508</v>
      </c>
      <c r="AK2700" s="10">
        <v>0</v>
      </c>
    </row>
    <row r="2701" spans="17:37" x14ac:dyDescent="0.25">
      <c r="Q2701" s="29">
        <v>22582181.401000001</v>
      </c>
      <c r="R2701" s="30">
        <v>0</v>
      </c>
      <c r="AJ2701" s="29">
        <v>22591.996466000001</v>
      </c>
      <c r="AK2701" s="30">
        <v>0</v>
      </c>
    </row>
    <row r="2702" spans="17:37" x14ac:dyDescent="0.25">
      <c r="Q2702" s="9">
        <v>22567758.541999999</v>
      </c>
      <c r="R2702" s="10">
        <v>0</v>
      </c>
      <c r="AJ2702" s="9">
        <v>22577.573015000002</v>
      </c>
      <c r="AK2702" s="10">
        <v>0</v>
      </c>
    </row>
    <row r="2703" spans="17:37" x14ac:dyDescent="0.25">
      <c r="Q2703" s="9">
        <v>22553376.364999998</v>
      </c>
      <c r="R2703" s="10">
        <v>0</v>
      </c>
      <c r="AJ2703" s="9">
        <v>22563.190978999999</v>
      </c>
      <c r="AK2703" s="10">
        <v>0</v>
      </c>
    </row>
    <row r="2704" spans="17:37" x14ac:dyDescent="0.25">
      <c r="Q2704" s="9">
        <v>22539035.363000002</v>
      </c>
      <c r="R2704" s="10">
        <v>0</v>
      </c>
      <c r="AJ2704" s="9">
        <v>22548.850903999999</v>
      </c>
      <c r="AK2704" s="10">
        <v>0</v>
      </c>
    </row>
    <row r="2705" spans="17:37" x14ac:dyDescent="0.25">
      <c r="Q2705" s="9">
        <v>22524736.427999999</v>
      </c>
      <c r="R2705" s="10">
        <v>0</v>
      </c>
      <c r="AJ2705" s="9">
        <v>22534.551501000002</v>
      </c>
      <c r="AK2705" s="10">
        <v>0</v>
      </c>
    </row>
    <row r="2706" spans="17:37" x14ac:dyDescent="0.25">
      <c r="Q2706" s="9">
        <v>22510479.763</v>
      </c>
      <c r="R2706" s="10">
        <v>0</v>
      </c>
      <c r="AJ2706" s="9">
        <v>22520.294815000001</v>
      </c>
      <c r="AK2706" s="10">
        <v>0</v>
      </c>
    </row>
    <row r="2707" spans="17:37" x14ac:dyDescent="0.25">
      <c r="Q2707" s="9">
        <v>22496264.960000001</v>
      </c>
      <c r="R2707" s="10">
        <v>0</v>
      </c>
      <c r="AJ2707" s="9">
        <v>22506.080533</v>
      </c>
      <c r="AK2707" s="10">
        <v>0</v>
      </c>
    </row>
    <row r="2708" spans="17:37" x14ac:dyDescent="0.25">
      <c r="Q2708" s="9">
        <v>22482092.366999999</v>
      </c>
      <c r="R2708" s="10">
        <v>0</v>
      </c>
      <c r="AJ2708" s="9">
        <v>22491.907167000001</v>
      </c>
      <c r="AK2708" s="10">
        <v>0</v>
      </c>
    </row>
    <row r="2709" spans="17:37" x14ac:dyDescent="0.25">
      <c r="Q2709" s="9">
        <v>22467961.916999999</v>
      </c>
      <c r="R2709" s="10">
        <v>0</v>
      </c>
      <c r="AJ2709" s="9">
        <v>22477.777343999998</v>
      </c>
      <c r="AK2709" s="10">
        <v>0</v>
      </c>
    </row>
    <row r="2710" spans="17:37" x14ac:dyDescent="0.25">
      <c r="Q2710" s="9">
        <v>22453873.831</v>
      </c>
      <c r="R2710" s="10">
        <v>0</v>
      </c>
      <c r="AJ2710" s="9">
        <v>22463.689040000001</v>
      </c>
      <c r="AK2710" s="10">
        <v>0</v>
      </c>
    </row>
    <row r="2711" spans="17:37" x14ac:dyDescent="0.25">
      <c r="Q2711" s="9">
        <v>22439828.883000001</v>
      </c>
      <c r="R2711" s="10">
        <v>0</v>
      </c>
      <c r="AJ2711" s="9">
        <v>22449.644017999999</v>
      </c>
      <c r="AK2711" s="10">
        <v>0</v>
      </c>
    </row>
    <row r="2712" spans="17:37" x14ac:dyDescent="0.25">
      <c r="Q2712" s="9">
        <v>22425826.063999999</v>
      </c>
      <c r="R2712" s="10">
        <v>0</v>
      </c>
      <c r="AJ2712" s="9">
        <v>22435.641568999999</v>
      </c>
      <c r="AK2712" s="10">
        <v>0</v>
      </c>
    </row>
    <row r="2713" spans="17:37" x14ac:dyDescent="0.25">
      <c r="Q2713" s="9">
        <v>22411865.807</v>
      </c>
      <c r="R2713" s="10">
        <v>0</v>
      </c>
      <c r="AJ2713" s="9">
        <v>22421.680850000001</v>
      </c>
      <c r="AK2713" s="10">
        <v>0</v>
      </c>
    </row>
    <row r="2714" spans="17:37" x14ac:dyDescent="0.25">
      <c r="Q2714" s="9">
        <v>22397949.199999999</v>
      </c>
      <c r="R2714" s="10">
        <v>0</v>
      </c>
      <c r="AJ2714" s="9">
        <v>22407.76425</v>
      </c>
      <c r="AK2714" s="10">
        <v>0</v>
      </c>
    </row>
    <row r="2715" spans="17:37" x14ac:dyDescent="0.25">
      <c r="Q2715" s="9">
        <v>22384075.364999998</v>
      </c>
      <c r="R2715" s="10">
        <v>0</v>
      </c>
      <c r="AJ2715" s="9">
        <v>22393.890211000002</v>
      </c>
      <c r="AK2715" s="10">
        <v>0</v>
      </c>
    </row>
    <row r="2716" spans="17:37" x14ac:dyDescent="0.25">
      <c r="Q2716" s="9">
        <v>22370244.708000001</v>
      </c>
      <c r="R2716" s="10">
        <v>0</v>
      </c>
      <c r="AJ2716" s="9">
        <v>22380.059335000002</v>
      </c>
      <c r="AK2716" s="10">
        <v>0</v>
      </c>
    </row>
    <row r="2717" spans="17:37" x14ac:dyDescent="0.25">
      <c r="Q2717" s="9">
        <v>22356457.109999999</v>
      </c>
      <c r="R2717" s="10">
        <v>0</v>
      </c>
      <c r="AJ2717" s="9">
        <v>22366.272182000001</v>
      </c>
      <c r="AK2717" s="10">
        <v>0</v>
      </c>
    </row>
    <row r="2718" spans="17:37" x14ac:dyDescent="0.25">
      <c r="Q2718" s="9">
        <v>22342713.079999998</v>
      </c>
      <c r="R2718" s="10">
        <v>0</v>
      </c>
      <c r="AJ2718" s="9">
        <v>22352.528205999999</v>
      </c>
      <c r="AK2718" s="10">
        <v>0</v>
      </c>
    </row>
    <row r="2719" spans="17:37" x14ac:dyDescent="0.25">
      <c r="Q2719" s="9">
        <v>22329012.316</v>
      </c>
      <c r="R2719" s="10">
        <v>0</v>
      </c>
      <c r="AJ2719" s="9">
        <v>22338.827390999999</v>
      </c>
      <c r="AK2719" s="10">
        <v>0</v>
      </c>
    </row>
    <row r="2720" spans="17:37" x14ac:dyDescent="0.25">
      <c r="Q2720" s="9">
        <v>22315355.594000001</v>
      </c>
      <c r="R2720" s="10">
        <v>0</v>
      </c>
      <c r="AJ2720" s="9">
        <v>22325.170552</v>
      </c>
      <c r="AK2720" s="10">
        <v>0</v>
      </c>
    </row>
    <row r="2721" spans="17:37" x14ac:dyDescent="0.25">
      <c r="Q2721" s="9">
        <v>22301742.853999998</v>
      </c>
      <c r="R2721" s="10">
        <v>0</v>
      </c>
      <c r="AJ2721" s="9">
        <v>22311.557606999999</v>
      </c>
      <c r="AK2721" s="10">
        <v>0</v>
      </c>
    </row>
    <row r="2722" spans="17:37" x14ac:dyDescent="0.25">
      <c r="Q2722" s="9">
        <v>22288173.673</v>
      </c>
      <c r="R2722" s="10">
        <v>0</v>
      </c>
      <c r="AJ2722" s="9">
        <v>22297.988485000002</v>
      </c>
      <c r="AK2722" s="10">
        <v>0</v>
      </c>
    </row>
    <row r="2723" spans="17:37" x14ac:dyDescent="0.25">
      <c r="Q2723" s="9">
        <v>22274648.056000002</v>
      </c>
      <c r="R2723" s="10">
        <v>0</v>
      </c>
      <c r="AJ2723" s="9">
        <v>22284.463534999999</v>
      </c>
      <c r="AK2723" s="10">
        <v>0</v>
      </c>
    </row>
    <row r="2724" spans="17:37" x14ac:dyDescent="0.25">
      <c r="Q2724" s="9">
        <v>22261167.528999999</v>
      </c>
      <c r="R2724" s="10">
        <v>0</v>
      </c>
      <c r="AJ2724" s="9">
        <v>22270.982346000001</v>
      </c>
      <c r="AK2724" s="10">
        <v>0</v>
      </c>
    </row>
    <row r="2725" spans="17:37" x14ac:dyDescent="0.25">
      <c r="Q2725" s="9">
        <v>22247731.032000002</v>
      </c>
      <c r="R2725" s="10">
        <v>0</v>
      </c>
      <c r="AJ2725" s="9">
        <v>22257.546021999999</v>
      </c>
      <c r="AK2725" s="10">
        <v>0</v>
      </c>
    </row>
    <row r="2726" spans="17:37" x14ac:dyDescent="0.25">
      <c r="Q2726" s="9">
        <v>22234339.043000001</v>
      </c>
      <c r="R2726" s="10">
        <v>0</v>
      </c>
      <c r="AJ2726" s="9">
        <v>22244.153654000002</v>
      </c>
      <c r="AK2726" s="10">
        <v>0</v>
      </c>
    </row>
    <row r="2727" spans="17:37" x14ac:dyDescent="0.25">
      <c r="Q2727" s="9">
        <v>22220991.585999999</v>
      </c>
      <c r="R2727" s="10">
        <v>0</v>
      </c>
      <c r="AJ2727" s="9">
        <v>22230.805381999999</v>
      </c>
      <c r="AK2727" s="10">
        <v>0</v>
      </c>
    </row>
    <row r="2728" spans="17:37" x14ac:dyDescent="0.25">
      <c r="Q2728" s="9">
        <v>22207687.943999998</v>
      </c>
      <c r="R2728" s="10">
        <v>0</v>
      </c>
      <c r="AJ2728" s="9">
        <v>22217.502486000001</v>
      </c>
      <c r="AK2728" s="10">
        <v>0</v>
      </c>
    </row>
    <row r="2729" spans="17:37" x14ac:dyDescent="0.25">
      <c r="Q2729" s="9">
        <v>22194428.986000001</v>
      </c>
      <c r="R2729" s="10">
        <v>0</v>
      </c>
      <c r="AJ2729" s="9">
        <v>22204.244509</v>
      </c>
      <c r="AK2729" s="10">
        <v>0</v>
      </c>
    </row>
    <row r="2730" spans="17:37" x14ac:dyDescent="0.25">
      <c r="Q2730" s="9">
        <v>22181215.697999999</v>
      </c>
      <c r="R2730" s="10">
        <v>0</v>
      </c>
      <c r="AJ2730" s="9">
        <v>22191.030157000001</v>
      </c>
      <c r="AK2730" s="10">
        <v>0</v>
      </c>
    </row>
    <row r="2731" spans="17:37" x14ac:dyDescent="0.25">
      <c r="Q2731" s="29">
        <v>22168047.052000001</v>
      </c>
      <c r="R2731" s="30">
        <v>0</v>
      </c>
      <c r="AJ2731" s="29">
        <v>22177.861797000001</v>
      </c>
      <c r="AK2731" s="30">
        <v>0</v>
      </c>
    </row>
    <row r="2732" spans="17:37" x14ac:dyDescent="0.25">
      <c r="Q2732" s="9">
        <v>22154923.596999999</v>
      </c>
      <c r="R2732" s="10">
        <v>0</v>
      </c>
      <c r="AJ2732" s="9">
        <v>22164.738385000001</v>
      </c>
      <c r="AK2732" s="10">
        <v>0</v>
      </c>
    </row>
    <row r="2733" spans="17:37" x14ac:dyDescent="0.25">
      <c r="Q2733" s="9">
        <v>22141845.565000001</v>
      </c>
      <c r="R2733" s="10">
        <v>0</v>
      </c>
      <c r="AJ2733" s="9">
        <v>22151.660082999999</v>
      </c>
      <c r="AK2733" s="10">
        <v>0</v>
      </c>
    </row>
    <row r="2734" spans="17:37" x14ac:dyDescent="0.25">
      <c r="Q2734" s="9">
        <v>22128812.276000001</v>
      </c>
      <c r="R2734" s="10">
        <v>0</v>
      </c>
      <c r="AJ2734" s="9">
        <v>22138.627389000001</v>
      </c>
      <c r="AK2734" s="10">
        <v>0</v>
      </c>
    </row>
    <row r="2735" spans="17:37" x14ac:dyDescent="0.25">
      <c r="Q2735" s="9">
        <v>22115825.177999999</v>
      </c>
      <c r="R2735" s="10">
        <v>0</v>
      </c>
      <c r="AJ2735" s="9">
        <v>22125.639942000002</v>
      </c>
      <c r="AK2735" s="10">
        <v>0</v>
      </c>
    </row>
    <row r="2736" spans="17:37" x14ac:dyDescent="0.25">
      <c r="Q2736" s="9">
        <v>22102883.265000001</v>
      </c>
      <c r="R2736" s="10">
        <v>0</v>
      </c>
      <c r="AJ2736" s="9">
        <v>22112.697732000001</v>
      </c>
      <c r="AK2736" s="10">
        <v>0</v>
      </c>
    </row>
    <row r="2737" spans="17:37" x14ac:dyDescent="0.25">
      <c r="Q2737" s="9">
        <v>22089986.813000001</v>
      </c>
      <c r="R2737" s="10">
        <v>0</v>
      </c>
      <c r="AJ2737" s="9">
        <v>22099.801729999999</v>
      </c>
      <c r="AK2737" s="10">
        <v>0</v>
      </c>
    </row>
    <row r="2738" spans="17:37" x14ac:dyDescent="0.25">
      <c r="Q2738" s="9">
        <v>22077136.272</v>
      </c>
      <c r="R2738" s="10">
        <v>0</v>
      </c>
      <c r="AJ2738" s="9">
        <v>22086.951109000001</v>
      </c>
      <c r="AK2738" s="10">
        <v>0</v>
      </c>
    </row>
    <row r="2739" spans="17:37" x14ac:dyDescent="0.25">
      <c r="Q2739" s="9">
        <v>22064332.149999999</v>
      </c>
      <c r="R2739" s="10">
        <v>0</v>
      </c>
      <c r="AJ2739" s="9">
        <v>22074.146322000001</v>
      </c>
      <c r="AK2739" s="10">
        <v>0</v>
      </c>
    </row>
    <row r="2740" spans="17:37" x14ac:dyDescent="0.25">
      <c r="Q2740" s="9">
        <v>22051573.149999999</v>
      </c>
      <c r="R2740" s="10">
        <v>0</v>
      </c>
      <c r="AJ2740" s="9">
        <v>22061.387981</v>
      </c>
      <c r="AK2740" s="10">
        <v>0</v>
      </c>
    </row>
    <row r="2741" spans="17:37" x14ac:dyDescent="0.25">
      <c r="Q2741" s="9">
        <v>22038861.199000001</v>
      </c>
      <c r="R2741" s="10">
        <v>0</v>
      </c>
      <c r="AJ2741" s="9">
        <v>22048.675952000001</v>
      </c>
      <c r="AK2741" s="10">
        <v>0</v>
      </c>
    </row>
    <row r="2742" spans="17:37" x14ac:dyDescent="0.25">
      <c r="Q2742" s="9">
        <v>22026194.484000001</v>
      </c>
      <c r="R2742" s="10">
        <v>0</v>
      </c>
      <c r="AJ2742" s="9">
        <v>22036.009007000001</v>
      </c>
      <c r="AK2742" s="10">
        <v>0</v>
      </c>
    </row>
    <row r="2743" spans="17:37" x14ac:dyDescent="0.25">
      <c r="Q2743" s="9">
        <v>22013574.636</v>
      </c>
      <c r="R2743" s="10">
        <v>0</v>
      </c>
      <c r="AJ2743" s="9">
        <v>22023.389138999999</v>
      </c>
      <c r="AK2743" s="10">
        <v>0</v>
      </c>
    </row>
    <row r="2744" spans="17:37" x14ac:dyDescent="0.25">
      <c r="Q2744" s="9">
        <v>22001001.546999998</v>
      </c>
      <c r="R2744" s="10">
        <v>0</v>
      </c>
      <c r="AJ2744" s="9">
        <v>22010.816135000001</v>
      </c>
      <c r="AK2744" s="10">
        <v>0</v>
      </c>
    </row>
    <row r="2745" spans="17:37" x14ac:dyDescent="0.25">
      <c r="Q2745" s="9">
        <v>21988474.84</v>
      </c>
      <c r="R2745" s="10">
        <v>0</v>
      </c>
      <c r="AJ2745" s="9">
        <v>21998.289111999999</v>
      </c>
      <c r="AK2745" s="10">
        <v>0</v>
      </c>
    </row>
    <row r="2746" spans="17:37" x14ac:dyDescent="0.25">
      <c r="Q2746" s="9">
        <v>21975994.982999999</v>
      </c>
      <c r="R2746" s="10">
        <v>0</v>
      </c>
      <c r="AJ2746" s="9">
        <v>21985.808785000001</v>
      </c>
      <c r="AK2746" s="10">
        <v>0</v>
      </c>
    </row>
    <row r="2747" spans="17:37" x14ac:dyDescent="0.25">
      <c r="Q2747" s="9">
        <v>21963560.515999999</v>
      </c>
      <c r="R2747" s="10">
        <v>0</v>
      </c>
      <c r="AJ2747" s="9">
        <v>21973.375538</v>
      </c>
      <c r="AK2747" s="10">
        <v>0</v>
      </c>
    </row>
    <row r="2748" spans="17:37" x14ac:dyDescent="0.25">
      <c r="Q2748" s="9">
        <v>21951174.010000002</v>
      </c>
      <c r="R2748" s="10">
        <v>0</v>
      </c>
      <c r="AJ2748" s="9">
        <v>21960.988887</v>
      </c>
      <c r="AK2748" s="10">
        <v>0</v>
      </c>
    </row>
    <row r="2749" spans="17:37" x14ac:dyDescent="0.25">
      <c r="Q2749" s="9">
        <v>21938835.096999999</v>
      </c>
      <c r="R2749" s="10">
        <v>0</v>
      </c>
      <c r="AJ2749" s="9">
        <v>21948.649531999999</v>
      </c>
      <c r="AK2749" s="10">
        <v>0</v>
      </c>
    </row>
    <row r="2750" spans="17:37" x14ac:dyDescent="0.25">
      <c r="Q2750" s="9">
        <v>21926542.815000001</v>
      </c>
      <c r="R2750" s="10">
        <v>0</v>
      </c>
      <c r="AJ2750" s="9">
        <v>21936.357381999998</v>
      </c>
      <c r="AK2750" s="10">
        <v>0</v>
      </c>
    </row>
    <row r="2751" spans="17:37" x14ac:dyDescent="0.25">
      <c r="Q2751" s="9">
        <v>21914296.916000001</v>
      </c>
      <c r="R2751" s="10">
        <v>0</v>
      </c>
      <c r="AJ2751" s="9">
        <v>21924.112224</v>
      </c>
      <c r="AK2751" s="10">
        <v>0</v>
      </c>
    </row>
    <row r="2752" spans="17:37" x14ac:dyDescent="0.25">
      <c r="Q2752" s="9">
        <v>21902099.863000002</v>
      </c>
      <c r="R2752" s="10">
        <v>0</v>
      </c>
      <c r="AJ2752" s="9">
        <v>21911.914024000002</v>
      </c>
      <c r="AK2752" s="10">
        <v>0</v>
      </c>
    </row>
    <row r="2753" spans="17:37" x14ac:dyDescent="0.25">
      <c r="Q2753" s="9">
        <v>21889949.050000001</v>
      </c>
      <c r="R2753" s="10">
        <v>0</v>
      </c>
      <c r="AJ2753" s="9">
        <v>21899.763653000002</v>
      </c>
      <c r="AK2753" s="10">
        <v>0</v>
      </c>
    </row>
    <row r="2754" spans="17:37" x14ac:dyDescent="0.25">
      <c r="Q2754" s="9">
        <v>21877846.111000001</v>
      </c>
      <c r="R2754" s="10">
        <v>0</v>
      </c>
      <c r="AJ2754" s="9">
        <v>21887.660922999999</v>
      </c>
      <c r="AK2754" s="10">
        <v>0</v>
      </c>
    </row>
    <row r="2755" spans="17:37" x14ac:dyDescent="0.25">
      <c r="Q2755" s="9">
        <v>21865790.938999999</v>
      </c>
      <c r="R2755" s="10">
        <v>0</v>
      </c>
      <c r="AJ2755" s="9">
        <v>21875.605621999999</v>
      </c>
      <c r="AK2755" s="10">
        <v>0</v>
      </c>
    </row>
    <row r="2756" spans="17:37" x14ac:dyDescent="0.25">
      <c r="Q2756" s="9">
        <v>21853783.556000002</v>
      </c>
      <c r="R2756" s="10">
        <v>0</v>
      </c>
      <c r="AJ2756" s="9">
        <v>21863.597706</v>
      </c>
      <c r="AK2756" s="10">
        <v>0</v>
      </c>
    </row>
    <row r="2757" spans="17:37" x14ac:dyDescent="0.25">
      <c r="Q2757" s="9">
        <v>21841823.405000001</v>
      </c>
      <c r="R2757" s="10">
        <v>0</v>
      </c>
      <c r="AJ2757" s="9">
        <v>21851.638180999998</v>
      </c>
      <c r="AK2757" s="10">
        <v>0</v>
      </c>
    </row>
    <row r="2758" spans="17:37" x14ac:dyDescent="0.25">
      <c r="Q2758" s="9">
        <v>21829911.625999998</v>
      </c>
      <c r="R2758" s="10">
        <v>0</v>
      </c>
      <c r="AJ2758" s="9">
        <v>21839.726286000001</v>
      </c>
      <c r="AK2758" s="10">
        <v>0</v>
      </c>
    </row>
    <row r="2759" spans="17:37" x14ac:dyDescent="0.25">
      <c r="Q2759" s="9">
        <v>21818048.215</v>
      </c>
      <c r="R2759" s="10">
        <v>0</v>
      </c>
      <c r="AJ2759" s="9">
        <v>21827.862804</v>
      </c>
      <c r="AK2759" s="10">
        <v>0</v>
      </c>
    </row>
    <row r="2760" spans="17:37" x14ac:dyDescent="0.25">
      <c r="Q2760" s="9">
        <v>21806232.868000001</v>
      </c>
      <c r="R2760" s="10">
        <v>0</v>
      </c>
      <c r="AJ2760" s="9">
        <v>21816.047257999999</v>
      </c>
      <c r="AK2760" s="10">
        <v>0</v>
      </c>
    </row>
    <row r="2761" spans="17:37" x14ac:dyDescent="0.25">
      <c r="Q2761" s="29">
        <v>21794465.346999999</v>
      </c>
      <c r="R2761" s="30">
        <v>0</v>
      </c>
      <c r="AJ2761" s="29">
        <v>21804.279708999999</v>
      </c>
      <c r="AK2761" s="30">
        <v>0</v>
      </c>
    </row>
    <row r="2762" spans="17:37" x14ac:dyDescent="0.25">
      <c r="Q2762" s="9">
        <v>21782746.272</v>
      </c>
      <c r="R2762" s="10">
        <v>0</v>
      </c>
      <c r="AJ2762" s="9">
        <v>21792.561019000001</v>
      </c>
      <c r="AK2762" s="10">
        <v>0</v>
      </c>
    </row>
    <row r="2763" spans="17:37" x14ac:dyDescent="0.25">
      <c r="Q2763" s="9">
        <v>21771076.434999999</v>
      </c>
      <c r="R2763" s="10">
        <v>25517488.710000001</v>
      </c>
      <c r="AJ2763" s="9">
        <v>21780.890743</v>
      </c>
      <c r="AK2763" s="10">
        <v>0</v>
      </c>
    </row>
    <row r="2764" spans="17:37" x14ac:dyDescent="0.25">
      <c r="Q2764" s="9">
        <v>21759454.105999999</v>
      </c>
      <c r="R2764" s="10">
        <v>25494682.660999998</v>
      </c>
      <c r="AJ2764" s="9">
        <v>21769.26856</v>
      </c>
      <c r="AK2764" s="10">
        <v>0</v>
      </c>
    </row>
    <row r="2765" spans="17:37" x14ac:dyDescent="0.25">
      <c r="Q2765" s="9">
        <v>21747881.335999999</v>
      </c>
      <c r="R2765" s="10">
        <v>25471873.258000001</v>
      </c>
      <c r="AJ2765" s="9">
        <v>21757.695470999999</v>
      </c>
      <c r="AK2765" s="10">
        <v>0</v>
      </c>
    </row>
    <row r="2766" spans="17:37" x14ac:dyDescent="0.25">
      <c r="Q2766" s="9">
        <v>21736357.037</v>
      </c>
      <c r="R2766" s="10">
        <v>25449062.546</v>
      </c>
      <c r="AJ2766" s="9">
        <v>21746.171328</v>
      </c>
      <c r="AK2766" s="10">
        <v>0</v>
      </c>
    </row>
    <row r="2767" spans="17:37" x14ac:dyDescent="0.25">
      <c r="Q2767" s="9">
        <v>21724881.438000001</v>
      </c>
      <c r="R2767" s="10">
        <v>25426251.112</v>
      </c>
      <c r="AJ2767" s="9">
        <v>21734.695830000001</v>
      </c>
      <c r="AK2767" s="10">
        <v>0</v>
      </c>
    </row>
    <row r="2768" spans="17:37" x14ac:dyDescent="0.25">
      <c r="Q2768" s="9">
        <v>21713454.829999998</v>
      </c>
      <c r="R2768" s="10">
        <v>25403440.905999999</v>
      </c>
      <c r="AJ2768" s="9">
        <v>21723.269293000001</v>
      </c>
      <c r="AK2768" s="10">
        <v>0</v>
      </c>
    </row>
    <row r="2769" spans="17:37" x14ac:dyDescent="0.25">
      <c r="Q2769" s="9">
        <v>21702077.491</v>
      </c>
      <c r="R2769" s="10">
        <v>25380625.721999999</v>
      </c>
      <c r="AJ2769" s="9">
        <v>21711.891621999999</v>
      </c>
      <c r="AK2769" s="10">
        <v>0</v>
      </c>
    </row>
    <row r="2770" spans="17:37" x14ac:dyDescent="0.25">
      <c r="Q2770" s="9">
        <v>21690748.692000002</v>
      </c>
      <c r="R2770" s="10">
        <v>25357815.098000001</v>
      </c>
      <c r="AJ2770" s="9">
        <v>21700.563298000001</v>
      </c>
      <c r="AK2770" s="10">
        <v>0</v>
      </c>
    </row>
    <row r="2771" spans="17:37" x14ac:dyDescent="0.25">
      <c r="Q2771" s="9">
        <v>21679470.170000002</v>
      </c>
      <c r="R2771" s="10">
        <v>25335000.649</v>
      </c>
      <c r="AJ2771" s="9">
        <v>21689.284039999999</v>
      </c>
      <c r="AK2771" s="10">
        <v>0</v>
      </c>
    </row>
    <row r="2772" spans="17:37" x14ac:dyDescent="0.25">
      <c r="Q2772" s="9">
        <v>21668240</v>
      </c>
      <c r="R2772" s="10">
        <v>25312191.285999998</v>
      </c>
      <c r="AJ2772" s="9">
        <v>21678.054835999999</v>
      </c>
      <c r="AK2772" s="10">
        <v>0</v>
      </c>
    </row>
    <row r="2773" spans="17:37" x14ac:dyDescent="0.25">
      <c r="Q2773" s="9">
        <v>21657060.412999999</v>
      </c>
      <c r="R2773" s="10">
        <v>25289379.574999999</v>
      </c>
      <c r="AJ2773" s="9">
        <v>21666.874261000001</v>
      </c>
      <c r="AK2773" s="10">
        <v>0</v>
      </c>
    </row>
    <row r="2774" spans="17:37" x14ac:dyDescent="0.25">
      <c r="Q2774" s="9">
        <v>21645928.995999999</v>
      </c>
      <c r="R2774" s="10">
        <v>25266570.956</v>
      </c>
      <c r="AJ2774" s="9">
        <v>21655.743839999999</v>
      </c>
      <c r="AK2774" s="10">
        <v>0</v>
      </c>
    </row>
    <row r="2775" spans="17:37" x14ac:dyDescent="0.25">
      <c r="Q2775" s="9">
        <v>21634847.848000001</v>
      </c>
      <c r="R2775" s="10">
        <v>25243764.815000001</v>
      </c>
      <c r="AJ2775" s="9">
        <v>21644.662410000001</v>
      </c>
      <c r="AK2775" s="10">
        <v>0</v>
      </c>
    </row>
    <row r="2776" spans="17:37" x14ac:dyDescent="0.25">
      <c r="Q2776" s="9">
        <v>21623817.210999999</v>
      </c>
      <c r="R2776" s="10">
        <v>25220959.947999999</v>
      </c>
      <c r="AJ2776" s="9">
        <v>21633.631341</v>
      </c>
      <c r="AK2776" s="10">
        <v>0</v>
      </c>
    </row>
    <row r="2777" spans="17:37" x14ac:dyDescent="0.25">
      <c r="Q2777" s="9">
        <v>21612835.522</v>
      </c>
      <c r="R2777" s="10">
        <v>25198159.728</v>
      </c>
      <c r="AJ2777" s="9">
        <v>21622.650065999998</v>
      </c>
      <c r="AK2777" s="10">
        <v>0</v>
      </c>
    </row>
    <row r="2778" spans="17:37" x14ac:dyDescent="0.25">
      <c r="Q2778" s="9">
        <v>21601903.686999999</v>
      </c>
      <c r="R2778" s="10">
        <v>25175359.673</v>
      </c>
      <c r="AJ2778" s="9">
        <v>21611.718513</v>
      </c>
      <c r="AK2778" s="10">
        <v>0</v>
      </c>
    </row>
    <row r="2779" spans="17:37" x14ac:dyDescent="0.25">
      <c r="Q2779" s="9">
        <v>21591022.464000002</v>
      </c>
      <c r="R2779" s="10">
        <v>25152566.670000002</v>
      </c>
      <c r="AJ2779" s="9">
        <v>21600.836969</v>
      </c>
      <c r="AK2779" s="10">
        <v>0</v>
      </c>
    </row>
    <row r="2780" spans="17:37" x14ac:dyDescent="0.25">
      <c r="Q2780" s="9">
        <v>21580191.395</v>
      </c>
      <c r="R2780" s="10">
        <v>25129777.465999998</v>
      </c>
      <c r="AJ2780" s="9">
        <v>21590.006007</v>
      </c>
      <c r="AK2780" s="10">
        <v>0</v>
      </c>
    </row>
    <row r="2781" spans="17:37" x14ac:dyDescent="0.25">
      <c r="Q2781" s="9">
        <v>21569410.449000001</v>
      </c>
      <c r="R2781" s="10">
        <v>25106991.855</v>
      </c>
      <c r="AJ2781" s="9">
        <v>21579.224840999999</v>
      </c>
      <c r="AK2781" s="10">
        <v>0</v>
      </c>
    </row>
    <row r="2782" spans="17:37" x14ac:dyDescent="0.25">
      <c r="Q2782" s="9">
        <v>21558679.794</v>
      </c>
      <c r="R2782" s="10">
        <v>25084210.528000001</v>
      </c>
      <c r="AJ2782" s="9">
        <v>21568.494216999999</v>
      </c>
      <c r="AK2782" s="10">
        <v>0</v>
      </c>
    </row>
    <row r="2783" spans="17:37" x14ac:dyDescent="0.25">
      <c r="Q2783" s="9">
        <v>21548000.078000002</v>
      </c>
      <c r="R2783" s="10">
        <v>25061439.778999999</v>
      </c>
      <c r="AJ2783" s="9">
        <v>21557.814364999998</v>
      </c>
      <c r="AK2783" s="10">
        <v>0</v>
      </c>
    </row>
    <row r="2784" spans="17:37" x14ac:dyDescent="0.25">
      <c r="Q2784" s="9">
        <v>21537370.164000001</v>
      </c>
      <c r="R2784" s="10">
        <v>25038671.173999999</v>
      </c>
      <c r="AJ2784" s="9">
        <v>21547.184144999999</v>
      </c>
      <c r="AK2784" s="10">
        <v>0</v>
      </c>
    </row>
    <row r="2785" spans="17:37" x14ac:dyDescent="0.25">
      <c r="Q2785" s="9">
        <v>21526791.050999999</v>
      </c>
      <c r="R2785" s="10">
        <v>25015907.693</v>
      </c>
      <c r="AJ2785" s="9">
        <v>21536.605518</v>
      </c>
      <c r="AK2785" s="10">
        <v>0</v>
      </c>
    </row>
    <row r="2786" spans="17:37" x14ac:dyDescent="0.25">
      <c r="Q2786" s="9">
        <v>21516263.059</v>
      </c>
      <c r="R2786" s="10">
        <v>24993150.785</v>
      </c>
      <c r="AJ2786" s="9">
        <v>21526.076843999999</v>
      </c>
      <c r="AK2786" s="10">
        <v>0</v>
      </c>
    </row>
    <row r="2787" spans="17:37" x14ac:dyDescent="0.25">
      <c r="Q2787" s="9">
        <v>21505785.009</v>
      </c>
      <c r="R2787" s="10">
        <v>24970402.149</v>
      </c>
      <c r="AJ2787" s="9">
        <v>21515.599323999999</v>
      </c>
      <c r="AK2787" s="10">
        <v>0</v>
      </c>
    </row>
    <row r="2788" spans="17:37" x14ac:dyDescent="0.25">
      <c r="Q2788" s="9">
        <v>21495358.519000001</v>
      </c>
      <c r="R2788" s="10">
        <v>24947662.686999999</v>
      </c>
      <c r="AJ2788" s="9">
        <v>21505.172480000001</v>
      </c>
      <c r="AK2788" s="10">
        <v>0</v>
      </c>
    </row>
    <row r="2789" spans="17:37" x14ac:dyDescent="0.25">
      <c r="Q2789" s="9">
        <v>21484982.344000001</v>
      </c>
      <c r="R2789" s="10">
        <v>24924928.464000002</v>
      </c>
      <c r="AJ2789" s="9">
        <v>21494.796476</v>
      </c>
      <c r="AK2789" s="10">
        <v>0</v>
      </c>
    </row>
    <row r="2790" spans="17:37" x14ac:dyDescent="0.25">
      <c r="Q2790" s="9">
        <v>21474657.48</v>
      </c>
      <c r="R2790" s="10">
        <v>24902204.142000001</v>
      </c>
      <c r="AJ2790" s="9">
        <v>21484.471991999999</v>
      </c>
      <c r="AK2790" s="10">
        <v>0</v>
      </c>
    </row>
    <row r="2791" spans="17:37" x14ac:dyDescent="0.25">
      <c r="Q2791" s="29">
        <v>21464384.317000002</v>
      </c>
      <c r="R2791" s="30">
        <v>24879488.502999999</v>
      </c>
      <c r="AJ2791" s="29">
        <v>21474.198634</v>
      </c>
      <c r="AK2791" s="30">
        <v>0</v>
      </c>
    </row>
    <row r="2792" spans="17:37" x14ac:dyDescent="0.25">
      <c r="Q2792" s="9">
        <v>21454162.348000001</v>
      </c>
      <c r="R2792" s="10">
        <v>24856783.675000001</v>
      </c>
      <c r="AJ2792" s="9">
        <v>21463.976461999999</v>
      </c>
      <c r="AK2792" s="10">
        <v>0</v>
      </c>
    </row>
    <row r="2793" spans="17:37" x14ac:dyDescent="0.25">
      <c r="Q2793" s="9">
        <v>21443991.215999998</v>
      </c>
      <c r="R2793" s="10">
        <v>24834086.809999999</v>
      </c>
      <c r="AJ2793" s="9">
        <v>21453.805559</v>
      </c>
      <c r="AK2793" s="10">
        <v>0</v>
      </c>
    </row>
    <row r="2794" spans="17:37" x14ac:dyDescent="0.25">
      <c r="Q2794" s="9">
        <v>21433871.851</v>
      </c>
      <c r="R2794" s="10">
        <v>24811401.118000001</v>
      </c>
      <c r="AJ2794" s="9">
        <v>21443.685946000001</v>
      </c>
      <c r="AK2794" s="10">
        <v>0</v>
      </c>
    </row>
    <row r="2795" spans="17:37" x14ac:dyDescent="0.25">
      <c r="Q2795" s="9">
        <v>21423804.272999998</v>
      </c>
      <c r="R2795" s="10">
        <v>24788726.5</v>
      </c>
      <c r="AJ2795" s="9">
        <v>21433.618350000001</v>
      </c>
      <c r="AK2795" s="10">
        <v>0</v>
      </c>
    </row>
    <row r="2796" spans="17:37" x14ac:dyDescent="0.25">
      <c r="Q2796" s="9">
        <v>21413787.826000001</v>
      </c>
      <c r="R2796" s="10">
        <v>24766061.245000001</v>
      </c>
      <c r="AJ2796" s="9">
        <v>21423.601968999999</v>
      </c>
      <c r="AK2796" s="10">
        <v>0</v>
      </c>
    </row>
    <row r="2797" spans="17:37" x14ac:dyDescent="0.25">
      <c r="Q2797" s="9">
        <v>21403823.289000001</v>
      </c>
      <c r="R2797" s="10">
        <v>24743409.703000002</v>
      </c>
      <c r="AJ2797" s="9">
        <v>21413.637183999999</v>
      </c>
      <c r="AK2797" s="10">
        <v>0</v>
      </c>
    </row>
    <row r="2798" spans="17:37" x14ac:dyDescent="0.25">
      <c r="Q2798" s="9">
        <v>21393910.537</v>
      </c>
      <c r="R2798" s="10">
        <v>24720767.480999999</v>
      </c>
      <c r="AJ2798" s="9">
        <v>21403.724676999998</v>
      </c>
      <c r="AK2798" s="10">
        <v>0</v>
      </c>
    </row>
    <row r="2799" spans="17:37" x14ac:dyDescent="0.25">
      <c r="Q2799" s="9">
        <v>21384049.934999999</v>
      </c>
      <c r="R2799" s="10">
        <v>24698138.256999999</v>
      </c>
      <c r="AJ2799" s="9">
        <v>21393.863874999999</v>
      </c>
      <c r="AK2799" s="10">
        <v>0</v>
      </c>
    </row>
    <row r="2800" spans="17:37" x14ac:dyDescent="0.25">
      <c r="Q2800" s="9">
        <v>21374240.989999998</v>
      </c>
      <c r="R2800" s="10">
        <v>24675522.166000001</v>
      </c>
      <c r="AJ2800" s="9">
        <v>21384.055157999999</v>
      </c>
      <c r="AK2800" s="10">
        <v>0</v>
      </c>
    </row>
    <row r="2801" spans="17:37" x14ac:dyDescent="0.25">
      <c r="Q2801" s="9">
        <v>21364483.649</v>
      </c>
      <c r="R2801" s="10">
        <v>24652917.984999999</v>
      </c>
      <c r="AJ2801" s="9">
        <v>21374.298075999999</v>
      </c>
      <c r="AK2801" s="10">
        <v>0</v>
      </c>
    </row>
    <row r="2802" spans="17:37" x14ac:dyDescent="0.25">
      <c r="Q2802" s="9">
        <v>21354779.170000002</v>
      </c>
      <c r="R2802" s="10">
        <v>24630331.366</v>
      </c>
      <c r="AJ2802" s="9">
        <v>21364.593439</v>
      </c>
      <c r="AK2802" s="10">
        <v>24640.145433999998</v>
      </c>
    </row>
    <row r="2803" spans="17:37" x14ac:dyDescent="0.25">
      <c r="Q2803" s="9">
        <v>21345127.109999999</v>
      </c>
      <c r="R2803" s="10">
        <v>24607754.443</v>
      </c>
      <c r="AJ2803" s="9">
        <v>21354.940953000001</v>
      </c>
      <c r="AK2803" s="10">
        <v>24617.568705999998</v>
      </c>
    </row>
    <row r="2804" spans="17:37" x14ac:dyDescent="0.25">
      <c r="Q2804" s="9">
        <v>21335526.884</v>
      </c>
      <c r="R2804" s="10">
        <v>24585195.226</v>
      </c>
      <c r="AJ2804" s="9">
        <v>21345.340721</v>
      </c>
      <c r="AK2804" s="10">
        <v>24595.010885</v>
      </c>
    </row>
    <row r="2805" spans="17:37" x14ac:dyDescent="0.25">
      <c r="Q2805" s="9">
        <v>21325979.465999998</v>
      </c>
      <c r="R2805" s="10">
        <v>24562650.008000001</v>
      </c>
      <c r="AJ2805" s="9">
        <v>21335.793449000001</v>
      </c>
      <c r="AK2805" s="10">
        <v>24572.464628000002</v>
      </c>
    </row>
    <row r="2806" spans="17:37" x14ac:dyDescent="0.25">
      <c r="Q2806" s="9">
        <v>21316484.508000001</v>
      </c>
      <c r="R2806" s="10">
        <v>24540120.199999999</v>
      </c>
      <c r="AJ2806" s="9">
        <v>21326.298049000001</v>
      </c>
      <c r="AK2806" s="10">
        <v>24549.934449</v>
      </c>
    </row>
    <row r="2807" spans="17:37" x14ac:dyDescent="0.25">
      <c r="Q2807" s="9">
        <v>21307041.497000001</v>
      </c>
      <c r="R2807" s="10">
        <v>24517605.940000001</v>
      </c>
      <c r="AJ2807" s="9">
        <v>21316.855608000002</v>
      </c>
      <c r="AK2807" s="10">
        <v>24527.420082000001</v>
      </c>
    </row>
    <row r="2808" spans="17:37" x14ac:dyDescent="0.25">
      <c r="Q2808" s="9">
        <v>21297651.567000002</v>
      </c>
      <c r="R2808" s="10">
        <v>24495106.859000001</v>
      </c>
      <c r="AJ2808" s="9">
        <v>21307.465903</v>
      </c>
      <c r="AK2808" s="10">
        <v>24504.921402</v>
      </c>
    </row>
    <row r="2809" spans="17:37" x14ac:dyDescent="0.25">
      <c r="Q2809" s="9">
        <v>21288314.566</v>
      </c>
      <c r="R2809" s="10">
        <v>24472627.807</v>
      </c>
      <c r="AJ2809" s="9">
        <v>21298.128741</v>
      </c>
      <c r="AK2809" s="10">
        <v>24482.439656999999</v>
      </c>
    </row>
    <row r="2810" spans="17:37" x14ac:dyDescent="0.25">
      <c r="Q2810" s="9">
        <v>21279030.046</v>
      </c>
      <c r="R2810" s="10">
        <v>24450162.931000002</v>
      </c>
      <c r="AJ2810" s="9">
        <v>21288.844449</v>
      </c>
      <c r="AK2810" s="10">
        <v>24459.975697000002</v>
      </c>
    </row>
    <row r="2811" spans="17:37" x14ac:dyDescent="0.25">
      <c r="Q2811" s="9">
        <v>21269798.890000001</v>
      </c>
      <c r="R2811" s="10">
        <v>24427716.188999999</v>
      </c>
      <c r="AJ2811" s="9">
        <v>21279.613259000002</v>
      </c>
      <c r="AK2811" s="10">
        <v>24437.528955999998</v>
      </c>
    </row>
    <row r="2812" spans="17:37" x14ac:dyDescent="0.25">
      <c r="Q2812" s="9">
        <v>21260620.758000001</v>
      </c>
      <c r="R2812" s="10">
        <v>24405286.579</v>
      </c>
      <c r="AJ2812" s="9">
        <v>21270.434492</v>
      </c>
      <c r="AK2812" s="10">
        <v>24415.100504000002</v>
      </c>
    </row>
    <row r="2813" spans="17:37" x14ac:dyDescent="0.25">
      <c r="Q2813" s="9">
        <v>21251495.283</v>
      </c>
      <c r="R2813" s="10">
        <v>24382877.046999998</v>
      </c>
      <c r="AJ2813" s="9">
        <v>21261.309593999998</v>
      </c>
      <c r="AK2813" s="10">
        <v>24392.690995000001</v>
      </c>
    </row>
    <row r="2814" spans="17:37" x14ac:dyDescent="0.25">
      <c r="Q2814" s="9">
        <v>21242423.756999999</v>
      </c>
      <c r="R2814" s="10">
        <v>24360483.824999999</v>
      </c>
      <c r="AJ2814" s="9">
        <v>21252.237588</v>
      </c>
      <c r="AK2814" s="10">
        <v>24370.298939</v>
      </c>
    </row>
    <row r="2815" spans="17:37" x14ac:dyDescent="0.25">
      <c r="Q2815" s="9">
        <v>21233404.894000001</v>
      </c>
      <c r="R2815" s="10">
        <v>24338112.675000001</v>
      </c>
      <c r="AJ2815" s="9">
        <v>21243.218692999999</v>
      </c>
      <c r="AK2815" s="10">
        <v>24347.926646</v>
      </c>
    </row>
    <row r="2816" spans="17:37" x14ac:dyDescent="0.25">
      <c r="Q2816" s="9">
        <v>21224439.094000001</v>
      </c>
      <c r="R2816" s="10">
        <v>24315759.522</v>
      </c>
      <c r="AJ2816" s="9">
        <v>21234.253424999999</v>
      </c>
      <c r="AK2816" s="10">
        <v>24325.573205000001</v>
      </c>
    </row>
    <row r="2817" spans="17:37" x14ac:dyDescent="0.25">
      <c r="Q2817" s="9">
        <v>21215527.443999998</v>
      </c>
      <c r="R2817" s="10">
        <v>24293426.704</v>
      </c>
      <c r="AJ2817" s="9">
        <v>21225.341559</v>
      </c>
      <c r="AK2817" s="10">
        <v>24303.240104</v>
      </c>
    </row>
    <row r="2818" spans="17:37" x14ac:dyDescent="0.25">
      <c r="Q2818" s="9">
        <v>21206668.991999999</v>
      </c>
      <c r="R2818" s="10">
        <v>24271114.618999999</v>
      </c>
      <c r="AJ2818" s="9">
        <v>21216.482989</v>
      </c>
      <c r="AK2818" s="10">
        <v>24280.928929000002</v>
      </c>
    </row>
    <row r="2819" spans="17:37" x14ac:dyDescent="0.25">
      <c r="Q2819" s="9">
        <v>21197864.261</v>
      </c>
      <c r="R2819" s="10">
        <v>24248823.418000001</v>
      </c>
      <c r="AJ2819" s="9">
        <v>21207.678230000001</v>
      </c>
      <c r="AK2819" s="10">
        <v>24258.637185</v>
      </c>
    </row>
    <row r="2820" spans="17:37" x14ac:dyDescent="0.25">
      <c r="Q2820" s="9">
        <v>21189112.838</v>
      </c>
      <c r="R2820" s="10">
        <v>24226554.997000001</v>
      </c>
      <c r="AJ2820" s="9">
        <v>21198.927052999999</v>
      </c>
      <c r="AK2820" s="10">
        <v>24236.368906</v>
      </c>
    </row>
    <row r="2821" spans="17:37" x14ac:dyDescent="0.25">
      <c r="Q2821" s="29">
        <v>21180415.614999998</v>
      </c>
      <c r="R2821" s="30">
        <v>24204306.868000001</v>
      </c>
      <c r="AJ2821" s="29">
        <v>21190.229609999999</v>
      </c>
      <c r="AK2821" s="30">
        <v>24214.120815999999</v>
      </c>
    </row>
    <row r="2822" spans="17:37" x14ac:dyDescent="0.25">
      <c r="Q2822" s="9">
        <v>21171771.956999999</v>
      </c>
      <c r="R2822" s="10">
        <v>24182082.647999998</v>
      </c>
      <c r="AJ2822" s="9">
        <v>21181.586033</v>
      </c>
      <c r="AK2822" s="10">
        <v>24191.895432000001</v>
      </c>
    </row>
    <row r="2823" spans="17:37" x14ac:dyDescent="0.25">
      <c r="Q2823" s="9">
        <v>21163182.420000002</v>
      </c>
      <c r="R2823" s="10">
        <v>24159879.263</v>
      </c>
      <c r="AJ2823" s="9">
        <v>21172.996304</v>
      </c>
      <c r="AK2823" s="10">
        <v>24169.693049000001</v>
      </c>
    </row>
    <row r="2824" spans="17:37" x14ac:dyDescent="0.25">
      <c r="Q2824" s="9">
        <v>21154646.864999998</v>
      </c>
      <c r="R2824" s="10">
        <v>24137700.611000001</v>
      </c>
      <c r="AJ2824" s="9">
        <v>21164.461095999999</v>
      </c>
      <c r="AK2824" s="10">
        <v>24147.514938</v>
      </c>
    </row>
    <row r="2825" spans="17:37" x14ac:dyDescent="0.25">
      <c r="Q2825" s="9">
        <v>21146165.954</v>
      </c>
      <c r="R2825" s="10">
        <v>24115544.113000002</v>
      </c>
      <c r="AJ2825" s="9">
        <v>21155.979621999999</v>
      </c>
      <c r="AK2825" s="10">
        <v>24125.360002000001</v>
      </c>
    </row>
    <row r="2826" spans="17:37" x14ac:dyDescent="0.25">
      <c r="Q2826" s="9">
        <v>21137738.305</v>
      </c>
      <c r="R2826" s="10">
        <v>24093412.706</v>
      </c>
      <c r="AJ2826" s="9">
        <v>21147.552599999999</v>
      </c>
      <c r="AK2826" s="10">
        <v>24103.227866000001</v>
      </c>
    </row>
    <row r="2827" spans="17:37" x14ac:dyDescent="0.25">
      <c r="Q2827" s="9">
        <v>21129365.556000002</v>
      </c>
      <c r="R2827" s="10">
        <v>24071308.002</v>
      </c>
      <c r="AJ2827" s="9">
        <v>21139.179177000002</v>
      </c>
      <c r="AK2827" s="10">
        <v>24081.121915</v>
      </c>
    </row>
    <row r="2828" spans="17:37" x14ac:dyDescent="0.25">
      <c r="Q2828" s="9">
        <v>21121047.105999999</v>
      </c>
      <c r="R2828" s="10">
        <v>24049224.811999999</v>
      </c>
      <c r="AJ2828" s="9">
        <v>21130.860732000001</v>
      </c>
      <c r="AK2828" s="10">
        <v>24059.038952999999</v>
      </c>
    </row>
    <row r="2829" spans="17:37" x14ac:dyDescent="0.25">
      <c r="Q2829" s="9">
        <v>21112782.846999999</v>
      </c>
      <c r="R2829" s="10">
        <v>24027167.425000001</v>
      </c>
      <c r="AJ2829" s="9">
        <v>21122.596609</v>
      </c>
      <c r="AK2829" s="10">
        <v>24036.981607999998</v>
      </c>
    </row>
    <row r="2830" spans="17:37" x14ac:dyDescent="0.25">
      <c r="Q2830" s="9">
        <v>21104573.068</v>
      </c>
      <c r="R2830" s="10">
        <v>24005137.761999998</v>
      </c>
      <c r="AJ2830" s="9">
        <v>21114.386768</v>
      </c>
      <c r="AK2830" s="10">
        <v>24014.949805</v>
      </c>
    </row>
    <row r="2831" spans="17:37" x14ac:dyDescent="0.25">
      <c r="Q2831" s="9">
        <v>21096418.169</v>
      </c>
      <c r="R2831" s="10">
        <v>23983131.471000001</v>
      </c>
      <c r="AJ2831" s="9">
        <v>21106.231699</v>
      </c>
      <c r="AK2831" s="10">
        <v>23992.946114999999</v>
      </c>
    </row>
    <row r="2832" spans="17:37" x14ac:dyDescent="0.25">
      <c r="Q2832" s="9">
        <v>21088317.513999999</v>
      </c>
      <c r="R2832" s="10">
        <v>23961153.881999999</v>
      </c>
      <c r="AJ2832" s="9">
        <v>21098.131364000001</v>
      </c>
      <c r="AK2832" s="10">
        <v>23970.967513</v>
      </c>
    </row>
    <row r="2833" spans="17:37" x14ac:dyDescent="0.25">
      <c r="Q2833" s="9">
        <v>21080271.513</v>
      </c>
      <c r="R2833" s="10">
        <v>23939202.353</v>
      </c>
      <c r="AJ2833" s="9">
        <v>21090.085450999999</v>
      </c>
      <c r="AK2833" s="10">
        <v>23949.017089000001</v>
      </c>
    </row>
    <row r="2834" spans="17:37" x14ac:dyDescent="0.25">
      <c r="Q2834" s="9">
        <v>21072281.27</v>
      </c>
      <c r="R2834" s="10">
        <v>23917279.594000001</v>
      </c>
      <c r="AJ2834" s="9">
        <v>21082.094779999999</v>
      </c>
      <c r="AK2834" s="10">
        <v>23927.093271999998</v>
      </c>
    </row>
    <row r="2835" spans="17:37" x14ac:dyDescent="0.25">
      <c r="Q2835" s="9">
        <v>21064344.697999999</v>
      </c>
      <c r="R2835" s="10">
        <v>23895385.168000001</v>
      </c>
      <c r="AJ2835" s="9">
        <v>21074.158531000001</v>
      </c>
      <c r="AK2835" s="10">
        <v>23905.198426999999</v>
      </c>
    </row>
    <row r="2836" spans="17:37" x14ac:dyDescent="0.25">
      <c r="Q2836" s="9">
        <v>21056464.111000001</v>
      </c>
      <c r="R2836" s="10">
        <v>23873518.581</v>
      </c>
      <c r="AJ2836" s="9">
        <v>21066.277658999999</v>
      </c>
      <c r="AK2836" s="10">
        <v>23883.332327</v>
      </c>
    </row>
    <row r="2837" spans="17:37" x14ac:dyDescent="0.25">
      <c r="Q2837" s="9">
        <v>21048638.397</v>
      </c>
      <c r="R2837" s="10">
        <v>23851681.186999999</v>
      </c>
      <c r="AJ2837" s="9">
        <v>21058.451587</v>
      </c>
      <c r="AK2837" s="10">
        <v>23861.494183999999</v>
      </c>
    </row>
    <row r="2838" spans="17:37" x14ac:dyDescent="0.25">
      <c r="Q2838" s="9">
        <v>21040867.405000001</v>
      </c>
      <c r="R2838" s="10">
        <v>23829871.309</v>
      </c>
      <c r="AJ2838" s="9">
        <v>21050.680924</v>
      </c>
      <c r="AK2838" s="10">
        <v>23839.685062</v>
      </c>
    </row>
    <row r="2839" spans="17:37" x14ac:dyDescent="0.25">
      <c r="Q2839" s="9">
        <v>21033151.695</v>
      </c>
      <c r="R2839" s="10">
        <v>23808092.405000001</v>
      </c>
      <c r="AJ2839" s="9">
        <v>21042.965377</v>
      </c>
      <c r="AK2839" s="10">
        <v>23817.905792000001</v>
      </c>
    </row>
    <row r="2840" spans="17:37" x14ac:dyDescent="0.25">
      <c r="Q2840" s="9">
        <v>21025491.263999999</v>
      </c>
      <c r="R2840" s="10">
        <v>23786343.657000002</v>
      </c>
      <c r="AJ2840" s="9">
        <v>21035.304862000001</v>
      </c>
      <c r="AK2840" s="10">
        <v>23796.157670000001</v>
      </c>
    </row>
    <row r="2841" spans="17:37" x14ac:dyDescent="0.25">
      <c r="Q2841" s="9">
        <v>21017886.594000001</v>
      </c>
      <c r="R2841" s="10">
        <v>23764625.601</v>
      </c>
      <c r="AJ2841" s="9">
        <v>21027.700280000001</v>
      </c>
      <c r="AK2841" s="10">
        <v>23774.439428999998</v>
      </c>
    </row>
    <row r="2842" spans="17:37" x14ac:dyDescent="0.25">
      <c r="Q2842" s="9">
        <v>21010337.157000002</v>
      </c>
      <c r="R2842" s="10">
        <v>23742938.706999999</v>
      </c>
      <c r="AJ2842" s="9">
        <v>21020.150668999999</v>
      </c>
      <c r="AK2842" s="10">
        <v>23752.752363</v>
      </c>
    </row>
    <row r="2843" spans="17:37" x14ac:dyDescent="0.25">
      <c r="Q2843" s="9">
        <v>21002842.907000002</v>
      </c>
      <c r="R2843" s="10">
        <v>23721282.103999998</v>
      </c>
      <c r="AJ2843" s="9">
        <v>21012.656396999999</v>
      </c>
      <c r="AK2843" s="10">
        <v>23731.096328</v>
      </c>
    </row>
    <row r="2844" spans="17:37" x14ac:dyDescent="0.25">
      <c r="Q2844" s="9">
        <v>20995405.188000001</v>
      </c>
      <c r="R2844" s="10">
        <v>23699659.048</v>
      </c>
      <c r="AJ2844" s="9">
        <v>21005.218661999999</v>
      </c>
      <c r="AK2844" s="10">
        <v>23709.472479</v>
      </c>
    </row>
    <row r="2845" spans="17:37" x14ac:dyDescent="0.25">
      <c r="Q2845" s="9">
        <v>20988022.092999998</v>
      </c>
      <c r="R2845" s="10">
        <v>23678065.550999999</v>
      </c>
      <c r="AJ2845" s="9">
        <v>20997.835835999998</v>
      </c>
      <c r="AK2845" s="10">
        <v>23687.880387000001</v>
      </c>
    </row>
    <row r="2846" spans="17:37" x14ac:dyDescent="0.25">
      <c r="Q2846" s="9">
        <v>20980695.405000001</v>
      </c>
      <c r="R2846" s="10">
        <v>23656508.181000002</v>
      </c>
      <c r="AJ2846" s="9">
        <v>20990.509236000002</v>
      </c>
      <c r="AK2846" s="10">
        <v>23666.321805</v>
      </c>
    </row>
    <row r="2847" spans="17:37" x14ac:dyDescent="0.25">
      <c r="Q2847" s="9">
        <v>20973424.25</v>
      </c>
      <c r="R2847" s="10">
        <v>23634982.090999998</v>
      </c>
      <c r="AJ2847" s="9">
        <v>20983.237947000001</v>
      </c>
      <c r="AK2847" s="10">
        <v>23644.796085000002</v>
      </c>
    </row>
    <row r="2848" spans="17:37" x14ac:dyDescent="0.25">
      <c r="Q2848" s="9">
        <v>20966208.877999999</v>
      </c>
      <c r="R2848" s="10">
        <v>23613490.401999999</v>
      </c>
      <c r="AJ2848" s="9">
        <v>20976.023097000001</v>
      </c>
      <c r="AK2848" s="10">
        <v>23623.304602</v>
      </c>
    </row>
    <row r="2849" spans="17:37" x14ac:dyDescent="0.25">
      <c r="Q2849" s="9">
        <v>20959050.116</v>
      </c>
      <c r="R2849" s="10">
        <v>23592033.653999999</v>
      </c>
      <c r="AJ2849" s="9">
        <v>20968.863840000002</v>
      </c>
      <c r="AK2849" s="10">
        <v>23601.846954000001</v>
      </c>
    </row>
    <row r="2850" spans="17:37" x14ac:dyDescent="0.25">
      <c r="Q2850" s="9">
        <v>20951946.952</v>
      </c>
      <c r="R2850" s="10">
        <v>23570610.149999999</v>
      </c>
      <c r="AJ2850" s="9">
        <v>20961.760552</v>
      </c>
      <c r="AK2850" s="10">
        <v>23580.422796999999</v>
      </c>
    </row>
    <row r="2851" spans="17:37" x14ac:dyDescent="0.25">
      <c r="Q2851" s="29">
        <v>20944899.942000002</v>
      </c>
      <c r="R2851" s="30">
        <v>23549221.041999999</v>
      </c>
      <c r="AJ2851" s="29">
        <v>20954.713401000001</v>
      </c>
      <c r="AK2851" s="30">
        <v>23559.034761999999</v>
      </c>
    </row>
    <row r="2852" spans="17:37" x14ac:dyDescent="0.25">
      <c r="Q2852" s="9">
        <v>20937909.318</v>
      </c>
      <c r="R2852" s="10">
        <v>23527868.206999999</v>
      </c>
      <c r="AJ2852" s="9">
        <v>20947.722886</v>
      </c>
      <c r="AK2852" s="10">
        <v>23537.682793</v>
      </c>
    </row>
    <row r="2853" spans="17:37" x14ac:dyDescent="0.25">
      <c r="Q2853" s="9">
        <v>20930974.734999999</v>
      </c>
      <c r="R2853" s="10">
        <v>23506550.973000001</v>
      </c>
      <c r="AJ2853" s="9">
        <v>20940.788956</v>
      </c>
      <c r="AK2853" s="10">
        <v>23516.364045999999</v>
      </c>
    </row>
    <row r="2854" spans="17:37" x14ac:dyDescent="0.25">
      <c r="Q2854" s="9">
        <v>20924096.954</v>
      </c>
      <c r="R2854" s="10">
        <v>23485269.820999999</v>
      </c>
      <c r="AJ2854" s="9">
        <v>20933.910293000001</v>
      </c>
      <c r="AK2854" s="10">
        <v>23495.083875</v>
      </c>
    </row>
    <row r="2855" spans="17:37" x14ac:dyDescent="0.25">
      <c r="Q2855" s="9">
        <v>20917275.045000002</v>
      </c>
      <c r="R2855" s="10">
        <v>23464025.590999998</v>
      </c>
      <c r="AJ2855" s="9">
        <v>20927.088897000001</v>
      </c>
      <c r="AK2855" s="10">
        <v>23473.838480999999</v>
      </c>
    </row>
    <row r="2856" spans="17:37" x14ac:dyDescent="0.25">
      <c r="Q2856" s="9">
        <v>20910510.041999999</v>
      </c>
      <c r="R2856" s="10">
        <v>23442819.232999999</v>
      </c>
      <c r="AJ2856" s="9">
        <v>20920.323581000001</v>
      </c>
      <c r="AK2856" s="10">
        <v>23452.631146</v>
      </c>
    </row>
    <row r="2857" spans="17:37" x14ac:dyDescent="0.25">
      <c r="Q2857" s="9">
        <v>20903801.690000001</v>
      </c>
      <c r="R2857" s="10">
        <v>23421648.453000002</v>
      </c>
      <c r="AJ2857" s="9">
        <v>20913.615323000002</v>
      </c>
      <c r="AK2857" s="10">
        <v>23431.461906</v>
      </c>
    </row>
    <row r="2858" spans="17:37" x14ac:dyDescent="0.25">
      <c r="Q2858" s="9">
        <v>20897149.592</v>
      </c>
      <c r="R2858" s="10">
        <v>23400516.173</v>
      </c>
      <c r="AJ2858" s="9">
        <v>20906.963209000001</v>
      </c>
      <c r="AK2858" s="10">
        <v>23410.329498999999</v>
      </c>
    </row>
    <row r="2859" spans="17:37" x14ac:dyDescent="0.25">
      <c r="Q2859" s="9">
        <v>20890554.484999999</v>
      </c>
      <c r="R2859" s="10">
        <v>23379423.276999999</v>
      </c>
      <c r="AJ2859" s="9">
        <v>20900.368106999998</v>
      </c>
      <c r="AK2859" s="10">
        <v>23389.236846</v>
      </c>
    </row>
    <row r="2860" spans="17:37" x14ac:dyDescent="0.25">
      <c r="Q2860" s="9">
        <v>20884015.995999999</v>
      </c>
      <c r="R2860" s="10">
        <v>23358369.162999999</v>
      </c>
      <c r="AJ2860" s="9">
        <v>20893.829662</v>
      </c>
      <c r="AK2860" s="10">
        <v>23368.182345000001</v>
      </c>
    </row>
    <row r="2861" spans="17:37" x14ac:dyDescent="0.25">
      <c r="Q2861" s="9">
        <v>20877535.182</v>
      </c>
      <c r="R2861" s="10">
        <v>23337352.895</v>
      </c>
      <c r="AJ2861" s="9">
        <v>20887.348199</v>
      </c>
      <c r="AK2861" s="10">
        <v>23347.166594999999</v>
      </c>
    </row>
    <row r="2862" spans="17:37" x14ac:dyDescent="0.25">
      <c r="Q2862" s="9">
        <v>20871110.530000001</v>
      </c>
      <c r="R2862" s="10">
        <v>23316377.313999999</v>
      </c>
      <c r="AJ2862" s="9">
        <v>20880.923663000001</v>
      </c>
      <c r="AK2862" s="10">
        <v>23326.191164</v>
      </c>
    </row>
    <row r="2863" spans="17:37" x14ac:dyDescent="0.25">
      <c r="Q2863" s="9">
        <v>20864742.971000001</v>
      </c>
      <c r="R2863" s="10">
        <v>23295441.362</v>
      </c>
      <c r="AJ2863" s="9">
        <v>20874.556427</v>
      </c>
      <c r="AK2863" s="10">
        <v>23305.255261999999</v>
      </c>
    </row>
    <row r="2864" spans="17:37" x14ac:dyDescent="0.25">
      <c r="Q2864" s="9">
        <v>20858432.631000001</v>
      </c>
      <c r="R2864" s="10">
        <v>23274546.482000001</v>
      </c>
      <c r="AJ2864" s="9">
        <v>20868.245878000002</v>
      </c>
      <c r="AK2864" s="10">
        <v>23284.360121000002</v>
      </c>
    </row>
    <row r="2865" spans="17:37" x14ac:dyDescent="0.25">
      <c r="Q2865" s="9">
        <v>20852179.366999999</v>
      </c>
      <c r="R2865" s="10">
        <v>23253692.239</v>
      </c>
      <c r="AJ2865" s="9">
        <v>20861.993165</v>
      </c>
      <c r="AK2865" s="10">
        <v>23263.506001999998</v>
      </c>
    </row>
    <row r="2866" spans="17:37" x14ac:dyDescent="0.25">
      <c r="Q2866" s="9">
        <v>20845983.574999999</v>
      </c>
      <c r="R2866" s="10">
        <v>23232880.554000001</v>
      </c>
      <c r="AJ2866" s="9">
        <v>20855.796936999999</v>
      </c>
      <c r="AK2866" s="10">
        <v>23242.693182999999</v>
      </c>
    </row>
    <row r="2867" spans="17:37" x14ac:dyDescent="0.25">
      <c r="Q2867" s="9">
        <v>20839844.645</v>
      </c>
      <c r="R2867" s="10">
        <v>23212108.092</v>
      </c>
      <c r="AJ2867" s="9">
        <v>20849.658155000001</v>
      </c>
      <c r="AK2867" s="10">
        <v>23221.921805999998</v>
      </c>
    </row>
    <row r="2868" spans="17:37" x14ac:dyDescent="0.25">
      <c r="Q2868" s="9">
        <v>20833763.688999999</v>
      </c>
      <c r="R2868" s="10">
        <v>23191378.929000001</v>
      </c>
      <c r="AJ2868" s="9">
        <v>20843.576884999999</v>
      </c>
      <c r="AK2868" s="10">
        <v>23201.191770000001</v>
      </c>
    </row>
    <row r="2869" spans="17:37" x14ac:dyDescent="0.25">
      <c r="Q2869" s="9">
        <v>20827740.000999998</v>
      </c>
      <c r="R2869" s="10">
        <v>23170693.52</v>
      </c>
      <c r="AJ2869" s="9">
        <v>20837.553383999999</v>
      </c>
      <c r="AK2869" s="10">
        <v>23180.506406</v>
      </c>
    </row>
    <row r="2870" spans="17:37" x14ac:dyDescent="0.25">
      <c r="Q2870" s="9">
        <v>20821773.647999998</v>
      </c>
      <c r="R2870" s="10">
        <v>23150049.158</v>
      </c>
      <c r="AJ2870" s="9">
        <v>20831.586910999999</v>
      </c>
      <c r="AK2870" s="10">
        <v>23159.863773000001</v>
      </c>
    </row>
    <row r="2871" spans="17:37" x14ac:dyDescent="0.25">
      <c r="Q2871" s="9">
        <v>20815864.943</v>
      </c>
      <c r="R2871" s="10">
        <v>23129450.173999999</v>
      </c>
      <c r="AJ2871" s="9">
        <v>20825.678392000002</v>
      </c>
      <c r="AK2871" s="10">
        <v>23139.264852</v>
      </c>
    </row>
    <row r="2872" spans="17:37" x14ac:dyDescent="0.25">
      <c r="Q2872" s="9">
        <v>20810014.046</v>
      </c>
      <c r="R2872" s="10">
        <v>23108895.478</v>
      </c>
      <c r="AJ2872" s="9">
        <v>20819.827646000002</v>
      </c>
      <c r="AK2872" s="10">
        <v>23118.708942000001</v>
      </c>
    </row>
    <row r="2873" spans="17:37" x14ac:dyDescent="0.25">
      <c r="Q2873" s="9">
        <v>20804221.311000001</v>
      </c>
      <c r="R2873" s="10">
        <v>23088383.324999999</v>
      </c>
      <c r="AJ2873" s="9">
        <v>20814.034152</v>
      </c>
      <c r="AK2873" s="10">
        <v>23098.196786</v>
      </c>
    </row>
    <row r="2874" spans="17:37" x14ac:dyDescent="0.25">
      <c r="Q2874" s="9">
        <v>20798485.782000002</v>
      </c>
      <c r="R2874" s="10">
        <v>23067917.160999998</v>
      </c>
      <c r="AJ2874" s="9">
        <v>20808.298616</v>
      </c>
      <c r="AK2874" s="10">
        <v>23077.729682000001</v>
      </c>
    </row>
    <row r="2875" spans="17:37" x14ac:dyDescent="0.25">
      <c r="Q2875" s="9">
        <v>20792807.938000001</v>
      </c>
      <c r="R2875" s="10">
        <v>23047495.122000001</v>
      </c>
      <c r="AJ2875" s="9">
        <v>20802.621598999998</v>
      </c>
      <c r="AK2875" s="10">
        <v>23057.309241999999</v>
      </c>
    </row>
    <row r="2876" spans="17:37" x14ac:dyDescent="0.25">
      <c r="Q2876" s="9">
        <v>20787188.403999999</v>
      </c>
      <c r="R2876" s="10">
        <v>23027119.743000001</v>
      </c>
      <c r="AJ2876" s="9">
        <v>20797.001939999998</v>
      </c>
      <c r="AK2876" s="10">
        <v>23036.933615000002</v>
      </c>
    </row>
    <row r="2877" spans="17:37" x14ac:dyDescent="0.25">
      <c r="Q2877" s="9">
        <v>20781626.815000001</v>
      </c>
      <c r="R2877" s="10">
        <v>23006789.603</v>
      </c>
      <c r="AJ2877" s="9">
        <v>20791.440394000001</v>
      </c>
      <c r="AK2877" s="10">
        <v>23016.603308999998</v>
      </c>
    </row>
    <row r="2878" spans="17:37" x14ac:dyDescent="0.25">
      <c r="Q2878" s="9">
        <v>20776123.807999998</v>
      </c>
      <c r="R2878" s="10">
        <v>22986505.243999999</v>
      </c>
      <c r="AJ2878" s="9">
        <v>20785.936862999999</v>
      </c>
      <c r="AK2878" s="10">
        <v>22996.319587999998</v>
      </c>
    </row>
    <row r="2879" spans="17:37" x14ac:dyDescent="0.25">
      <c r="Q2879" s="9">
        <v>20770678.271000002</v>
      </c>
      <c r="R2879" s="10">
        <v>22966269.153999999</v>
      </c>
      <c r="AJ2879" s="9">
        <v>20780.491609000001</v>
      </c>
      <c r="AK2879" s="10">
        <v>22976.083409999999</v>
      </c>
    </row>
    <row r="2880" spans="17:37" ht="15.75" thickBot="1" x14ac:dyDescent="0.3">
      <c r="Q2880" s="11">
        <v>20765291.607000001</v>
      </c>
      <c r="R2880" s="13">
        <v>22946079.932</v>
      </c>
      <c r="AJ2880" s="11">
        <v>20775.104568999999</v>
      </c>
      <c r="AK2880" s="13">
        <v>22955.893285999999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2017-04-02T03:36:09Z</dcterms:modified>
</cp:coreProperties>
</file>