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hithorizons-my.sharepoint.com/personal/lukas_jankovic_alvaria_sk/Documents/Dokumenty/mirri/impakt/ap odmi/final/"/>
    </mc:Choice>
  </mc:AlternateContent>
  <xr:revisionPtr revIDLastSave="519" documentId="13_ncr:1_{46EA21BE-9AA8-4EE3-91E7-D4F940F220B1}" xr6:coauthVersionLast="47" xr6:coauthVersionMax="47" xr10:uidLastSave="{40FDE928-76C4-4087-A326-A3DDD70A20FA}"/>
  <bookViews>
    <workbookView xWindow="-110" yWindow="-110" windowWidth="19420" windowHeight="10420" tabRatio="593" xr2:uid="{00000000-000D-0000-FFFF-FFFF00000000}"/>
  </bookViews>
  <sheets>
    <sheet name="Harmonogram" sheetId="1" r:id="rId1"/>
    <sheet name="Stare opatrenia" sheetId="5" state="hidden" r:id="rId2"/>
    <sheet name="Zoradené podľa termínu" sheetId="4" r:id="rId3"/>
    <sheet name="Progres" sheetId="2" r:id="rId4"/>
    <sheet name="Témy" sheetId="3" r:id="rId5"/>
  </sheets>
  <definedNames>
    <definedName name="_xlnm._FilterDatabase" localSheetId="0" hidden="1">Harmonogram!$A$2:$AI$43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2" l="1"/>
  <c r="K21" i="2"/>
  <c r="K20" i="2"/>
  <c r="K19" i="2"/>
  <c r="C5" i="3"/>
  <c r="C4" i="3"/>
  <c r="C3" i="3"/>
  <c r="C2" i="3"/>
  <c r="C1" i="3"/>
  <c r="D43" i="1" l="1"/>
  <c r="J13" i="2"/>
  <c r="M5" i="2"/>
  <c r="M6" i="2"/>
  <c r="M7" i="2"/>
  <c r="M4" i="2"/>
  <c r="K10" i="2"/>
  <c r="M10" i="2" s="1"/>
  <c r="J14" i="2" s="1"/>
  <c r="J11" i="2"/>
  <c r="J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tc={A3879FCB-F95A-4D45-A6E4-68B04E672AD8}</author>
    <author>tc={C330E461-53A8-40F3-9AE9-D6CBDE5EA050}</author>
    <author>tc={CC088A53-4976-489E-8063-9569EA10FC9F}</author>
    <author>tc={607A98A4-6529-47B7-85D7-AF93EE8BB62B}</author>
    <author>tc={E446058E-5981-4196-9D4E-47269FD18F29}</author>
  </authors>
  <commentList>
    <comment ref="B14" authorId="0" shapeId="0" xr:uid="{A3879FCB-F95A-4D45-A6E4-68B04E672AD8}">
      <text>
        <t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Spýtať sa ODMI</t>
      </text>
    </comment>
    <comment ref="B16" authorId="1" shapeId="0" xr:uid="{C330E461-53A8-40F3-9AE9-D6CBDE5EA050}">
      <text>
        <t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Spýtať sa ODMI</t>
      </text>
    </comment>
    <comment ref="B39" authorId="2" shapeId="0" xr:uid="{CC088A53-4976-489E-8063-9569EA10FC9F}">
      <text>
        <t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Všetko čo hovorí OVM čo a ako majú zverejňovať.</t>
      </text>
    </comment>
    <comment ref="B40" authorId="3" shapeId="0" xr:uid="{607A98A4-6529-47B7-85D7-AF93EE8BB62B}">
      <text>
        <t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Spýtať sa ODMI.</t>
      </text>
    </comment>
    <comment ref="B41" authorId="4" shapeId="0" xr:uid="{E446058E-5981-4196-9D4E-47269FD18F29}">
      <text>
        <t xml:space="preserve"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Do you monitor via a dashboard the characteristics of the data published on the portal, such as the distribution across categories, static vs. real-time data and how these change over time?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tc={A6F51260-63DD-42E5-B572-555F7A703065}</author>
    <author>tc={E5314069-1CE1-4164-B5C3-38BCC25F88CC}</author>
    <author>tc={585383CE-D059-4575-881A-605AB8E44DA6}</author>
    <author>tc={79DE3427-0CF9-4F3C-9893-28313F93554E}</author>
  </authors>
  <commentList>
    <comment ref="A1" authorId="0" shapeId="0" xr:uid="{A6F51260-63DD-42E5-B572-555F7A703065}">
      <text>
        <t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Zatiaľ nie sú uvedené úlohy týkajúce sa zmeny strategickej priority Lepšie dáta.</t>
      </text>
    </comment>
    <comment ref="A21" authorId="1" shapeId="0" xr:uid="{E5314069-1CE1-4164-B5C3-38BCC25F88CC}">
      <text>
        <t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Spýtať sa ODMI.</t>
      </text>
    </comment>
    <comment ref="A23" authorId="2" shapeId="0" xr:uid="{585383CE-D059-4575-881A-605AB8E44DA6}">
      <text>
        <t xml:space="preserve"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Do you monitor via a dashboard the characteristics of the data published on the portal, such as the distribution across categories, static vs. real-time data and how these change over time?
</t>
      </text>
    </comment>
    <comment ref="A31" authorId="3" shapeId="0" xr:uid="{79DE3427-0CF9-4F3C-9893-28313F93554E}">
      <text>
        <t>[Zreťazený komentár]
Vaša verzia programu Excel vám umožňuje čítať tento zreťazený komentár, avšak akékoľvek jeho zmeny sa odstránia, ak sa súbor otvorí v novšej verzii programu Excel. Ďalšie informácie: https://go.microsoft.com/fwlink/?linkid=870924
Komentár:
    Spýtať sa ODMI</t>
      </text>
    </comment>
  </commentList>
</comments>
</file>

<file path=xl/sharedStrings.xml><?xml version="1.0" encoding="utf-8"?>
<sst xmlns="http://schemas.openxmlformats.org/spreadsheetml/2006/main" count="625" uniqueCount="242">
  <si>
    <t>Oblasť</t>
  </si>
  <si>
    <t>Opatrenia </t>
  </si>
  <si>
    <t>Body</t>
  </si>
  <si>
    <t>Nástroj </t>
  </si>
  <si>
    <t xml:space="preserve">Zodpovedný </t>
  </si>
  <si>
    <t>Spolupracujúci subjekt</t>
  </si>
  <si>
    <t>Financovanie</t>
  </si>
  <si>
    <t>Termín</t>
  </si>
  <si>
    <t>Referencia</t>
  </si>
  <si>
    <t>Január</t>
  </si>
  <si>
    <t>Február</t>
  </si>
  <si>
    <t>Marec</t>
  </si>
  <si>
    <t>Apríl</t>
  </si>
  <si>
    <t>Máj</t>
  </si>
  <si>
    <t>Jún</t>
  </si>
  <si>
    <t>Júl</t>
  </si>
  <si>
    <t>August</t>
  </si>
  <si>
    <t>September</t>
  </si>
  <si>
    <t>Október</t>
  </si>
  <si>
    <t>November</t>
  </si>
  <si>
    <t>December</t>
  </si>
  <si>
    <t>Politika </t>
  </si>
  <si>
    <t>Aktualizovať stratégie a politiky štátu v oblasti open data.</t>
  </si>
  <si>
    <t>SP Otvorené údaje</t>
  </si>
  <si>
    <t>Dátová kancelária</t>
  </si>
  <si>
    <t xml:space="preserve">PS Otvorené údaje </t>
  </si>
  <si>
    <t>Nemá vplyv</t>
  </si>
  <si>
    <t>ODMI2021</t>
  </si>
  <si>
    <t>Dopad</t>
  </si>
  <si>
    <t>SP Otvorené údaje, PS Otvorené údaje</t>
  </si>
  <si>
    <t>Dátová dostupnosť</t>
  </si>
  <si>
    <t>ÚOŠS, open data komunita, PS Otvorené údaje</t>
  </si>
  <si>
    <t>NP Open Data 2.0</t>
  </si>
  <si>
    <t>OURData2019</t>
  </si>
  <si>
    <t>Akčný plán OGP</t>
  </si>
  <si>
    <t>PS Otvorené údaje, ÚSV ROS, OZ Alvaria</t>
  </si>
  <si>
    <t>ODMI2022</t>
  </si>
  <si>
    <t>SP Otvorené údaje </t>
  </si>
  <si>
    <t xml:space="preserve">Dátová kancelária </t>
  </si>
  <si>
    <t>PS Otvorené údaje</t>
  </si>
  <si>
    <t xml:space="preserve">Do stratégií zapracovať opatrenia na podporu používania otvorených dát verejným sektorom </t>
  </si>
  <si>
    <t xml:space="preserve">Do stratégií zapracovať opatrenia na podporu používania otvorených dát súkromným sektorom. </t>
  </si>
  <si>
    <t>PS Otvorené údaje, open data komunita</t>
  </si>
  <si>
    <t>Podporné aktivity vlády pre využívanie otvorených dát</t>
  </si>
  <si>
    <t xml:space="preserve">Aktivity na zvyšovanie dátovej gramotnosti zamestnancov VS. </t>
  </si>
  <si>
    <t>Otvorené dáta 2.0 ; SP Otvorené údaje</t>
  </si>
  <si>
    <t>ÚOŠS, univerzity</t>
  </si>
  <si>
    <t xml:space="preserve">Identifikovať a prioritizovať na zverejnenie datasety s vysokou hodnotnou (HVD). </t>
  </si>
  <si>
    <t>Transpozícia smernice PSI</t>
  </si>
  <si>
    <t xml:space="preserve">Dátová kancelária, </t>
  </si>
  <si>
    <t>Kvalita</t>
  </si>
  <si>
    <t>Otvorené dáta 2.0 </t>
  </si>
  <si>
    <t xml:space="preserve">Možnosť pridávania dát tretími stranami - univerzity, NGO, firmy. </t>
  </si>
  <si>
    <t xml:space="preserve">Zaviesť proces na posudzovanie toho, či organizácie ŠS vyžadujú poplatky nad úroveň marginálnych nákladov za sprístupnenie dát. </t>
  </si>
  <si>
    <t>  </t>
  </si>
  <si>
    <t xml:space="preserve">SP Otvorené údaje, Open data 2.0 </t>
  </si>
  <si>
    <t>ÚOŠS, Dátoví kurátori, ÚOŠS</t>
  </si>
  <si>
    <t xml:space="preserve">Profesionalizovať tréningy pre zamestnancov VS v oblasti (otvorených) dát prostredníctvom verejne uznávaných certifikátov. </t>
  </si>
  <si>
    <t>Univerzita</t>
  </si>
  <si>
    <t>Rozpočet DK</t>
  </si>
  <si>
    <t>Vykonávať činnosti na monitorovanie dopadu OD v politickej, environmentálnej, sociálnej a ekonomickej oblasti  (systematický monitoring, štúdie, prieskumy) </t>
  </si>
  <si>
    <t>ÚSVROS</t>
  </si>
  <si>
    <t>OP Slovensko, OP II</t>
  </si>
  <si>
    <t>Open data komunita, univerzity</t>
  </si>
  <si>
    <t>Portál</t>
  </si>
  <si>
    <t xml:space="preserve">Promovať HVD na portáli (pridaním filtrovacích polí, zmeny v navigácii, editoriál). </t>
  </si>
  <si>
    <t>ÚOŠS</t>
  </si>
  <si>
    <t>Nasadiť analytické nástroje na vyhodnocovanie využívania API, ak je v metadátach informácia, že je dataset prístupný cez API</t>
  </si>
  <si>
    <t>Otvorené dáta 2.0 - udržateľnosť </t>
  </si>
  <si>
    <t>Open data komunita</t>
  </si>
  <si>
    <t xml:space="preserve">Zisťovať najčastejšie príčiny nesúladu s DCAT-AP. </t>
  </si>
  <si>
    <t xml:space="preserve">Zvyšovať dostupnosť HVD na portáli OD. </t>
  </si>
  <si>
    <t>Otvorené dáta 2.0; SP Otvorené údaje</t>
  </si>
  <si>
    <t>ÚOŠS, Dátoví kurátori, PS Otvorené údaje</t>
  </si>
  <si>
    <t>Harvestovať otvorené údaje z regionálnych a samosprávnych open data portálov na data.gov.sk.   </t>
  </si>
  <si>
    <t>Open data 2.0 </t>
  </si>
  <si>
    <t>Nastaviť a zaviesť proces na odhadovanie miery využívania otvorených dát (prieskumy, monitoring, web analytiky, katalóg aplikácií a i. )  </t>
  </si>
  <si>
    <t>NP Open Data 2.1</t>
  </si>
  <si>
    <t>Otvorené dáta 2.0 - komunita </t>
  </si>
  <si>
    <t>Open data komunita, PS Otvorené údaje</t>
  </si>
  <si>
    <t>Monitorovať kľúčové slová, ktoré sú zadávané používateľmi do vyhľadávača a optimalizovať vyhľadávanie, SEO </t>
  </si>
  <si>
    <t>Optimalizovať vyhľadávanie a nájditeľnosť obsahu (data a editorial) podlľa výsledkov z monitorovania kľúčových slov vo vyhľadávaní</t>
  </si>
  <si>
    <t xml:space="preserve">Transparentne zverejňovať žiadosti o sprístupnenie datasetov vrátane stavu riešenia požiadaviek. </t>
  </si>
  <si>
    <t>ÚOŠS, open data komunita</t>
  </si>
  <si>
    <t xml:space="preserve">Poskytnúť možnosť pre používateľov hodnotiť zverejnené datasety. </t>
  </si>
  <si>
    <t>Otvorené dáta 2.0 - Komunita </t>
  </si>
  <si>
    <t>Referencovať použité datasety v rámci prezentovaných open data aplikácií  </t>
  </si>
  <si>
    <t>Sprístupniť verejnosti zdrojový kód a dokumentáciu k portálu  </t>
  </si>
  <si>
    <t xml:space="preserve">Zaviesť nástroje na interakciu s používateľmi. </t>
  </si>
  <si>
    <t>MŽP SR</t>
  </si>
  <si>
    <t xml:space="preserve">Vypracovať štúdie, ktoré by odhadovali ekonomický potenciál OD v SR. </t>
  </si>
  <si>
    <t>Univerzity, open data komunita, firmy, MFSR</t>
  </si>
  <si>
    <t>NP Open data 2.0</t>
  </si>
  <si>
    <t>Otvorené dáta 2.0</t>
  </si>
  <si>
    <t>NP Open data 2.1</t>
  </si>
  <si>
    <t>Zaviesť formálne požiadavky na zverejňovanie údajov disagregovaným spôsobom</t>
  </si>
  <si>
    <t>Určiť orgán pre zabezpečenie toho, že katalógy údajov budú v praxi udržiavané centrálnymi/federálnymi organizáciami verejného sektora</t>
  </si>
  <si>
    <t xml:space="preserve">Hodnotenie (napr. vo forme správy) pre celú ústrednú/federálnu vládu s cieľom zhodnotiť, či sú v súčasnosti zavedené všetky relevantné právne predpisy/nariadenia o údajoch o verejnej správe, pokiaľ ide o: zabezpečenie, duševné vlastníctvo, súkromie, dôvernosť. 
</t>
  </si>
  <si>
    <t>Zaviesť formálne požiadavky na organizácie centrálneho/federálneho verejného sektora, aby pravidelne viedli konzultácie s používateľmi s cieľom informovať o plánoch otvorených údajov?</t>
  </si>
  <si>
    <t xml:space="preserve">Vytvoriť Písomné usmernenie o tom, ako viesť konzultácie s používateľmi údajov </t>
  </si>
  <si>
    <t xml:space="preserve">Zaviesť formálne požiadavky na poskytnutie určitých dokumentov (napr. komplexný zoznam uchovávaných údajov) pri konzultáciách s používateľmi </t>
  </si>
  <si>
    <t>Zaviesť formálne požiadavky na systematické informovanie verejnosti vopred, že sa plánuje uskutočniť verejná konzultácia o otvorených vládnych údajoch</t>
  </si>
  <si>
    <t xml:space="preserve">Zaviesť formálne požiadavky týkajúce sa minimálnych lehôt na odpoveď na vládne konzultácie o otvorených vládnych údajoch </t>
  </si>
  <si>
    <t>Zaviesť formálne požiadavky na systematické zverejňovanie výsledkov konzultácií s používateľmi online</t>
  </si>
  <si>
    <t>Zverejňovať výsledky konzultácií používateľov, ktoré viedli organizácie verejného sektora o plánoch otvorených údajov (stanovenie priorít, dátumy zverejnenia alebo zverejnenia údajov)</t>
  </si>
  <si>
    <t>Sledovať počet/percento používateľov údajov, ktorí reagujú na formálne konzultácie</t>
  </si>
  <si>
    <t>Zaviesť formálne požiadavky na poskytovanie metaúdajov v jasnom a jednoduchom jazyku</t>
  </si>
  <si>
    <t>Formálna podpora pre oranizácie VS aby zvyšovali povedomie medzi podnikmi o možnostiach otvorených vládnych údajov</t>
  </si>
  <si>
    <t>Uviesť všetky obmedzenia, ktoré sa vzťahujú na opätovné použitie vládnych údajov na komerčné účely jasne v jednom dokumente</t>
  </si>
  <si>
    <t xml:space="preserve">Uzavrieť partnerstvo (partnerstvá) medzi ŠS s podnikateľskými inkubátormi na podporu opätovného použitia otvorených údajov spoločnosťami a začínajúcimi podnikmi? 
</t>
  </si>
  <si>
    <t xml:space="preserve">Financovať výskum o ekonomickom vplyve otvorených vládnych údajov </t>
  </si>
  <si>
    <t>OGP</t>
  </si>
  <si>
    <t>Vykonať komplexné hodnotenia (napr. vo forme správy) s cieľom lepšie pochopiť hlavné prekážky opätovného použitia otvorených vládnych údajov medzi organizáciami občianskej spoločnosti</t>
  </si>
  <si>
    <t>Uskutočniť výskumný projekt na vyhodnotenie sociálneho vplyvu otvorených údajov</t>
  </si>
  <si>
    <t xml:space="preserve">Financovaný výskumný projekt o sociálnom dopade otvorených údajov </t>
  </si>
  <si>
    <t>Formálna podpora organizácií verejného sektoraaby zvyšovali povedomie zamestnancov verejnej správy o možnostiach opätovného použitia otvorených vládnych údajov vo verejnom sektore</t>
  </si>
  <si>
    <t>Spustenie centrálneho programu, ktorý sa zameriava na podporu gramotnosti otvorených údajov medzi štátnymi zamestnancami</t>
  </si>
  <si>
    <t>Vyhodnocovať efektívnosť týchto školení (napr. prieskum spokojnosti, štatistiky, ukazovatele)?</t>
  </si>
  <si>
    <t>Usmernenia pre verejných zamestnancov, ako najlepšie využiť otvorené vládne údaje v procesoch tvorby politiky</t>
  </si>
  <si>
    <t>Formálne stimuly pre štátnych zamestnancov na podporu opätovného použitia otvorených vládnych údajov v procese tvorby politiky</t>
  </si>
  <si>
    <t xml:space="preserve">vytvoriť partnerský vzťah medzi organizáciami ŠS s nižšou národnou úrovňou vlády (miestnej, regionálnej) na iniciatívach otvorených vládnych údajov? </t>
  </si>
  <si>
    <t>Vykonanie konzultácií s organizáciami verejného sektora s cieľom získať spätnú väzbu ako najlepšie podporiť opätovné použitie údajov na centrálnej/federálnej úrovni vlády</t>
  </si>
  <si>
    <t xml:space="preserve">Merať vplyv otvorených vládnych údajov na výkonnosť verejného sektora (Prístup k údajom, stiahnutie údajov, kopírovanie dát, znovupoužitie dát, žiadosť o údaje </t>
  </si>
  <si>
    <t>Sprístupniť dataset obchodný register</t>
  </si>
  <si>
    <t xml:space="preserve">Sprístupniť dataset výkonnosť škôl </t>
  </si>
  <si>
    <t xml:space="preserve">Sprístupniť dataset Digitálne zručnosti </t>
  </si>
  <si>
    <t xml:space="preserve">Sprístupniť dataset Spotreba energie </t>
  </si>
  <si>
    <t xml:space="preserve">Výdavky Sprístupniť dataset </t>
  </si>
  <si>
    <t>Sprístupniť dataset Miestny rozpočet</t>
  </si>
  <si>
    <t>Sprístupniť dataset Výzva na predkladanie ponúk (VO)</t>
  </si>
  <si>
    <t>Sprístupniť dataset Plánovaný štátny rozpočet</t>
  </si>
  <si>
    <t>Sprístupniť dataset Výdavky zo štátneho rozpočtu</t>
  </si>
  <si>
    <t>Sprístupniť dataset Národné mapy</t>
  </si>
  <si>
    <t>Sprístupniť dataset Miestne mapy</t>
  </si>
  <si>
    <t>Sprístupniť dataset Humanitárna pomoc</t>
  </si>
  <si>
    <t>Sprístupniť dataset Potravinová bezpečnosť</t>
  </si>
  <si>
    <t>Sprístupniť dataset Výťažky</t>
  </si>
  <si>
    <t>Sprístupniť dataset Kontaktné miesta organizácii štátnej správy</t>
  </si>
  <si>
    <t>Sprístupniť dataset Legislatíva a stanovy</t>
  </si>
  <si>
    <t>Sprístupniť dataset Platy (platové tabuľky)</t>
  </si>
  <si>
    <t>Sprístupniť dataset Dary</t>
  </si>
  <si>
    <t xml:space="preserve">Sprístupniť dataset Údaje o výkonnosti </t>
  </si>
  <si>
    <t>Sprístupniť dataset Údaje o genóme</t>
  </si>
  <si>
    <t>Sprístupniť dataset Výskumná a vzdelávacia činnosť</t>
  </si>
  <si>
    <t>Sprístupniť dataset Výsledky výskumu</t>
  </si>
  <si>
    <t>Sprístupniť dataset Cenzus</t>
  </si>
  <si>
    <t xml:space="preserve">Sprístupniť dataset Sčítanie ľudu </t>
  </si>
  <si>
    <t>Sprístupniť dataset Infraštruktúra</t>
  </si>
  <si>
    <t xml:space="preserve">Sprístupniť dataset Bohatstvo </t>
  </si>
  <si>
    <t xml:space="preserve">Sprístupniť dataset Zručnosti </t>
  </si>
  <si>
    <t>Sprístupniť dataset Kryt</t>
  </si>
  <si>
    <t xml:space="preserve">Sprístupniť dataset Zdravotné poistenie a dávky v nezamestnanosti </t>
  </si>
  <si>
    <t>Sprístupniť dataset Cestovné poriadky verejnej dopravy</t>
  </si>
  <si>
    <t xml:space="preserve">Sprístupniť dataset Štatistika registrácie motorových vozidiel </t>
  </si>
  <si>
    <t xml:space="preserve">Sprístupniť dataset Skutočné vlastníctvo </t>
  </si>
  <si>
    <t xml:space="preserve">Sprístupniť dataset Lobistické stretnutia </t>
  </si>
  <si>
    <t xml:space="preserve">Sprístupniť dataset Vyhlásenia o záujme </t>
  </si>
  <si>
    <t>Sprístupniť dataset Riadenie rizika</t>
  </si>
  <si>
    <t xml:space="preserve">Sprístupniť dataset Údaje o pomoci pri katastrofách </t>
  </si>
  <si>
    <t>Zhromažďovať informácie o počte žiadostí používateľov odoslaných prostredníctvom sekcie spätnej väzby od používateľov centrálneho/federálneho portálu „one stop shop“</t>
  </si>
  <si>
    <t>Vizualizácia údajov, či už priamo alebo nepriamo, pre údaje o vládnom rozpočte (napr. výdavky, príjmy atď.) /vizualizácia údajov, články v tlači, API, články v blogu, akademické práce, iné)</t>
  </si>
  <si>
    <t xml:space="preserve">Oblasť opatrení </t>
  </si>
  <si>
    <t>Počet navrhovaných opatrení</t>
  </si>
  <si>
    <t>Počet bodov v poslednom hodnotení</t>
  </si>
  <si>
    <t>Index</t>
  </si>
  <si>
    <t>ODMI</t>
  </si>
  <si>
    <t>Politika</t>
  </si>
  <si>
    <t>N/A</t>
  </si>
  <si>
    <t>OURdata</t>
  </si>
  <si>
    <t>Celkom pre ODMI</t>
  </si>
  <si>
    <t>Celkom pre OURdata</t>
  </si>
  <si>
    <t>Potenciálne skóre SR 2022/23 (%)</t>
  </si>
  <si>
    <t xml:space="preserve"> EU27 priemer 2021 </t>
  </si>
  <si>
    <t>Podrobnejšie realizácia opatrenia</t>
  </si>
  <si>
    <t>Do Strategickej priority Otvorené dáta</t>
  </si>
  <si>
    <t>Projekt OD 2.0</t>
  </si>
  <si>
    <t>Aké tréningy sa realizujú?</t>
  </si>
  <si>
    <t>Mapovanie dopadu OD</t>
  </si>
  <si>
    <t>Projekt OD 2.0 Mapovanie dopadu OD</t>
  </si>
  <si>
    <t>Aktualizácia strategických materiálov</t>
  </si>
  <si>
    <t>HVD</t>
  </si>
  <si>
    <t xml:space="preserve">Zapájať stakeholderov do publikovania dát. </t>
  </si>
  <si>
    <t xml:space="preserve">Nastaviť formálne požiadavky a štandardy v súvislosti s dátovým životným cyklom. </t>
  </si>
  <si>
    <t xml:space="preserve">Zadefinovať prístup na základe ktorého by sa zabezpečila aktuálnosť metadát. </t>
  </si>
  <si>
    <t>Projekt OD 2.0 Umožniť automatické harvestovanie pre organizácie publikujúce datasety.</t>
  </si>
  <si>
    <t>Zlepšovať portál na základe získaných štatistík o využívaní portálu (návštevnosť, využívanie portálu užívateľmi)</t>
  </si>
  <si>
    <t>Projekt OD 2.0 Na základe každoročnej správy.</t>
  </si>
  <si>
    <t xml:space="preserve">Vytvoriť technické predpoklady pre náhľady geopriestorových dát </t>
  </si>
  <si>
    <t>Umožniť sprístupnenie podpornej dokumentácie k datasetu na portáli otvorených dát.</t>
  </si>
  <si>
    <t>Do stratégií zapracovať opatrenia na podporu sprístupňovania realtime a dynamických údajov</t>
  </si>
  <si>
    <t xml:space="preserve">Poskytovať podporu pre producentov real-time a dynamických údajov na celoštátnej úrovni v procese publikovania. </t>
  </si>
  <si>
    <t>Návody, Usmernenia</t>
  </si>
  <si>
    <t>Projekt OD 2.0 Umožniť označenie a filtrovanie takýchto dát.</t>
  </si>
  <si>
    <t>Iné</t>
  </si>
  <si>
    <t>Podporovať, mapovať príklady využitia OD v aplikáciách či vo výskume v rôznych oblastiach: udržateľná doprava, odpadové hospodárstvo, kvalita ovzdušia, inklúziu znevýhodnených komunít, hluk, bývanie a pod.) </t>
  </si>
  <si>
    <t>Nastaviť proces na základe ktorého je portál vyhodnocovaný a dochádza k pravidelnému zlepšovaniu portálu  </t>
  </si>
  <si>
    <t xml:space="preserve">Nasadiť analytické nástroje pre lepšie pochopenie využívania portálu a profilu používateľa (web analytiky, prieskumy, analýza feedov na sociálnych sieťach) - monitorovať najpopulárnejšie témy datasetov, najviac konzultované datasety, najpopulárnejšie datasety, najviac a najmenej konzultované stránky, distribúcia datasetov v rámci domén a pod. </t>
  </si>
  <si>
    <t>Hodnotiť (napr. vo forme správy) s cieľom zabezpečenia toho, že sú verejné údaje zverejnené v súlade s národnými normami/štandardmi v zmysle: zabezpečenie, súkromie, dôvernosť, duševné vlastníctvo</t>
  </si>
  <si>
    <t>Vykonať komplexné hodnotenie (napríklad vo forme správy) s cieľom lepšie pochopiť hlavné prekážky opätovného použitia otvorených vládnych údajov medzi podnikmi</t>
  </si>
  <si>
    <t xml:space="preserve">Počet bodov po náraste </t>
  </si>
  <si>
    <t>Skóre SR 2021 (%)</t>
  </si>
  <si>
    <t>41 opatrení</t>
  </si>
  <si>
    <t>Definovať “dopad” otvorených dát do strategického dokumentu štátu.</t>
  </si>
  <si>
    <t>Nastaviť metodológiu na základe ktorej sa bude odhadovať dopad otvorených dát v krajine.</t>
  </si>
  <si>
    <t>Zabezpečiť zverejnenie kompletných časových radov datasetov.</t>
  </si>
  <si>
    <t>Zabezpečiť monitorovanie publikovania realtime a dynamických dát na portáli.</t>
  </si>
  <si>
    <t>Dátová kancelária v spolupráci s procovnou skupinou ODI</t>
  </si>
  <si>
    <t>univerzity, NGO, firmy</t>
  </si>
  <si>
    <t xml:space="preserve">samosprávy, ÚOŠS </t>
  </si>
  <si>
    <t>Momentálne skóre</t>
  </si>
  <si>
    <t>Skóre po zrealizovaní opatrení</t>
  </si>
  <si>
    <t>Follower</t>
  </si>
  <si>
    <t>Begginer</t>
  </si>
  <si>
    <t>Projekt OD 2.0 Umožniť používateľom pridať vlastné dáta, GitHub, aplikácie alebo vizualizácie. Umožniť feedback k portálu alebo diskusné fórum.</t>
  </si>
  <si>
    <t>HVD Vytvoriť plán zverejňovania datasetov HVD</t>
  </si>
  <si>
    <t>Projekt OD 2.0 Inerakcie zamerané na zvýšenie dátovej kvality a kompletnosti.</t>
  </si>
  <si>
    <t>HVD https://www.gov.uk/government/publications/open-data-charter/g8-open-data-charter-and-technical-annex</t>
  </si>
  <si>
    <t>Realizovať vzdelávanie pre zamestnancov VS. Bude realizované aj z projektu Open Data 2.0.</t>
  </si>
  <si>
    <t>Rozpočet DK/Plán obnovy</t>
  </si>
  <si>
    <t>Ministerstvo spravodlivosti SR, EK, PS Otvorené údaje, MŽP SR</t>
  </si>
  <si>
    <t>Projekt OD 2.0 Do strategickej priority Otvorené dáta</t>
  </si>
  <si>
    <t>Definované v infozákone</t>
  </si>
  <si>
    <t>Zaviesť proces alebo povinnosť na základe ktorého by si jednotlivé organizácie VS - národná, regionálna, lokálna úroveň, vyhodnocovali mieru využívania ich vlastných otvorených údajov  </t>
  </si>
  <si>
    <t>Open data komunita, Splnomocnenec vlády pre ROS</t>
  </si>
  <si>
    <t>Projekt OD 2.0 Pri každom geo datasete bude odkaz RPI.</t>
  </si>
  <si>
    <t>Štandardy, Zákon o údajoch, Publikačné minimum, Data governance</t>
  </si>
  <si>
    <t>Projekt OD 2.0 Does the national portal enable users to provide content for the portal (e.g., to link documentation and supporting materials to a given dataset)?</t>
  </si>
  <si>
    <t>NP Open Data 3.0</t>
  </si>
  <si>
    <t>Zvýšiť percento datasetov so štandardnou licenciou nad 90%. Zvýšiť percento datasetov v otvorenom a strojovo spracovateľnom formáte nad 90%. Zvyšovať percento datasetov, ktoré používajú URI.</t>
  </si>
  <si>
    <t>Eurofondy</t>
  </si>
  <si>
    <t xml:space="preserve">Zabezpečiť pokročilé filtrovanie datasetov na data.gov.sk - podľa témy, periodicity aktualizácie, HVD a i. </t>
  </si>
  <si>
    <t>december</t>
  </si>
  <si>
    <t>priebežne</t>
  </si>
  <si>
    <t>Aktualizovať Strategickú prioritu Lepšie dáta</t>
  </si>
  <si>
    <t>Dátová dostupnosť/prístupnosť</t>
  </si>
  <si>
    <t>Nárast bodov (po realizácii AP)</t>
  </si>
  <si>
    <t>Mapovanie dopadu OD (KPMG)</t>
  </si>
  <si>
    <t>apríl</t>
  </si>
  <si>
    <t>jún</t>
  </si>
  <si>
    <t>Opatrenie</t>
  </si>
  <si>
    <t>október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</si>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</sst>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6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1"/>
    </font>
    <font>
      <sz val="9"/>
      <color theme="1"/>
      <name val="Calibri"/>
      <family val="2"/>
      <charset val="238"/>
      <scheme val="minor"/>
    </font>
    <font>
      <sz val="9"/>
      <color rgb="FF000000"/>
      <name val="Calibri"/>
      <family val="2"/>
      <charset val="1"/>
    </font>
    <font>
      <sz val="10"/>
      <color theme="1"/>
      <name val="Times New Roman"/>
    </font>
    <font>
      <b/>
      <sz val="10"/>
      <color theme="1"/>
      <name val="Times New Roman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5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4" borderId="0" xfId="0" applyFont="1" applyFill="1" applyAlignment="1">
      <alignment vertical="center" wrapText="1"/>
    </xf>
    <xf numFmtId="0" fontId="3" fillId="0" borderId="0" xfId="0" applyFont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9" fontId="0" fillId="0" borderId="0" xfId="0" applyNumberFormat="1"/>
    <xf numFmtId="0" fontId="3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 textRotation="90"/>
    </xf>
    <xf numFmtId="0" fontId="2" fillId="0" borderId="3" xfId="0" applyFont="1" applyBorder="1" applyAlignment="1">
      <alignment wrapText="1"/>
    </xf>
    <xf numFmtId="2" fontId="2" fillId="0" borderId="5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2" fillId="0" borderId="0" xfId="0" applyFont="1"/>
    <xf numFmtId="0" fontId="2" fillId="5" borderId="0" xfId="0" applyFont="1" applyFill="1"/>
    <xf numFmtId="2" fontId="4" fillId="0" borderId="5" xfId="0" applyNumberFormat="1" applyFont="1" applyBorder="1"/>
    <xf numFmtId="2" fontId="2" fillId="0" borderId="2" xfId="0" applyNumberFormat="1" applyFont="1" applyBorder="1" applyAlignment="1">
      <alignment wrapText="1"/>
    </xf>
    <xf numFmtId="0" fontId="1" fillId="6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 wrapText="1"/>
    </xf>
    <xf numFmtId="164" fontId="1" fillId="6" borderId="0" xfId="0" applyNumberFormat="1" applyFont="1" applyFill="1" applyAlignment="1">
      <alignment horizontal="left" vertical="center" wrapText="1"/>
    </xf>
    <xf numFmtId="14" fontId="1" fillId="6" borderId="0" xfId="0" applyNumberFormat="1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7" borderId="4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9" fontId="0" fillId="0" borderId="0" xfId="1" applyFont="1"/>
    <xf numFmtId="2" fontId="2" fillId="0" borderId="0" xfId="0" applyNumberFormat="1" applyFont="1" applyBorder="1" applyAlignment="1">
      <alignment wrapText="1"/>
    </xf>
    <xf numFmtId="9" fontId="3" fillId="0" borderId="0" xfId="1" applyFont="1"/>
    <xf numFmtId="9" fontId="0" fillId="8" borderId="0" xfId="0" applyNumberFormat="1" applyFill="1"/>
    <xf numFmtId="0" fontId="2" fillId="0" borderId="0" xfId="0" applyFont="1" applyBorder="1" applyAlignment="1">
      <alignment wrapText="1"/>
    </xf>
    <xf numFmtId="0" fontId="2" fillId="9" borderId="0" xfId="0" applyFont="1" applyFill="1"/>
    <xf numFmtId="0" fontId="2" fillId="0" borderId="0" xfId="0" applyFont="1" applyFill="1"/>
    <xf numFmtId="0" fontId="5" fillId="7" borderId="1" xfId="0" applyFont="1" applyFill="1" applyBorder="1" applyAlignment="1">
      <alignment wrapText="1"/>
    </xf>
    <xf numFmtId="0" fontId="11" fillId="9" borderId="0" xfId="0" applyFont="1" applyFill="1"/>
    <xf numFmtId="0" fontId="3" fillId="0" borderId="0" xfId="0" applyFont="1" applyFill="1"/>
    <xf numFmtId="0" fontId="3" fillId="2" borderId="0" xfId="0" applyFont="1" applyFill="1" applyAlignment="1">
      <alignment horizontal="center" vertical="center" wrapText="1"/>
    </xf>
    <xf numFmtId="0" fontId="12" fillId="0" borderId="0" xfId="0" applyFont="1"/>
    <xf numFmtId="0" fontId="13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2" fillId="0" borderId="0" xfId="0" applyNumberFormat="1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14" fontId="2" fillId="0" borderId="0" xfId="0" applyNumberFormat="1" applyFont="1" applyFill="1" applyAlignment="1">
      <alignment horizontal="left" wrapText="1"/>
    </xf>
    <xf numFmtId="0" fontId="2" fillId="0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/>
    </xf>
  </cellXfs>
  <cellStyles count="2"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Potenciálne zlepšenie v ODMI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Hodnotenie 2021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Progres!$I$4:$I$7</c:f>
              <c:strCache>
                <c:ptCount val="4"/>
                <c:pt idx="0">
                  <c:v>Dopad</c:v>
                </c:pt>
                <c:pt idx="1">
                  <c:v>Portál</c:v>
                </c:pt>
                <c:pt idx="2">
                  <c:v>Politika</c:v>
                </c:pt>
                <c:pt idx="3">
                  <c:v>Kvalita</c:v>
                </c:pt>
              </c:strCache>
            </c:strRef>
          </c:cat>
          <c:val>
            <c:numRef>
              <c:f>Progres!$L$4:$L$7</c:f>
              <c:numCache>
                <c:formatCode>General</c:formatCode>
                <c:ptCount val="4"/>
                <c:pt idx="0">
                  <c:v>130</c:v>
                </c:pt>
                <c:pt idx="1">
                  <c:v>320</c:v>
                </c:pt>
                <c:pt idx="2">
                  <c:v>396</c:v>
                </c:pt>
                <c:pt idx="3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6-4762-96F3-DC5A9A39F489}"/>
            </c:ext>
          </c:extLst>
        </c:ser>
        <c:ser>
          <c:idx val="1"/>
          <c:order val="1"/>
          <c:tx>
            <c:v>Potenciálny nárast hodnotenia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Progres!$I$4:$I$7</c:f>
              <c:strCache>
                <c:ptCount val="4"/>
                <c:pt idx="0">
                  <c:v>Dopad</c:v>
                </c:pt>
                <c:pt idx="1">
                  <c:v>Portál</c:v>
                </c:pt>
                <c:pt idx="2">
                  <c:v>Politika</c:v>
                </c:pt>
                <c:pt idx="3">
                  <c:v>Kvalita</c:v>
                </c:pt>
              </c:strCache>
            </c:strRef>
          </c:cat>
          <c:val>
            <c:numRef>
              <c:f>Progres!$K$4:$K$7</c:f>
              <c:numCache>
                <c:formatCode>General</c:formatCode>
                <c:ptCount val="4"/>
                <c:pt idx="0">
                  <c:v>440</c:v>
                </c:pt>
                <c:pt idx="1">
                  <c:v>180</c:v>
                </c:pt>
                <c:pt idx="2">
                  <c:v>152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6-4762-96F3-DC5A9A39F4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054815"/>
        <c:axId val="2108056063"/>
      </c:barChart>
      <c:catAx>
        <c:axId val="21080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08056063"/>
        <c:crosses val="autoZero"/>
        <c:auto val="1"/>
        <c:lblAlgn val="ctr"/>
        <c:lblOffset val="100"/>
        <c:noMultiLvlLbl val="0"/>
      </c:catAx>
      <c:valAx>
        <c:axId val="21080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080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Opatrenia</a:t>
            </a:r>
            <a:r>
              <a:rPr lang="sk-SK" baseline="0"/>
              <a:t> podľa počtu a témy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0D-41A6-8E23-C4703AC74B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0D-41A6-8E23-C4703AC74B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0D-41A6-8E23-C4703AC74B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0D-41A6-8E23-C4703AC74B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E3-4516-960D-6731B576E07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Témy!$A$1:$A$5</c:f>
              <c:strCache>
                <c:ptCount val="5"/>
                <c:pt idx="0">
                  <c:v>Projekt OD 2.0</c:v>
                </c:pt>
                <c:pt idx="1">
                  <c:v>Mapovanie dopadu OD</c:v>
                </c:pt>
                <c:pt idx="2">
                  <c:v>Aktualizácia strategických materiálov</c:v>
                </c:pt>
                <c:pt idx="3">
                  <c:v>HVD</c:v>
                </c:pt>
                <c:pt idx="4">
                  <c:v>Iné</c:v>
                </c:pt>
              </c:strCache>
            </c:strRef>
          </c:cat>
          <c:val>
            <c:numRef>
              <c:f>Témy!$C$1:$C$5</c:f>
              <c:numCache>
                <c:formatCode>0%</c:formatCode>
                <c:ptCount val="5"/>
                <c:pt idx="0">
                  <c:v>0.54761904761904767</c:v>
                </c:pt>
                <c:pt idx="1">
                  <c:v>0.14285714285714285</c:v>
                </c:pt>
                <c:pt idx="2">
                  <c:v>0.11904761904761904</c:v>
                </c:pt>
                <c:pt idx="3">
                  <c:v>7.1428571428571425E-2</c:v>
                </c:pt>
                <c:pt idx="4">
                  <c:v>0.11904761904761904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C-4CDD-A199-A9A715DE15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0</xdr:row>
      <xdr:rowOff>158750</xdr:rowOff>
    </xdr:from>
    <xdr:to>
      <xdr:col>7</xdr:col>
      <xdr:colOff>88901</xdr:colOff>
      <xdr:row>14</xdr:row>
      <xdr:rowOff>63500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776C0C6-8266-1A7E-5680-4A8F74313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2</xdr:row>
      <xdr:rowOff>41274</xdr:rowOff>
    </xdr:from>
    <xdr:to>
      <xdr:col>12</xdr:col>
      <xdr:colOff>596899</xdr:colOff>
      <xdr:row>19</xdr:row>
      <xdr:rowOff>88899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33B2E3E-BBB4-11A3-0EEE-D4D7F42CC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káš  Jankovič" id="{819F4660-1BCE-4E85-8361-CFB261B760FB}" userId="Lukáš  Jankovič" providerId="None"/>
</personList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2-11-22T10:24:24.04" personId="{819F4660-1BCE-4E85-8361-CFB261B760FB}" id="{A3879FCB-F95A-4D45-A6E4-68B04E672AD8}">
    <text>Spýtať sa ODMI</text>
  </threadedComment>
  <threadedComment ref="B16" dT="2022-11-22T10:26:19.22" personId="{819F4660-1BCE-4E85-8361-CFB261B760FB}" id="{C330E461-53A8-40F3-9AE9-D6CBDE5EA050}">
    <text>Spýtať sa ODMI</text>
  </threadedComment>
  <threadedComment ref="B39" dT="2022-11-18T13:09:33.11" personId="{819F4660-1BCE-4E85-8361-CFB261B760FB}" id="{CC088A53-4976-489E-8063-9569EA10FC9F}">
    <text>Všetko čo hovorí OVM čo a ako majú zverejňovať.</text>
  </threadedComment>
  <threadedComment ref="B40" dT="2022-11-22T10:53:15.06" personId="{819F4660-1BCE-4E85-8361-CFB261B760FB}" id="{607A98A4-6529-47B7-85D7-AF93EE8BB62B}">
    <text>Spýtať sa ODMI.</text>
  </threadedComment>
  <threadedComment ref="B41" dT="2022-11-23T12:37:12.27" personId="{819F4660-1BCE-4E85-8361-CFB261B760FB}" id="{E446058E-5981-4196-9D4E-47269FD18F29}">
    <text xml:space="preserve">Do you monitor via a dashboard the characteristics of the data published on the portal, such as the distribution across categories, static vs. real-time data and how these change over time?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11-29T12:29:37.69" personId="{819F4660-1BCE-4E85-8361-CFB261B760FB}" id="{A6F51260-63DD-42E5-B572-555F7A703065}">
    <text>Zatiaľ nie sú uvedené úlohy týkajúce sa zmeny strategickej priority Lepšie dáta.</text>
  </threadedComment>
  <threadedComment ref="A21" dT="2022-11-22T10:53:15.06" personId="{819F4660-1BCE-4E85-8361-CFB261B760FB}" id="{E5314069-1CE1-4164-B5C3-38BCC25F88CC}">
    <text>Spýtať sa ODMI.</text>
  </threadedComment>
  <threadedComment ref="A23" dT="2022-11-23T12:37:12.27" personId="{819F4660-1BCE-4E85-8361-CFB261B760FB}" id="{585383CE-D059-4575-881A-605AB8E44DA6}">
    <text xml:space="preserve">Do you monitor via a dashboard the characteristics of the data published on the portal, such as the distribution across categories, static vs. real-time data and how these change over time?
</text>
  </threadedComment>
  <threadedComment ref="A31" dT="2022-11-22T10:26:19.22" personId="{819F4660-1BCE-4E85-8361-CFB261B760FB}" id="{79DE3427-0CF9-4F3C-9893-28313F93554E}">
    <text>Spýtať sa ODMI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5"/>
  <sheetViews>
    <sheetView tabSelected="1" zoomScale="90" zoomScaleNormal="90" workbookViewId="0">
      <pane ySplit="2" topLeftCell="A4" activePane="bottomLeft" state="frozen"/>
      <selection pane="bottomLeft" activeCell="B5" sqref="B5"/>
    </sheetView>
  </sheetViews>
  <sheetFormatPr defaultColWidth="8.7265625" defaultRowHeight="13" x14ac:dyDescent="0.35"/>
  <cols>
    <col min="1" max="1" width="11.453125" style="10" customWidth="1"/>
    <col min="2" max="2" width="55.26953125" style="10" customWidth="1"/>
    <col min="3" max="3" width="21.54296875" style="10" customWidth="1"/>
    <col min="4" max="4" width="7.6328125" style="10" bestFit="1" customWidth="1"/>
    <col min="5" max="8" width="11.453125" style="10" customWidth="1"/>
    <col min="9" max="9" width="9.54296875" style="11" bestFit="1" customWidth="1"/>
    <col min="10" max="10" width="11.81640625" style="12" bestFit="1" customWidth="1"/>
    <col min="11" max="11" width="3.26953125" style="12" bestFit="1" customWidth="1"/>
    <col min="12" max="19" width="3.26953125" style="12" customWidth="1"/>
    <col min="20" max="23" width="3.26953125" style="12" bestFit="1" customWidth="1"/>
    <col min="24" max="35" width="3.26953125" style="12" customWidth="1"/>
    <col min="36" max="16384" width="8.7265625" style="12"/>
  </cols>
  <sheetData>
    <row r="1" spans="1:35" s="32" customFormat="1" x14ac:dyDescent="0.35">
      <c r="A1" s="30"/>
      <c r="B1" s="30"/>
      <c r="C1" s="30"/>
      <c r="D1" s="30"/>
      <c r="E1" s="30"/>
      <c r="F1" s="30"/>
      <c r="G1" s="30"/>
      <c r="H1" s="30"/>
      <c r="I1" s="31"/>
      <c r="L1" s="64">
        <v>2023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>
        <v>2024</v>
      </c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</row>
    <row r="2" spans="1:35" s="14" customFormat="1" ht="57" customHeight="1" x14ac:dyDescent="0.35">
      <c r="A2" s="24" t="s">
        <v>0</v>
      </c>
      <c r="B2" s="25" t="s">
        <v>1</v>
      </c>
      <c r="C2" s="25" t="s">
        <v>173</v>
      </c>
      <c r="D2" s="26" t="s">
        <v>2</v>
      </c>
      <c r="E2" s="27" t="s">
        <v>3</v>
      </c>
      <c r="F2" s="27" t="s">
        <v>4</v>
      </c>
      <c r="G2" s="27" t="s">
        <v>5</v>
      </c>
      <c r="H2" s="27" t="s">
        <v>6</v>
      </c>
      <c r="I2" s="28" t="s">
        <v>7</v>
      </c>
      <c r="J2" s="29" t="s">
        <v>8</v>
      </c>
      <c r="K2" s="13" t="s">
        <v>20</v>
      </c>
      <c r="L2" s="15" t="s">
        <v>9</v>
      </c>
      <c r="M2" s="15" t="s">
        <v>10</v>
      </c>
      <c r="N2" s="15" t="s">
        <v>11</v>
      </c>
      <c r="O2" s="13" t="s">
        <v>12</v>
      </c>
      <c r="P2" s="13" t="s">
        <v>13</v>
      </c>
      <c r="Q2" s="13" t="s">
        <v>14</v>
      </c>
      <c r="R2" s="15" t="s">
        <v>15</v>
      </c>
      <c r="S2" s="15" t="s">
        <v>16</v>
      </c>
      <c r="T2" s="15" t="s">
        <v>17</v>
      </c>
      <c r="U2" s="13" t="s">
        <v>18</v>
      </c>
      <c r="V2" s="13" t="s">
        <v>19</v>
      </c>
      <c r="W2" s="13" t="s">
        <v>20</v>
      </c>
      <c r="X2" s="15" t="s">
        <v>9</v>
      </c>
      <c r="Y2" s="15" t="s">
        <v>10</v>
      </c>
      <c r="Z2" s="15" t="s">
        <v>11</v>
      </c>
      <c r="AA2" s="13" t="s">
        <v>12</v>
      </c>
      <c r="AB2" s="13" t="s">
        <v>13</v>
      </c>
      <c r="AC2" s="13" t="s">
        <v>14</v>
      </c>
      <c r="AD2" s="15" t="s">
        <v>15</v>
      </c>
      <c r="AE2" s="15" t="s">
        <v>16</v>
      </c>
      <c r="AF2" s="15" t="s">
        <v>17</v>
      </c>
      <c r="AG2" s="13" t="s">
        <v>18</v>
      </c>
      <c r="AH2" s="13" t="s">
        <v>19</v>
      </c>
      <c r="AI2" s="13" t="s">
        <v>20</v>
      </c>
    </row>
    <row r="3" spans="1:35" s="20" customFormat="1" ht="36" customHeight="1" x14ac:dyDescent="0.3">
      <c r="A3" s="16" t="s">
        <v>21</v>
      </c>
      <c r="B3" s="33" t="s">
        <v>22</v>
      </c>
      <c r="C3" s="33" t="s">
        <v>233</v>
      </c>
      <c r="D3" s="17">
        <v>10</v>
      </c>
      <c r="E3" s="18" t="s">
        <v>23</v>
      </c>
      <c r="F3" s="18" t="s">
        <v>24</v>
      </c>
      <c r="G3" s="18" t="s">
        <v>25</v>
      </c>
      <c r="H3" s="18" t="s">
        <v>26</v>
      </c>
      <c r="I3" s="19">
        <v>45046</v>
      </c>
      <c r="J3" s="20" t="s">
        <v>27</v>
      </c>
      <c r="L3" s="21"/>
      <c r="M3" s="21"/>
      <c r="N3" s="21"/>
      <c r="O3" s="45"/>
      <c r="R3" s="21"/>
      <c r="S3" s="21"/>
      <c r="T3" s="21"/>
    </row>
    <row r="4" spans="1:35" s="20" customFormat="1" ht="36" customHeight="1" x14ac:dyDescent="0.3">
      <c r="A4" s="16" t="s">
        <v>28</v>
      </c>
      <c r="B4" s="38" t="s">
        <v>202</v>
      </c>
      <c r="C4" s="38" t="s">
        <v>174</v>
      </c>
      <c r="D4" s="17">
        <v>20</v>
      </c>
      <c r="E4" s="18" t="s">
        <v>29</v>
      </c>
      <c r="F4" s="18" t="s">
        <v>24</v>
      </c>
      <c r="G4" s="18" t="s">
        <v>25</v>
      </c>
      <c r="H4" s="18" t="s">
        <v>26</v>
      </c>
      <c r="I4" s="19">
        <v>45046</v>
      </c>
      <c r="J4" s="20" t="s">
        <v>27</v>
      </c>
      <c r="L4" s="21"/>
      <c r="M4" s="21"/>
      <c r="N4" s="21"/>
      <c r="O4" s="45"/>
      <c r="R4" s="21"/>
      <c r="S4" s="21"/>
      <c r="T4" s="21"/>
    </row>
    <row r="5" spans="1:35" s="20" customFormat="1" ht="64.5" customHeight="1" x14ac:dyDescent="0.3">
      <c r="A5" s="16" t="s">
        <v>30</v>
      </c>
      <c r="B5" s="38" t="s">
        <v>181</v>
      </c>
      <c r="C5" s="38" t="s">
        <v>213</v>
      </c>
      <c r="D5" s="17"/>
      <c r="E5" s="18" t="s">
        <v>51</v>
      </c>
      <c r="F5" s="18" t="s">
        <v>24</v>
      </c>
      <c r="G5" s="18" t="s">
        <v>31</v>
      </c>
      <c r="H5" s="18" t="s">
        <v>32</v>
      </c>
      <c r="I5" s="19">
        <v>45230</v>
      </c>
      <c r="J5" s="20" t="s">
        <v>33</v>
      </c>
      <c r="L5" s="21"/>
      <c r="M5" s="21"/>
      <c r="N5" s="21"/>
      <c r="R5" s="21"/>
      <c r="S5" s="21"/>
      <c r="T5" s="21"/>
      <c r="U5" s="45"/>
    </row>
    <row r="6" spans="1:35" s="20" customFormat="1" ht="36" customHeight="1" x14ac:dyDescent="0.3">
      <c r="A6" s="16" t="s">
        <v>28</v>
      </c>
      <c r="B6" s="39" t="s">
        <v>203</v>
      </c>
      <c r="C6" s="33" t="s">
        <v>177</v>
      </c>
      <c r="D6" s="17">
        <v>20</v>
      </c>
      <c r="E6" s="18" t="s">
        <v>34</v>
      </c>
      <c r="F6" s="18" t="s">
        <v>24</v>
      </c>
      <c r="G6" s="18" t="s">
        <v>35</v>
      </c>
      <c r="H6" s="18" t="s">
        <v>26</v>
      </c>
      <c r="I6" s="19">
        <v>45107</v>
      </c>
      <c r="J6" s="20" t="s">
        <v>27</v>
      </c>
      <c r="L6" s="21"/>
      <c r="M6" s="21"/>
      <c r="N6" s="21"/>
      <c r="Q6" s="45"/>
      <c r="R6" s="21"/>
      <c r="S6" s="21"/>
      <c r="T6" s="21"/>
    </row>
    <row r="7" spans="1:35" s="20" customFormat="1" ht="36" customHeight="1" x14ac:dyDescent="0.3">
      <c r="A7" s="16" t="s">
        <v>21</v>
      </c>
      <c r="B7" s="38" t="s">
        <v>189</v>
      </c>
      <c r="C7" s="38" t="s">
        <v>174</v>
      </c>
      <c r="D7" s="17">
        <v>22</v>
      </c>
      <c r="E7" s="18" t="s">
        <v>37</v>
      </c>
      <c r="F7" s="18" t="s">
        <v>38</v>
      </c>
      <c r="G7" s="18" t="s">
        <v>39</v>
      </c>
      <c r="H7" s="18" t="s">
        <v>26</v>
      </c>
      <c r="I7" s="19">
        <v>45046</v>
      </c>
      <c r="J7" s="20" t="s">
        <v>27</v>
      </c>
      <c r="L7" s="21"/>
      <c r="M7" s="21"/>
      <c r="N7" s="21"/>
      <c r="O7" s="45"/>
      <c r="P7" s="46"/>
      <c r="R7" s="21"/>
      <c r="S7" s="21"/>
      <c r="T7" s="21"/>
    </row>
    <row r="8" spans="1:35" s="20" customFormat="1" ht="36" customHeight="1" x14ac:dyDescent="0.3">
      <c r="A8" s="16" t="s">
        <v>21</v>
      </c>
      <c r="B8" s="33" t="s">
        <v>40</v>
      </c>
      <c r="C8" s="38" t="s">
        <v>174</v>
      </c>
      <c r="D8" s="17">
        <v>22</v>
      </c>
      <c r="E8" s="18" t="s">
        <v>37</v>
      </c>
      <c r="F8" s="18" t="s">
        <v>38</v>
      </c>
      <c r="G8" s="18" t="s">
        <v>39</v>
      </c>
      <c r="H8" s="18" t="s">
        <v>26</v>
      </c>
      <c r="I8" s="19">
        <v>45046</v>
      </c>
      <c r="J8" s="20" t="s">
        <v>27</v>
      </c>
      <c r="L8" s="21"/>
      <c r="M8" s="21"/>
      <c r="N8" s="21"/>
      <c r="O8" s="45"/>
      <c r="P8" s="46"/>
      <c r="R8" s="21"/>
      <c r="S8" s="21"/>
      <c r="T8" s="21"/>
    </row>
    <row r="9" spans="1:35" s="20" customFormat="1" ht="36" customHeight="1" x14ac:dyDescent="0.3">
      <c r="A9" s="16" t="s">
        <v>21</v>
      </c>
      <c r="B9" s="38" t="s">
        <v>41</v>
      </c>
      <c r="C9" s="38" t="s">
        <v>174</v>
      </c>
      <c r="D9" s="17">
        <v>22</v>
      </c>
      <c r="E9" s="18" t="s">
        <v>37</v>
      </c>
      <c r="F9" s="18" t="s">
        <v>38</v>
      </c>
      <c r="G9" s="18" t="s">
        <v>42</v>
      </c>
      <c r="H9" s="18" t="s">
        <v>26</v>
      </c>
      <c r="I9" s="19">
        <v>45046</v>
      </c>
      <c r="J9" s="20" t="s">
        <v>27</v>
      </c>
      <c r="L9" s="21"/>
      <c r="M9" s="21"/>
      <c r="N9" s="21"/>
      <c r="O9" s="45"/>
      <c r="P9" s="46"/>
      <c r="R9" s="21"/>
      <c r="S9" s="21"/>
      <c r="T9" s="21"/>
    </row>
    <row r="10" spans="1:35" s="20" customFormat="1" ht="64.5" customHeight="1" x14ac:dyDescent="0.3">
      <c r="A10" s="16" t="s">
        <v>43</v>
      </c>
      <c r="B10" s="33" t="s">
        <v>44</v>
      </c>
      <c r="C10" s="33" t="s">
        <v>217</v>
      </c>
      <c r="D10" s="17"/>
      <c r="E10" s="18" t="s">
        <v>45</v>
      </c>
      <c r="F10" s="18" t="s">
        <v>24</v>
      </c>
      <c r="G10" s="18" t="s">
        <v>46</v>
      </c>
      <c r="H10" s="18" t="s">
        <v>218</v>
      </c>
      <c r="I10" s="19" t="s">
        <v>232</v>
      </c>
      <c r="J10" s="20" t="s">
        <v>33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</row>
    <row r="11" spans="1:35" s="20" customFormat="1" ht="68.5" customHeight="1" x14ac:dyDescent="0.3">
      <c r="A11" s="16" t="s">
        <v>21</v>
      </c>
      <c r="B11" s="38" t="s">
        <v>47</v>
      </c>
      <c r="C11" s="33" t="s">
        <v>214</v>
      </c>
      <c r="D11" s="17">
        <v>11</v>
      </c>
      <c r="E11" s="18" t="s">
        <v>48</v>
      </c>
      <c r="F11" s="18" t="s">
        <v>49</v>
      </c>
      <c r="G11" s="18" t="s">
        <v>219</v>
      </c>
      <c r="H11" s="18" t="s">
        <v>26</v>
      </c>
      <c r="I11" s="19">
        <v>45291</v>
      </c>
      <c r="J11" s="20" t="s">
        <v>27</v>
      </c>
      <c r="L11" s="21"/>
      <c r="M11" s="21"/>
      <c r="N11" s="21"/>
      <c r="R11" s="21"/>
      <c r="S11" s="21"/>
      <c r="T11" s="21"/>
      <c r="W11" s="45"/>
    </row>
    <row r="12" spans="1:35" s="20" customFormat="1" ht="36" customHeight="1" x14ac:dyDescent="0.3">
      <c r="A12" s="16" t="s">
        <v>50</v>
      </c>
      <c r="B12" s="33" t="s">
        <v>183</v>
      </c>
      <c r="C12" s="33" t="s">
        <v>220</v>
      </c>
      <c r="D12" s="17">
        <v>20</v>
      </c>
      <c r="E12" s="18" t="s">
        <v>51</v>
      </c>
      <c r="F12" s="18" t="s">
        <v>24</v>
      </c>
      <c r="G12" s="18"/>
      <c r="H12" s="18" t="s">
        <v>32</v>
      </c>
      <c r="I12" s="19">
        <v>45230</v>
      </c>
      <c r="J12" s="20" t="s">
        <v>27</v>
      </c>
      <c r="L12" s="21"/>
      <c r="M12" s="21"/>
      <c r="N12" s="21"/>
      <c r="R12" s="21"/>
      <c r="S12" s="21"/>
      <c r="T12" s="21"/>
      <c r="U12" s="45"/>
    </row>
    <row r="13" spans="1:35" s="20" customFormat="1" ht="36" customHeight="1" x14ac:dyDescent="0.3">
      <c r="A13" s="16" t="s">
        <v>30</v>
      </c>
      <c r="B13" s="33" t="s">
        <v>52</v>
      </c>
      <c r="C13" s="33" t="s">
        <v>175</v>
      </c>
      <c r="D13" s="17">
        <v>10</v>
      </c>
      <c r="E13" s="18" t="s">
        <v>51</v>
      </c>
      <c r="F13" s="18" t="s">
        <v>24</v>
      </c>
      <c r="G13" s="18" t="s">
        <v>207</v>
      </c>
      <c r="H13" s="18" t="s">
        <v>32</v>
      </c>
      <c r="I13" s="19">
        <v>45230</v>
      </c>
      <c r="J13" s="20" t="s">
        <v>33</v>
      </c>
      <c r="L13" s="21"/>
      <c r="M13" s="21"/>
      <c r="N13" s="21"/>
      <c r="R13" s="21"/>
      <c r="S13" s="21"/>
      <c r="T13" s="21"/>
      <c r="U13" s="45"/>
    </row>
    <row r="14" spans="1:35" s="20" customFormat="1" ht="36" customHeight="1" x14ac:dyDescent="0.3">
      <c r="A14" s="16" t="s">
        <v>21</v>
      </c>
      <c r="B14" s="36" t="s">
        <v>53</v>
      </c>
      <c r="C14" s="33" t="s">
        <v>221</v>
      </c>
      <c r="D14" s="17">
        <v>15</v>
      </c>
      <c r="E14" s="18" t="s">
        <v>54</v>
      </c>
      <c r="F14" s="18" t="s">
        <v>24</v>
      </c>
      <c r="G14" s="18"/>
      <c r="H14" s="18" t="s">
        <v>26</v>
      </c>
      <c r="I14" s="19">
        <v>44926</v>
      </c>
      <c r="J14" s="20" t="s">
        <v>27</v>
      </c>
      <c r="K14" s="45"/>
      <c r="L14" s="21"/>
      <c r="M14" s="21"/>
      <c r="N14" s="21"/>
      <c r="R14" s="21"/>
      <c r="S14" s="21"/>
      <c r="T14" s="21"/>
    </row>
    <row r="15" spans="1:35" s="20" customFormat="1" ht="36" customHeight="1" x14ac:dyDescent="0.3">
      <c r="A15" s="16" t="s">
        <v>21</v>
      </c>
      <c r="B15" s="38" t="s">
        <v>190</v>
      </c>
      <c r="C15" s="33" t="s">
        <v>191</v>
      </c>
      <c r="D15" s="17">
        <v>20</v>
      </c>
      <c r="E15" s="18" t="s">
        <v>55</v>
      </c>
      <c r="F15" s="18" t="s">
        <v>24</v>
      </c>
      <c r="G15" s="18" t="s">
        <v>56</v>
      </c>
      <c r="H15" s="18" t="s">
        <v>32</v>
      </c>
      <c r="I15" s="19">
        <v>45046</v>
      </c>
      <c r="J15" s="20" t="s">
        <v>27</v>
      </c>
      <c r="K15" s="46"/>
      <c r="L15" s="21"/>
      <c r="M15" s="21"/>
      <c r="N15" s="21"/>
      <c r="O15" s="45"/>
      <c r="R15" s="21"/>
      <c r="S15" s="21"/>
      <c r="T15" s="21"/>
    </row>
    <row r="16" spans="1:35" s="20" customFormat="1" ht="36" customHeight="1" x14ac:dyDescent="0.3">
      <c r="A16" s="16" t="s">
        <v>21</v>
      </c>
      <c r="B16" s="36" t="s">
        <v>57</v>
      </c>
      <c r="C16" s="33" t="s">
        <v>176</v>
      </c>
      <c r="D16" s="17">
        <v>10</v>
      </c>
      <c r="E16" s="18" t="s">
        <v>23</v>
      </c>
      <c r="F16" s="18" t="s">
        <v>24</v>
      </c>
      <c r="G16" s="18" t="s">
        <v>58</v>
      </c>
      <c r="H16" s="18" t="s">
        <v>59</v>
      </c>
      <c r="I16" s="19">
        <v>45291</v>
      </c>
      <c r="J16" s="20" t="s">
        <v>27</v>
      </c>
      <c r="L16" s="21"/>
      <c r="M16" s="21"/>
      <c r="N16" s="21"/>
      <c r="R16" s="21"/>
      <c r="S16" s="21"/>
      <c r="T16" s="21"/>
      <c r="W16" s="45"/>
    </row>
    <row r="17" spans="1:35" s="20" customFormat="1" ht="36" customHeight="1" x14ac:dyDescent="0.3">
      <c r="A17" s="16" t="s">
        <v>28</v>
      </c>
      <c r="B17" s="33" t="s">
        <v>222</v>
      </c>
      <c r="C17" s="33" t="s">
        <v>177</v>
      </c>
      <c r="D17" s="17">
        <v>40</v>
      </c>
      <c r="E17" s="18" t="s">
        <v>23</v>
      </c>
      <c r="F17" s="18" t="s">
        <v>24</v>
      </c>
      <c r="G17" s="18" t="s">
        <v>42</v>
      </c>
      <c r="H17" s="18" t="s">
        <v>26</v>
      </c>
      <c r="I17" s="19">
        <v>45199</v>
      </c>
      <c r="J17" s="20" t="s">
        <v>27</v>
      </c>
      <c r="K17" s="46"/>
      <c r="L17" s="21"/>
      <c r="M17" s="21"/>
      <c r="N17" s="21"/>
      <c r="O17" s="46"/>
      <c r="P17" s="46"/>
      <c r="Q17" s="46"/>
      <c r="R17" s="45"/>
      <c r="S17" s="45"/>
      <c r="T17" s="45"/>
    </row>
    <row r="18" spans="1:35" s="20" customFormat="1" ht="66.5" customHeight="1" x14ac:dyDescent="0.3">
      <c r="A18" s="16" t="s">
        <v>28</v>
      </c>
      <c r="B18" s="33" t="s">
        <v>60</v>
      </c>
      <c r="C18" s="33" t="s">
        <v>177</v>
      </c>
      <c r="D18" s="17">
        <v>80</v>
      </c>
      <c r="E18" s="18" t="s">
        <v>34</v>
      </c>
      <c r="F18" s="18" t="s">
        <v>206</v>
      </c>
      <c r="G18" s="18" t="s">
        <v>61</v>
      </c>
      <c r="H18" s="18" t="s">
        <v>218</v>
      </c>
      <c r="I18" s="19" t="s">
        <v>232</v>
      </c>
      <c r="J18" s="20" t="s">
        <v>27</v>
      </c>
      <c r="K18" s="46"/>
      <c r="L18" s="21"/>
      <c r="M18" s="21"/>
      <c r="N18" s="21"/>
      <c r="O18" s="46"/>
      <c r="P18" s="46"/>
      <c r="Q18" s="46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</row>
    <row r="19" spans="1:35" s="20" customFormat="1" ht="36" customHeight="1" x14ac:dyDescent="0.3">
      <c r="A19" s="16" t="s">
        <v>28</v>
      </c>
      <c r="B19" s="33" t="s">
        <v>194</v>
      </c>
      <c r="C19" s="33" t="s">
        <v>177</v>
      </c>
      <c r="D19" s="17">
        <v>200</v>
      </c>
      <c r="E19" s="18" t="s">
        <v>62</v>
      </c>
      <c r="F19" s="18" t="s">
        <v>24</v>
      </c>
      <c r="G19" s="18" t="s">
        <v>63</v>
      </c>
      <c r="H19" s="18" t="s">
        <v>229</v>
      </c>
      <c r="I19" s="19" t="s">
        <v>232</v>
      </c>
      <c r="J19" s="20" t="s">
        <v>27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</row>
    <row r="20" spans="1:35" s="20" customFormat="1" ht="36" customHeight="1" x14ac:dyDescent="0.3">
      <c r="A20" s="16" t="s">
        <v>64</v>
      </c>
      <c r="B20" s="33" t="s">
        <v>65</v>
      </c>
      <c r="C20" s="33" t="s">
        <v>180</v>
      </c>
      <c r="D20" s="17">
        <v>10</v>
      </c>
      <c r="E20" s="18" t="s">
        <v>51</v>
      </c>
      <c r="F20" s="18" t="s">
        <v>24</v>
      </c>
      <c r="G20" s="18" t="s">
        <v>66</v>
      </c>
      <c r="H20" s="18" t="s">
        <v>32</v>
      </c>
      <c r="I20" s="19">
        <v>45230</v>
      </c>
      <c r="J20" s="20" t="s">
        <v>27</v>
      </c>
      <c r="K20" s="46"/>
      <c r="L20" s="21"/>
      <c r="M20" s="21"/>
      <c r="N20" s="21"/>
      <c r="R20" s="21"/>
      <c r="S20" s="21"/>
      <c r="T20" s="21"/>
      <c r="U20" s="45"/>
    </row>
    <row r="21" spans="1:35" s="20" customFormat="1" ht="36" customHeight="1" x14ac:dyDescent="0.3">
      <c r="A21" s="16" t="s">
        <v>64</v>
      </c>
      <c r="B21" s="33" t="s">
        <v>67</v>
      </c>
      <c r="C21" s="33" t="s">
        <v>175</v>
      </c>
      <c r="D21" s="17">
        <v>10</v>
      </c>
      <c r="E21" s="18" t="s">
        <v>51</v>
      </c>
      <c r="F21" s="18" t="s">
        <v>24</v>
      </c>
      <c r="G21" s="18"/>
      <c r="H21" s="18" t="s">
        <v>32</v>
      </c>
      <c r="I21" s="19">
        <v>45230</v>
      </c>
      <c r="J21" s="20" t="s">
        <v>27</v>
      </c>
      <c r="K21" s="46"/>
      <c r="L21" s="21"/>
      <c r="M21" s="21"/>
      <c r="N21" s="21"/>
      <c r="R21" s="21"/>
      <c r="S21" s="21"/>
      <c r="T21" s="21"/>
      <c r="U21" s="45"/>
    </row>
    <row r="22" spans="1:35" s="20" customFormat="1" ht="63" customHeight="1" x14ac:dyDescent="0.3">
      <c r="A22" s="16" t="s">
        <v>64</v>
      </c>
      <c r="B22" s="33" t="s">
        <v>195</v>
      </c>
      <c r="C22" s="33" t="s">
        <v>175</v>
      </c>
      <c r="D22" s="17">
        <v>20</v>
      </c>
      <c r="E22" s="18" t="s">
        <v>68</v>
      </c>
      <c r="F22" s="18" t="s">
        <v>24</v>
      </c>
      <c r="G22" s="18" t="s">
        <v>223</v>
      </c>
      <c r="H22" s="18" t="s">
        <v>32</v>
      </c>
      <c r="I22" s="19">
        <v>45230</v>
      </c>
      <c r="J22" s="20" t="s">
        <v>27</v>
      </c>
      <c r="K22" s="46"/>
      <c r="L22" s="21"/>
      <c r="M22" s="21"/>
      <c r="N22" s="21"/>
      <c r="R22" s="21"/>
      <c r="S22" s="21"/>
      <c r="T22" s="21"/>
      <c r="U22" s="45"/>
    </row>
    <row r="23" spans="1:35" s="20" customFormat="1" ht="36" customHeight="1" x14ac:dyDescent="0.3">
      <c r="A23" s="16" t="s">
        <v>50</v>
      </c>
      <c r="B23" s="33" t="s">
        <v>70</v>
      </c>
      <c r="C23" s="33" t="s">
        <v>175</v>
      </c>
      <c r="D23" s="17">
        <v>20</v>
      </c>
      <c r="E23" s="18" t="s">
        <v>51</v>
      </c>
      <c r="F23" s="18" t="s">
        <v>24</v>
      </c>
      <c r="G23" s="18"/>
      <c r="H23" s="18" t="s">
        <v>32</v>
      </c>
      <c r="I23" s="19">
        <v>45230</v>
      </c>
      <c r="J23" s="20" t="s">
        <v>27</v>
      </c>
      <c r="K23" s="46"/>
      <c r="L23" s="21"/>
      <c r="M23" s="21"/>
      <c r="N23" s="21"/>
      <c r="R23" s="21"/>
      <c r="S23" s="21"/>
      <c r="T23" s="21"/>
      <c r="U23" s="45"/>
    </row>
    <row r="24" spans="1:35" s="20" customFormat="1" ht="62" customHeight="1" x14ac:dyDescent="0.3">
      <c r="A24" s="16" t="s">
        <v>30</v>
      </c>
      <c r="B24" s="33" t="s">
        <v>71</v>
      </c>
      <c r="C24" s="33" t="s">
        <v>216</v>
      </c>
      <c r="D24" s="17"/>
      <c r="E24" s="18" t="s">
        <v>72</v>
      </c>
      <c r="F24" s="18" t="s">
        <v>24</v>
      </c>
      <c r="G24" s="18" t="s">
        <v>73</v>
      </c>
      <c r="H24" s="18" t="s">
        <v>32</v>
      </c>
      <c r="I24" s="19">
        <v>45657</v>
      </c>
      <c r="J24" s="20" t="s">
        <v>33</v>
      </c>
      <c r="L24" s="21"/>
      <c r="M24" s="21"/>
      <c r="N24" s="21"/>
      <c r="R24" s="21"/>
      <c r="S24" s="21"/>
      <c r="T24" s="21"/>
      <c r="AI24" s="45"/>
    </row>
    <row r="25" spans="1:35" s="20" customFormat="1" ht="52" customHeight="1" x14ac:dyDescent="0.3">
      <c r="A25" s="16" t="s">
        <v>21</v>
      </c>
      <c r="B25" s="33" t="s">
        <v>74</v>
      </c>
      <c r="C25" s="33" t="s">
        <v>184</v>
      </c>
      <c r="D25" s="17">
        <v>20</v>
      </c>
      <c r="E25" s="18" t="s">
        <v>75</v>
      </c>
      <c r="F25" s="18" t="s">
        <v>24</v>
      </c>
      <c r="G25" s="18" t="s">
        <v>208</v>
      </c>
      <c r="H25" s="18" t="s">
        <v>32</v>
      </c>
      <c r="I25" s="19">
        <v>45230</v>
      </c>
      <c r="J25" s="20" t="s">
        <v>27</v>
      </c>
      <c r="K25" s="46"/>
      <c r="L25" s="21"/>
      <c r="M25" s="21"/>
      <c r="N25" s="21"/>
      <c r="R25" s="21"/>
      <c r="S25" s="21"/>
      <c r="T25" s="21"/>
      <c r="U25" s="45"/>
    </row>
    <row r="26" spans="1:35" s="20" customFormat="1" ht="36" customHeight="1" x14ac:dyDescent="0.3">
      <c r="A26" s="16" t="s">
        <v>28</v>
      </c>
      <c r="B26" s="33" t="s">
        <v>76</v>
      </c>
      <c r="C26" s="33" t="s">
        <v>178</v>
      </c>
      <c r="D26" s="17">
        <v>40</v>
      </c>
      <c r="E26" s="18" t="s">
        <v>34</v>
      </c>
      <c r="F26" s="18" t="s">
        <v>24</v>
      </c>
      <c r="G26" s="18"/>
      <c r="H26" s="18" t="s">
        <v>77</v>
      </c>
      <c r="I26" s="19">
        <v>45230</v>
      </c>
      <c r="J26" s="20" t="s">
        <v>27</v>
      </c>
      <c r="L26" s="21"/>
      <c r="M26" s="21"/>
      <c r="N26" s="21"/>
      <c r="R26" s="21"/>
      <c r="S26" s="21"/>
      <c r="T26" s="21"/>
      <c r="U26" s="45"/>
    </row>
    <row r="27" spans="1:35" s="20" customFormat="1" ht="36" customHeight="1" x14ac:dyDescent="0.3">
      <c r="A27" s="16" t="s">
        <v>64</v>
      </c>
      <c r="B27" s="38" t="s">
        <v>230</v>
      </c>
      <c r="C27" s="33" t="s">
        <v>175</v>
      </c>
      <c r="D27" s="17">
        <v>10</v>
      </c>
      <c r="E27" s="18" t="s">
        <v>51</v>
      </c>
      <c r="F27" s="18" t="s">
        <v>24</v>
      </c>
      <c r="G27" s="18"/>
      <c r="H27" s="18" t="s">
        <v>32</v>
      </c>
      <c r="I27" s="19">
        <v>45230</v>
      </c>
      <c r="J27" s="20" t="s">
        <v>27</v>
      </c>
      <c r="L27" s="21"/>
      <c r="M27" s="21"/>
      <c r="N27" s="21"/>
      <c r="R27" s="21"/>
      <c r="S27" s="21"/>
      <c r="T27" s="21"/>
      <c r="U27" s="45"/>
    </row>
    <row r="28" spans="1:35" s="20" customFormat="1" ht="36" customHeight="1" x14ac:dyDescent="0.3">
      <c r="A28" s="16" t="s">
        <v>64</v>
      </c>
      <c r="B28" s="33" t="s">
        <v>196</v>
      </c>
      <c r="C28" s="33" t="s">
        <v>175</v>
      </c>
      <c r="D28" s="17">
        <v>30</v>
      </c>
      <c r="E28" s="18" t="s">
        <v>78</v>
      </c>
      <c r="F28" s="18" t="s">
        <v>24</v>
      </c>
      <c r="G28" s="18"/>
      <c r="H28" s="18" t="s">
        <v>32</v>
      </c>
      <c r="I28" s="19">
        <v>45230</v>
      </c>
      <c r="J28" s="20" t="s">
        <v>27</v>
      </c>
      <c r="L28" s="21"/>
      <c r="M28" s="21"/>
      <c r="N28" s="21"/>
      <c r="R28" s="21"/>
      <c r="S28" s="21"/>
      <c r="T28" s="21"/>
      <c r="U28" s="45"/>
    </row>
    <row r="29" spans="1:35" s="20" customFormat="1" ht="36" customHeight="1" x14ac:dyDescent="0.3">
      <c r="A29" s="16" t="s">
        <v>64</v>
      </c>
      <c r="B29" s="34" t="s">
        <v>185</v>
      </c>
      <c r="C29" s="33" t="s">
        <v>186</v>
      </c>
      <c r="D29" s="17">
        <v>10</v>
      </c>
      <c r="E29" s="18" t="s">
        <v>51</v>
      </c>
      <c r="F29" s="18" t="s">
        <v>24</v>
      </c>
      <c r="G29" s="18" t="s">
        <v>79</v>
      </c>
      <c r="H29" s="18" t="s">
        <v>227</v>
      </c>
      <c r="I29" s="19">
        <v>45657</v>
      </c>
      <c r="J29" s="20" t="s">
        <v>36</v>
      </c>
      <c r="L29" s="21"/>
      <c r="M29" s="21"/>
      <c r="N29" s="21"/>
      <c r="R29" s="21"/>
      <c r="S29" s="21"/>
      <c r="T29" s="21"/>
      <c r="AI29" s="48"/>
    </row>
    <row r="30" spans="1:35" s="20" customFormat="1" ht="36" customHeight="1" x14ac:dyDescent="0.3">
      <c r="A30" s="16" t="s">
        <v>64</v>
      </c>
      <c r="B30" s="33" t="s">
        <v>80</v>
      </c>
      <c r="C30" s="33" t="s">
        <v>175</v>
      </c>
      <c r="D30" s="17">
        <v>10</v>
      </c>
      <c r="E30" s="18" t="s">
        <v>51</v>
      </c>
      <c r="F30" s="18" t="s">
        <v>24</v>
      </c>
      <c r="G30" s="18"/>
      <c r="H30" s="18" t="s">
        <v>227</v>
      </c>
      <c r="I30" s="19">
        <v>45657</v>
      </c>
      <c r="J30" s="20" t="s">
        <v>27</v>
      </c>
      <c r="L30" s="21"/>
      <c r="M30" s="21"/>
      <c r="N30" s="21"/>
      <c r="R30" s="21"/>
      <c r="S30" s="21"/>
      <c r="T30" s="21"/>
      <c r="AI30" s="48"/>
    </row>
    <row r="31" spans="1:35" s="20" customFormat="1" ht="36" customHeight="1" x14ac:dyDescent="0.3">
      <c r="A31" s="16" t="s">
        <v>64</v>
      </c>
      <c r="B31" s="33" t="s">
        <v>81</v>
      </c>
      <c r="C31" s="33" t="s">
        <v>175</v>
      </c>
      <c r="D31" s="17">
        <v>10</v>
      </c>
      <c r="E31" s="18" t="s">
        <v>51</v>
      </c>
      <c r="F31" s="18" t="s">
        <v>24</v>
      </c>
      <c r="G31" s="18"/>
      <c r="H31" s="18" t="s">
        <v>227</v>
      </c>
      <c r="I31" s="19">
        <v>45657</v>
      </c>
      <c r="J31" s="20" t="s">
        <v>36</v>
      </c>
      <c r="L31" s="21"/>
      <c r="M31" s="21"/>
      <c r="N31" s="21"/>
      <c r="R31" s="21"/>
      <c r="S31" s="21"/>
      <c r="T31" s="21"/>
      <c r="U31" s="46"/>
      <c r="V31" s="46"/>
      <c r="W31" s="46"/>
      <c r="AI31" s="48"/>
    </row>
    <row r="32" spans="1:35" s="20" customFormat="1" ht="36" customHeight="1" x14ac:dyDescent="0.3">
      <c r="A32" s="16" t="s">
        <v>64</v>
      </c>
      <c r="B32" s="38" t="s">
        <v>82</v>
      </c>
      <c r="C32" s="33" t="s">
        <v>175</v>
      </c>
      <c r="D32" s="22">
        <v>10</v>
      </c>
      <c r="E32" s="18" t="s">
        <v>51</v>
      </c>
      <c r="F32" s="18" t="s">
        <v>24</v>
      </c>
      <c r="G32" s="18" t="s">
        <v>83</v>
      </c>
      <c r="H32" s="18" t="s">
        <v>32</v>
      </c>
      <c r="I32" s="19">
        <v>45230</v>
      </c>
      <c r="J32" s="20" t="s">
        <v>27</v>
      </c>
      <c r="L32" s="21"/>
      <c r="M32" s="21"/>
      <c r="N32" s="21"/>
      <c r="R32" s="21"/>
      <c r="S32" s="21"/>
      <c r="T32" s="21"/>
      <c r="U32" s="45"/>
      <c r="V32" s="46"/>
      <c r="W32" s="46"/>
      <c r="AI32" s="46"/>
    </row>
    <row r="33" spans="1:27" s="20" customFormat="1" ht="36" customHeight="1" x14ac:dyDescent="0.3">
      <c r="A33" s="16" t="s">
        <v>64</v>
      </c>
      <c r="B33" s="38" t="s">
        <v>84</v>
      </c>
      <c r="C33" s="33" t="s">
        <v>175</v>
      </c>
      <c r="D33" s="17">
        <v>10</v>
      </c>
      <c r="E33" s="18" t="s">
        <v>85</v>
      </c>
      <c r="F33" s="18" t="s">
        <v>24</v>
      </c>
      <c r="G33" s="18" t="s">
        <v>69</v>
      </c>
      <c r="H33" s="18" t="s">
        <v>32</v>
      </c>
      <c r="I33" s="19">
        <v>45230</v>
      </c>
      <c r="J33" s="20" t="s">
        <v>27</v>
      </c>
      <c r="L33" s="21"/>
      <c r="M33" s="21"/>
      <c r="N33" s="21"/>
      <c r="R33" s="21"/>
      <c r="S33" s="21"/>
      <c r="T33" s="21"/>
      <c r="U33" s="45"/>
      <c r="V33" s="46"/>
      <c r="W33" s="46"/>
    </row>
    <row r="34" spans="1:27" s="20" customFormat="1" ht="36" customHeight="1" x14ac:dyDescent="0.3">
      <c r="A34" s="16" t="s">
        <v>64</v>
      </c>
      <c r="B34" s="33" t="s">
        <v>86</v>
      </c>
      <c r="C34" s="33" t="s">
        <v>175</v>
      </c>
      <c r="D34" s="17">
        <v>10</v>
      </c>
      <c r="E34" s="18" t="s">
        <v>78</v>
      </c>
      <c r="F34" s="18" t="s">
        <v>24</v>
      </c>
      <c r="G34" s="18" t="s">
        <v>69</v>
      </c>
      <c r="H34" s="18" t="s">
        <v>32</v>
      </c>
      <c r="I34" s="19">
        <v>45230</v>
      </c>
      <c r="J34" s="20" t="s">
        <v>27</v>
      </c>
      <c r="L34" s="21"/>
      <c r="M34" s="21"/>
      <c r="N34" s="21"/>
      <c r="R34" s="21"/>
      <c r="S34" s="21"/>
      <c r="T34" s="21"/>
      <c r="U34" s="45"/>
      <c r="V34" s="46"/>
      <c r="W34" s="46"/>
    </row>
    <row r="35" spans="1:27" s="20" customFormat="1" ht="26.25" customHeight="1" x14ac:dyDescent="0.3">
      <c r="A35" s="16" t="s">
        <v>50</v>
      </c>
      <c r="B35" s="33" t="s">
        <v>87</v>
      </c>
      <c r="C35" s="33" t="s">
        <v>175</v>
      </c>
      <c r="D35" s="17">
        <v>10</v>
      </c>
      <c r="E35" s="18" t="s">
        <v>51</v>
      </c>
      <c r="F35" s="18" t="s">
        <v>24</v>
      </c>
      <c r="G35" s="18"/>
      <c r="H35" s="18" t="s">
        <v>32</v>
      </c>
      <c r="I35" s="19">
        <v>45230</v>
      </c>
      <c r="J35" s="20" t="s">
        <v>27</v>
      </c>
      <c r="L35" s="21"/>
      <c r="M35" s="21"/>
      <c r="N35" s="21"/>
      <c r="R35" s="21"/>
      <c r="S35" s="21"/>
      <c r="T35" s="21"/>
      <c r="U35" s="45"/>
      <c r="V35" s="46"/>
      <c r="W35" s="46"/>
    </row>
    <row r="36" spans="1:27" s="20" customFormat="1" ht="68" customHeight="1" x14ac:dyDescent="0.3">
      <c r="A36" s="16" t="s">
        <v>43</v>
      </c>
      <c r="B36" s="38" t="s">
        <v>88</v>
      </c>
      <c r="C36" s="33" t="s">
        <v>215</v>
      </c>
      <c r="D36" s="17"/>
      <c r="E36" s="18" t="s">
        <v>51</v>
      </c>
      <c r="F36" s="18" t="s">
        <v>24</v>
      </c>
      <c r="G36" s="18" t="s">
        <v>69</v>
      </c>
      <c r="H36" s="18" t="s">
        <v>32</v>
      </c>
      <c r="I36" s="19">
        <v>45230</v>
      </c>
      <c r="J36" s="20" t="s">
        <v>33</v>
      </c>
      <c r="L36" s="21"/>
      <c r="M36" s="21"/>
      <c r="N36" s="21"/>
      <c r="R36" s="21"/>
      <c r="S36" s="21"/>
      <c r="T36" s="21"/>
      <c r="U36" s="45"/>
      <c r="V36" s="46"/>
      <c r="W36" s="46"/>
    </row>
    <row r="37" spans="1:27" s="20" customFormat="1" ht="36" customHeight="1" x14ac:dyDescent="0.3">
      <c r="A37" s="16" t="s">
        <v>64</v>
      </c>
      <c r="B37" s="33" t="s">
        <v>187</v>
      </c>
      <c r="C37" s="33" t="s">
        <v>224</v>
      </c>
      <c r="D37" s="17">
        <v>10</v>
      </c>
      <c r="E37" s="18" t="s">
        <v>51</v>
      </c>
      <c r="F37" s="18" t="s">
        <v>24</v>
      </c>
      <c r="G37" s="18" t="s">
        <v>89</v>
      </c>
      <c r="H37" s="18" t="s">
        <v>77</v>
      </c>
      <c r="I37" s="19">
        <v>45230</v>
      </c>
      <c r="J37" s="20" t="s">
        <v>36</v>
      </c>
      <c r="L37" s="21"/>
      <c r="M37" s="21"/>
      <c r="N37" s="21"/>
      <c r="R37" s="21"/>
      <c r="S37" s="21"/>
      <c r="T37" s="21"/>
      <c r="U37" s="45"/>
      <c r="V37" s="46"/>
      <c r="W37" s="46"/>
    </row>
    <row r="38" spans="1:27" s="20" customFormat="1" ht="26.25" customHeight="1" x14ac:dyDescent="0.3">
      <c r="A38" s="16" t="s">
        <v>28</v>
      </c>
      <c r="B38" s="33" t="s">
        <v>90</v>
      </c>
      <c r="C38" s="33" t="s">
        <v>236</v>
      </c>
      <c r="D38" s="17">
        <v>40</v>
      </c>
      <c r="E38" s="18" t="s">
        <v>34</v>
      </c>
      <c r="F38" s="18" t="s">
        <v>24</v>
      </c>
      <c r="G38" s="18" t="s">
        <v>91</v>
      </c>
      <c r="H38" s="18" t="s">
        <v>24</v>
      </c>
      <c r="I38" s="19">
        <v>45412</v>
      </c>
      <c r="J38" s="20" t="s">
        <v>27</v>
      </c>
      <c r="L38" s="21"/>
      <c r="M38" s="21"/>
      <c r="N38" s="21"/>
      <c r="R38" s="21"/>
      <c r="S38" s="21"/>
      <c r="T38" s="21"/>
      <c r="U38" s="46"/>
      <c r="V38" s="46"/>
      <c r="W38" s="46"/>
      <c r="X38" s="45"/>
      <c r="Y38" s="45"/>
      <c r="Z38" s="45"/>
      <c r="AA38" s="45"/>
    </row>
    <row r="39" spans="1:27" s="20" customFormat="1" ht="41" customHeight="1" x14ac:dyDescent="0.3">
      <c r="A39" s="16" t="s">
        <v>30</v>
      </c>
      <c r="B39" s="36" t="s">
        <v>182</v>
      </c>
      <c r="C39" s="33" t="s">
        <v>225</v>
      </c>
      <c r="D39" s="17"/>
      <c r="E39" s="18" t="s">
        <v>24</v>
      </c>
      <c r="F39" s="18" t="s">
        <v>24</v>
      </c>
      <c r="G39" s="18" t="s">
        <v>42</v>
      </c>
      <c r="H39" s="18" t="s">
        <v>92</v>
      </c>
      <c r="I39" s="19">
        <v>45291</v>
      </c>
      <c r="J39" s="20" t="s">
        <v>33</v>
      </c>
      <c r="L39" s="21"/>
      <c r="M39" s="21"/>
      <c r="N39" s="21"/>
      <c r="R39" s="21"/>
      <c r="S39" s="21"/>
      <c r="T39" s="21"/>
      <c r="U39" s="46"/>
      <c r="V39" s="46"/>
      <c r="W39" s="45"/>
    </row>
    <row r="40" spans="1:27" s="20" customFormat="1" ht="75" customHeight="1" x14ac:dyDescent="0.3">
      <c r="A40" s="16" t="s">
        <v>64</v>
      </c>
      <c r="B40" s="47" t="s">
        <v>188</v>
      </c>
      <c r="C40" s="33" t="s">
        <v>226</v>
      </c>
      <c r="D40" s="23">
        <v>10</v>
      </c>
      <c r="E40" s="18" t="s">
        <v>93</v>
      </c>
      <c r="F40" s="18" t="s">
        <v>24</v>
      </c>
      <c r="G40" s="18"/>
      <c r="H40" s="18" t="s">
        <v>94</v>
      </c>
      <c r="I40" s="19">
        <v>45230</v>
      </c>
      <c r="J40" s="20" t="s">
        <v>27</v>
      </c>
      <c r="L40" s="21"/>
      <c r="M40" s="21"/>
      <c r="N40" s="21"/>
      <c r="R40" s="21"/>
      <c r="S40" s="21"/>
      <c r="T40" s="21"/>
      <c r="U40" s="45"/>
      <c r="V40" s="46"/>
      <c r="W40" s="46"/>
    </row>
    <row r="41" spans="1:27" s="20" customFormat="1" ht="39" customHeight="1" x14ac:dyDescent="0.3">
      <c r="A41" s="16" t="s">
        <v>64</v>
      </c>
      <c r="B41" s="35" t="s">
        <v>205</v>
      </c>
      <c r="C41" s="37" t="s">
        <v>192</v>
      </c>
      <c r="D41" s="41">
        <v>20</v>
      </c>
      <c r="E41" s="18" t="s">
        <v>93</v>
      </c>
      <c r="F41" s="18" t="s">
        <v>24</v>
      </c>
      <c r="G41" s="18"/>
      <c r="H41" s="18" t="s">
        <v>94</v>
      </c>
      <c r="I41" s="19">
        <v>45230</v>
      </c>
      <c r="J41" s="20" t="s">
        <v>27</v>
      </c>
      <c r="L41" s="21"/>
      <c r="M41" s="21"/>
      <c r="N41" s="21"/>
      <c r="R41" s="21"/>
      <c r="S41" s="21"/>
      <c r="T41" s="21"/>
      <c r="U41" s="45"/>
      <c r="V41" s="46"/>
      <c r="W41" s="46"/>
    </row>
    <row r="42" spans="1:27" s="20" customFormat="1" ht="39" customHeight="1" x14ac:dyDescent="0.3">
      <c r="A42" s="44" t="s">
        <v>50</v>
      </c>
      <c r="B42" s="35" t="s">
        <v>204</v>
      </c>
      <c r="C42" s="37" t="s">
        <v>175</v>
      </c>
      <c r="D42" s="41">
        <v>25</v>
      </c>
      <c r="E42" s="18" t="s">
        <v>93</v>
      </c>
      <c r="F42" s="18" t="s">
        <v>24</v>
      </c>
      <c r="G42" s="18"/>
      <c r="H42" s="18" t="s">
        <v>94</v>
      </c>
      <c r="I42" s="19">
        <v>45230</v>
      </c>
      <c r="J42" s="20" t="s">
        <v>27</v>
      </c>
      <c r="L42" s="21"/>
      <c r="M42" s="21"/>
      <c r="N42" s="21"/>
      <c r="R42" s="21"/>
      <c r="S42" s="21"/>
      <c r="T42" s="21"/>
      <c r="U42" s="45"/>
      <c r="V42" s="46"/>
      <c r="W42" s="46"/>
    </row>
    <row r="43" spans="1:27" s="20" customFormat="1" ht="39" customHeight="1" x14ac:dyDescent="0.3">
      <c r="A43" s="44" t="s">
        <v>50</v>
      </c>
      <c r="B43" s="35" t="s">
        <v>228</v>
      </c>
      <c r="C43" s="37" t="s">
        <v>175</v>
      </c>
      <c r="D43" s="41">
        <f>5+10+25</f>
        <v>40</v>
      </c>
      <c r="E43" s="18" t="s">
        <v>93</v>
      </c>
      <c r="F43" s="18" t="s">
        <v>24</v>
      </c>
      <c r="G43" s="18"/>
      <c r="H43" s="18" t="s">
        <v>94</v>
      </c>
      <c r="I43" s="19">
        <v>45230</v>
      </c>
      <c r="J43" s="20" t="s">
        <v>27</v>
      </c>
      <c r="L43" s="21"/>
      <c r="M43" s="21"/>
      <c r="N43" s="21"/>
      <c r="R43" s="21"/>
      <c r="S43" s="21"/>
      <c r="T43" s="21"/>
      <c r="U43" s="45"/>
    </row>
    <row r="44" spans="1:27" s="46" customFormat="1" ht="39" customHeight="1" x14ac:dyDescent="0.3">
      <c r="A44" s="57"/>
      <c r="B44" s="58"/>
      <c r="C44" s="59"/>
      <c r="D44" s="60"/>
      <c r="E44" s="61"/>
      <c r="F44" s="61"/>
      <c r="G44" s="61"/>
      <c r="H44" s="61"/>
      <c r="I44" s="62"/>
    </row>
    <row r="45" spans="1:27" s="46" customFormat="1" ht="39" customHeight="1" x14ac:dyDescent="0.3">
      <c r="A45" s="63" t="s">
        <v>201</v>
      </c>
      <c r="B45" s="38"/>
      <c r="C45" s="59"/>
      <c r="D45" s="60"/>
      <c r="E45" s="61"/>
      <c r="F45" s="61"/>
      <c r="G45" s="61"/>
      <c r="H45" s="61"/>
      <c r="I45" s="62"/>
    </row>
  </sheetData>
  <autoFilter ref="A2:AI43" xr:uid="{00000000-0001-0000-0000-000000000000}"/>
  <sortState xmlns:xlrd2="http://schemas.microsoft.com/office/spreadsheetml/2017/richdata2" ref="A3:W40">
    <sortCondition ref="I2:I39"/>
  </sortState>
  <mergeCells count="2">
    <mergeCell ref="L1:W1"/>
    <mergeCell ref="X1:AI1"/>
  </mergeCells>
  <phoneticPr fontId="10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72F5-A631-4FCA-AAD1-50A3BC987489}">
  <dimension ref="A1:T67"/>
  <sheetViews>
    <sheetView workbookViewId="0">
      <selection activeCell="A4" sqref="A4"/>
    </sheetView>
  </sheetViews>
  <sheetFormatPr defaultRowHeight="14.5" x14ac:dyDescent="0.35"/>
  <cols>
    <col min="2" max="2" width="18.90625" customWidth="1"/>
  </cols>
  <sheetData>
    <row r="1" spans="1:20" s="12" customFormat="1" ht="50.5" customHeight="1" x14ac:dyDescent="0.3">
      <c r="A1" s="10"/>
      <c r="B1" s="35" t="s">
        <v>95</v>
      </c>
      <c r="C1" s="37"/>
      <c r="D1" s="10"/>
      <c r="E1" s="10" t="s">
        <v>23</v>
      </c>
      <c r="F1" s="10" t="s">
        <v>24</v>
      </c>
      <c r="G1" s="10"/>
      <c r="H1" s="10"/>
      <c r="I1" s="11"/>
      <c r="J1" s="12" t="s">
        <v>33</v>
      </c>
      <c r="L1" s="21"/>
      <c r="M1" s="21"/>
      <c r="N1" s="21"/>
      <c r="R1" s="21"/>
      <c r="S1" s="21"/>
      <c r="T1" s="21"/>
    </row>
    <row r="2" spans="1:20" s="12" customFormat="1" ht="26.25" customHeight="1" x14ac:dyDescent="0.3">
      <c r="B2" s="35" t="s">
        <v>96</v>
      </c>
      <c r="C2" s="37"/>
      <c r="D2" s="10"/>
      <c r="E2" s="10"/>
      <c r="F2" s="10"/>
      <c r="G2" s="10"/>
      <c r="H2" s="10"/>
      <c r="I2" s="11"/>
      <c r="J2" s="12" t="s">
        <v>33</v>
      </c>
      <c r="L2" s="21"/>
      <c r="M2" s="21"/>
      <c r="N2" s="21"/>
    </row>
    <row r="3" spans="1:20" s="12" customFormat="1" ht="26.25" customHeight="1" x14ac:dyDescent="0.3">
      <c r="A3" s="10"/>
      <c r="B3" s="35" t="s">
        <v>197</v>
      </c>
      <c r="C3" s="37"/>
      <c r="D3" s="10"/>
      <c r="E3" s="10"/>
      <c r="F3" s="10"/>
      <c r="G3" s="10"/>
      <c r="H3" s="10"/>
      <c r="I3" s="11"/>
      <c r="J3" s="12" t="s">
        <v>33</v>
      </c>
      <c r="L3" s="21"/>
      <c r="M3" s="21"/>
      <c r="N3" s="21"/>
    </row>
    <row r="4" spans="1:20" s="12" customFormat="1" ht="26.25" customHeight="1" x14ac:dyDescent="0.3">
      <c r="A4" s="10"/>
      <c r="B4" s="35" t="s">
        <v>97</v>
      </c>
      <c r="C4" s="37"/>
      <c r="D4" s="10"/>
      <c r="E4" s="10"/>
      <c r="F4" s="10"/>
      <c r="G4" s="10"/>
      <c r="H4" s="10"/>
      <c r="I4" s="11"/>
      <c r="J4" s="12" t="s">
        <v>33</v>
      </c>
      <c r="L4" s="21"/>
      <c r="M4" s="21"/>
      <c r="N4" s="21"/>
    </row>
    <row r="5" spans="1:20" s="12" customFormat="1" ht="108" x14ac:dyDescent="0.3">
      <c r="A5" s="10"/>
      <c r="B5" s="35" t="s">
        <v>98</v>
      </c>
      <c r="C5" s="37"/>
      <c r="D5" s="10"/>
      <c r="E5" s="10" t="s">
        <v>23</v>
      </c>
      <c r="F5" s="10"/>
      <c r="G5" s="10"/>
      <c r="H5" s="10"/>
      <c r="I5" s="11"/>
      <c r="J5" s="12" t="s">
        <v>33</v>
      </c>
      <c r="L5" s="21"/>
      <c r="M5" s="21"/>
      <c r="N5" s="21"/>
      <c r="R5" s="21"/>
      <c r="S5" s="21"/>
      <c r="T5" s="21"/>
    </row>
    <row r="6" spans="1:20" s="12" customFormat="1" ht="48" x14ac:dyDescent="0.3">
      <c r="A6" s="10"/>
      <c r="B6" s="35" t="s">
        <v>99</v>
      </c>
      <c r="C6" s="37"/>
      <c r="D6" s="10"/>
      <c r="E6" s="10" t="s">
        <v>23</v>
      </c>
      <c r="F6" s="10"/>
      <c r="G6" s="10"/>
      <c r="H6" s="10"/>
      <c r="I6" s="11"/>
      <c r="J6" s="12" t="s">
        <v>33</v>
      </c>
      <c r="L6" s="21"/>
      <c r="M6" s="21"/>
      <c r="N6" s="21"/>
      <c r="R6" s="21"/>
      <c r="S6" s="21"/>
      <c r="T6" s="21"/>
    </row>
    <row r="7" spans="1:20" s="12" customFormat="1" ht="84" x14ac:dyDescent="0.3">
      <c r="A7" s="10"/>
      <c r="B7" s="35" t="s">
        <v>100</v>
      </c>
      <c r="C7" s="37"/>
      <c r="D7" s="10"/>
      <c r="E7" s="10"/>
      <c r="F7" s="10"/>
      <c r="G7" s="10"/>
      <c r="H7" s="10"/>
      <c r="I7" s="11"/>
      <c r="J7" s="12" t="s">
        <v>33</v>
      </c>
      <c r="L7" s="21"/>
      <c r="M7" s="21"/>
      <c r="N7" s="21"/>
    </row>
    <row r="8" spans="1:20" s="12" customFormat="1" ht="84" x14ac:dyDescent="0.3">
      <c r="A8" s="10"/>
      <c r="B8" s="35" t="s">
        <v>101</v>
      </c>
      <c r="C8" s="37"/>
      <c r="D8" s="10"/>
      <c r="E8" s="10" t="s">
        <v>23</v>
      </c>
      <c r="F8" s="10"/>
      <c r="G8" s="10"/>
      <c r="H8" s="10"/>
      <c r="I8" s="11"/>
      <c r="J8" s="12" t="s">
        <v>33</v>
      </c>
      <c r="L8" s="21"/>
      <c r="M8" s="21"/>
      <c r="N8" s="21"/>
      <c r="R8" s="21"/>
      <c r="S8" s="21"/>
      <c r="T8" s="21"/>
    </row>
    <row r="9" spans="1:20" s="12" customFormat="1" ht="72" x14ac:dyDescent="0.3">
      <c r="A9" s="10"/>
      <c r="B9" s="35" t="s">
        <v>102</v>
      </c>
      <c r="C9" s="37"/>
      <c r="D9" s="10"/>
      <c r="E9" s="10" t="s">
        <v>23</v>
      </c>
      <c r="F9" s="10"/>
      <c r="G9" s="10"/>
      <c r="H9" s="10"/>
      <c r="I9" s="11"/>
      <c r="J9" s="12" t="s">
        <v>33</v>
      </c>
      <c r="L9" s="21"/>
      <c r="M9" s="21"/>
      <c r="N9" s="21"/>
      <c r="R9" s="21"/>
      <c r="S9" s="21"/>
      <c r="T9" s="21"/>
    </row>
    <row r="10" spans="1:20" s="12" customFormat="1" ht="72" x14ac:dyDescent="0.3">
      <c r="A10" s="10"/>
      <c r="B10" s="35" t="s">
        <v>103</v>
      </c>
      <c r="C10" s="37"/>
      <c r="D10" s="10"/>
      <c r="E10" s="10" t="s">
        <v>23</v>
      </c>
      <c r="F10" s="10"/>
      <c r="G10" s="10"/>
      <c r="H10" s="10"/>
      <c r="I10" s="11"/>
      <c r="J10" s="12" t="s">
        <v>33</v>
      </c>
      <c r="L10" s="21"/>
      <c r="M10" s="21"/>
      <c r="N10" s="21"/>
      <c r="R10" s="21"/>
      <c r="S10" s="21"/>
      <c r="T10" s="21"/>
    </row>
    <row r="11" spans="1:20" s="12" customFormat="1" ht="96" x14ac:dyDescent="0.3">
      <c r="A11" s="10"/>
      <c r="B11" s="35" t="s">
        <v>104</v>
      </c>
      <c r="C11" s="37"/>
      <c r="D11" s="10"/>
      <c r="E11" s="10" t="s">
        <v>23</v>
      </c>
      <c r="F11" s="10"/>
      <c r="G11" s="10"/>
      <c r="H11" s="10"/>
      <c r="I11" s="11"/>
      <c r="J11" s="12" t="s">
        <v>33</v>
      </c>
      <c r="L11" s="21"/>
      <c r="M11" s="21"/>
      <c r="N11" s="21"/>
      <c r="R11" s="21"/>
      <c r="S11" s="21"/>
      <c r="T11" s="21"/>
    </row>
    <row r="12" spans="1:20" s="12" customFormat="1" ht="48" x14ac:dyDescent="0.3">
      <c r="A12" s="10"/>
      <c r="B12" s="35" t="s">
        <v>105</v>
      </c>
      <c r="C12" s="37"/>
      <c r="D12" s="10"/>
      <c r="E12" s="10" t="s">
        <v>23</v>
      </c>
      <c r="F12" s="10"/>
      <c r="G12" s="10"/>
      <c r="H12" s="10"/>
      <c r="I12" s="11"/>
      <c r="J12" s="12" t="s">
        <v>33</v>
      </c>
      <c r="L12" s="21"/>
      <c r="M12" s="21"/>
      <c r="N12" s="21"/>
      <c r="R12" s="21"/>
      <c r="S12" s="21"/>
      <c r="T12" s="21"/>
    </row>
    <row r="13" spans="1:20" s="12" customFormat="1" ht="60" x14ac:dyDescent="0.3">
      <c r="A13" s="10"/>
      <c r="B13" s="35" t="s">
        <v>106</v>
      </c>
      <c r="C13" s="37"/>
      <c r="D13" s="10"/>
      <c r="E13" s="10" t="s">
        <v>23</v>
      </c>
      <c r="F13" s="10"/>
      <c r="G13" s="10"/>
      <c r="H13" s="10"/>
      <c r="I13" s="11"/>
      <c r="J13" s="12" t="s">
        <v>33</v>
      </c>
      <c r="L13" s="21"/>
      <c r="M13" s="21"/>
      <c r="N13" s="21"/>
      <c r="R13" s="21"/>
      <c r="S13" s="21"/>
      <c r="T13" s="21"/>
    </row>
    <row r="14" spans="1:20" s="12" customFormat="1" ht="72" x14ac:dyDescent="0.3">
      <c r="A14" s="10"/>
      <c r="B14" s="35" t="s">
        <v>107</v>
      </c>
      <c r="C14" s="37"/>
      <c r="D14" s="10"/>
      <c r="E14" s="10" t="s">
        <v>23</v>
      </c>
      <c r="F14" s="10"/>
      <c r="G14" s="10"/>
      <c r="H14" s="10"/>
      <c r="I14" s="11"/>
      <c r="J14" s="12" t="s">
        <v>33</v>
      </c>
      <c r="L14" s="21"/>
      <c r="M14" s="21"/>
      <c r="N14" s="21"/>
      <c r="R14" s="21"/>
      <c r="S14" s="21"/>
      <c r="T14" s="21"/>
    </row>
    <row r="15" spans="1:20" s="12" customFormat="1" ht="72" x14ac:dyDescent="0.3">
      <c r="A15" s="10"/>
      <c r="B15" s="35" t="s">
        <v>108</v>
      </c>
      <c r="C15" s="37"/>
      <c r="D15" s="10"/>
      <c r="E15" s="10"/>
      <c r="F15" s="10"/>
      <c r="G15" s="10"/>
      <c r="H15" s="10"/>
      <c r="I15" s="11"/>
      <c r="J15" s="12" t="s">
        <v>33</v>
      </c>
      <c r="L15" s="21"/>
      <c r="M15" s="21"/>
      <c r="N15" s="21"/>
    </row>
    <row r="16" spans="1:20" s="12" customFormat="1" ht="96" x14ac:dyDescent="0.3">
      <c r="A16" s="10"/>
      <c r="B16" s="35" t="s">
        <v>198</v>
      </c>
      <c r="C16" s="37"/>
      <c r="D16" s="10"/>
      <c r="E16" s="10" t="s">
        <v>23</v>
      </c>
      <c r="F16" s="10"/>
      <c r="G16" s="10"/>
      <c r="H16" s="10"/>
      <c r="I16" s="11"/>
      <c r="J16" s="12" t="s">
        <v>33</v>
      </c>
      <c r="L16" s="21"/>
      <c r="M16" s="21"/>
      <c r="N16" s="21"/>
      <c r="R16" s="21"/>
      <c r="S16" s="21"/>
      <c r="T16" s="21"/>
    </row>
    <row r="17" spans="1:20" s="12" customFormat="1" ht="108" x14ac:dyDescent="0.3">
      <c r="A17" s="10"/>
      <c r="B17" s="35" t="s">
        <v>109</v>
      </c>
      <c r="C17" s="37"/>
      <c r="D17" s="10"/>
      <c r="E17" s="10" t="s">
        <v>23</v>
      </c>
      <c r="F17" s="10"/>
      <c r="G17" s="10"/>
      <c r="H17" s="10"/>
      <c r="I17" s="11"/>
      <c r="J17" s="12" t="s">
        <v>33</v>
      </c>
      <c r="L17" s="21"/>
      <c r="M17" s="21"/>
      <c r="N17" s="21"/>
      <c r="R17" s="21"/>
      <c r="S17" s="21"/>
      <c r="T17" s="21"/>
    </row>
    <row r="18" spans="1:20" s="12" customFormat="1" ht="48" x14ac:dyDescent="0.3">
      <c r="A18" s="10"/>
      <c r="B18" s="35" t="s">
        <v>110</v>
      </c>
      <c r="C18" s="37"/>
      <c r="D18" s="10"/>
      <c r="E18" s="10" t="s">
        <v>111</v>
      </c>
      <c r="F18" s="10"/>
      <c r="G18" s="10"/>
      <c r="H18" s="10"/>
      <c r="I18" s="11"/>
      <c r="J18" s="12" t="s">
        <v>33</v>
      </c>
      <c r="L18" s="21"/>
      <c r="M18" s="21"/>
      <c r="N18" s="21"/>
    </row>
    <row r="19" spans="1:20" s="12" customFormat="1" ht="108" x14ac:dyDescent="0.3">
      <c r="A19" s="10"/>
      <c r="B19" s="35" t="s">
        <v>112</v>
      </c>
      <c r="C19" s="37"/>
      <c r="D19" s="10"/>
      <c r="E19" s="10" t="s">
        <v>111</v>
      </c>
      <c r="F19" s="10"/>
      <c r="G19" s="10"/>
      <c r="H19" s="10"/>
      <c r="I19" s="11"/>
      <c r="J19" s="12" t="s">
        <v>33</v>
      </c>
      <c r="L19" s="21"/>
      <c r="M19" s="21"/>
      <c r="N19" s="21"/>
    </row>
    <row r="20" spans="1:20" s="12" customFormat="1" ht="48" x14ac:dyDescent="0.3">
      <c r="A20" s="10"/>
      <c r="B20" s="35" t="s">
        <v>113</v>
      </c>
      <c r="C20" s="37"/>
      <c r="D20" s="10"/>
      <c r="E20" s="10" t="s">
        <v>111</v>
      </c>
      <c r="F20" s="10"/>
      <c r="G20" s="10"/>
      <c r="H20" s="10"/>
      <c r="I20" s="11"/>
      <c r="J20" s="12" t="s">
        <v>33</v>
      </c>
      <c r="L20" s="21"/>
      <c r="M20" s="21"/>
      <c r="N20" s="21"/>
    </row>
    <row r="21" spans="1:20" s="12" customFormat="1" ht="36" x14ac:dyDescent="0.3">
      <c r="A21" s="10"/>
      <c r="B21" s="35" t="s">
        <v>114</v>
      </c>
      <c r="C21" s="37"/>
      <c r="D21" s="10"/>
      <c r="E21" s="10" t="s">
        <v>111</v>
      </c>
      <c r="F21" s="10"/>
      <c r="G21" s="10"/>
      <c r="H21" s="10"/>
      <c r="I21" s="11"/>
      <c r="J21" s="12" t="s">
        <v>33</v>
      </c>
      <c r="L21" s="21"/>
      <c r="M21" s="21"/>
      <c r="N21" s="21"/>
    </row>
    <row r="22" spans="1:20" s="12" customFormat="1" ht="108" x14ac:dyDescent="0.3">
      <c r="A22" s="10"/>
      <c r="B22" s="35" t="s">
        <v>115</v>
      </c>
      <c r="C22" s="37"/>
      <c r="D22" s="10"/>
      <c r="E22" s="10" t="s">
        <v>23</v>
      </c>
      <c r="F22" s="10"/>
      <c r="G22" s="10"/>
      <c r="H22" s="10"/>
      <c r="I22" s="11"/>
      <c r="J22" s="12" t="s">
        <v>33</v>
      </c>
      <c r="L22" s="21"/>
      <c r="M22" s="21"/>
      <c r="N22" s="21"/>
      <c r="R22" s="21"/>
      <c r="S22" s="21"/>
      <c r="T22" s="21"/>
    </row>
    <row r="23" spans="1:20" s="12" customFormat="1" ht="72" x14ac:dyDescent="0.3">
      <c r="A23" s="10"/>
      <c r="B23" s="35" t="s">
        <v>116</v>
      </c>
      <c r="C23" s="37"/>
      <c r="D23" s="10"/>
      <c r="E23" s="10" t="s">
        <v>23</v>
      </c>
      <c r="F23" s="10"/>
      <c r="G23" s="10"/>
      <c r="H23" s="10"/>
      <c r="I23" s="11"/>
      <c r="J23" s="12" t="s">
        <v>33</v>
      </c>
      <c r="L23" s="21"/>
      <c r="M23" s="21"/>
      <c r="N23" s="21"/>
      <c r="R23" s="21"/>
      <c r="S23" s="21"/>
      <c r="T23" s="21"/>
    </row>
    <row r="24" spans="1:20" s="12" customFormat="1" ht="48" x14ac:dyDescent="0.3">
      <c r="A24" s="10"/>
      <c r="B24" s="35" t="s">
        <v>117</v>
      </c>
      <c r="C24" s="37"/>
      <c r="D24" s="10"/>
      <c r="E24" s="10" t="s">
        <v>23</v>
      </c>
      <c r="F24" s="10"/>
      <c r="G24" s="10"/>
      <c r="H24" s="10"/>
      <c r="I24" s="11"/>
      <c r="J24" s="12" t="s">
        <v>33</v>
      </c>
      <c r="L24" s="21"/>
      <c r="M24" s="21"/>
      <c r="N24" s="21"/>
      <c r="R24" s="21"/>
      <c r="S24" s="21"/>
      <c r="T24" s="21"/>
    </row>
    <row r="25" spans="1:20" s="12" customFormat="1" ht="60" x14ac:dyDescent="0.3">
      <c r="A25" s="10"/>
      <c r="B25" s="35" t="s">
        <v>118</v>
      </c>
      <c r="C25" s="37"/>
      <c r="D25" s="10"/>
      <c r="E25" s="10" t="s">
        <v>23</v>
      </c>
      <c r="F25" s="10"/>
      <c r="G25" s="10"/>
      <c r="H25" s="10"/>
      <c r="I25" s="11"/>
      <c r="J25" s="12" t="s">
        <v>33</v>
      </c>
      <c r="L25" s="21"/>
      <c r="M25" s="21"/>
      <c r="N25" s="21"/>
      <c r="R25" s="21"/>
      <c r="S25" s="21"/>
      <c r="T25" s="21"/>
    </row>
    <row r="26" spans="1:20" s="12" customFormat="1" ht="72" x14ac:dyDescent="0.3">
      <c r="A26" s="10"/>
      <c r="B26" s="35" t="s">
        <v>119</v>
      </c>
      <c r="C26" s="37"/>
      <c r="D26" s="10"/>
      <c r="E26" s="10"/>
      <c r="F26" s="10"/>
      <c r="G26" s="10"/>
      <c r="H26" s="10"/>
      <c r="I26" s="11"/>
      <c r="J26" s="12" t="s">
        <v>33</v>
      </c>
    </row>
    <row r="27" spans="1:20" s="12" customFormat="1" ht="84" x14ac:dyDescent="0.3">
      <c r="A27" s="10"/>
      <c r="B27" s="35" t="s">
        <v>120</v>
      </c>
      <c r="C27" s="37"/>
      <c r="D27" s="10"/>
      <c r="E27" s="10"/>
      <c r="F27" s="10"/>
      <c r="G27" s="10"/>
      <c r="H27" s="10"/>
      <c r="I27" s="11"/>
      <c r="J27" s="12" t="s">
        <v>33</v>
      </c>
    </row>
    <row r="28" spans="1:20" s="12" customFormat="1" ht="96" x14ac:dyDescent="0.3">
      <c r="A28" s="10"/>
      <c r="B28" s="35" t="s">
        <v>121</v>
      </c>
      <c r="C28" s="37"/>
      <c r="D28" s="10"/>
      <c r="E28" s="10"/>
      <c r="F28" s="10"/>
      <c r="G28" s="10"/>
      <c r="H28" s="10"/>
      <c r="I28" s="11"/>
      <c r="J28" s="12" t="s">
        <v>33</v>
      </c>
    </row>
    <row r="29" spans="1:20" s="12" customFormat="1" ht="96" x14ac:dyDescent="0.3">
      <c r="A29" s="10"/>
      <c r="B29" s="35" t="s">
        <v>122</v>
      </c>
      <c r="C29" s="37"/>
      <c r="D29" s="10"/>
      <c r="E29" s="10" t="s">
        <v>111</v>
      </c>
      <c r="F29" s="10"/>
      <c r="G29" s="10"/>
      <c r="H29" s="10"/>
      <c r="I29" s="11"/>
      <c r="J29" s="12" t="s">
        <v>33</v>
      </c>
    </row>
    <row r="30" spans="1:20" s="12" customFormat="1" ht="24" x14ac:dyDescent="0.3">
      <c r="A30" s="10"/>
      <c r="B30" s="35" t="s">
        <v>123</v>
      </c>
      <c r="C30" s="37"/>
      <c r="D30" s="10"/>
      <c r="E30" s="10"/>
      <c r="F30" s="10"/>
      <c r="G30" s="10"/>
      <c r="H30" s="10"/>
      <c r="I30" s="11"/>
      <c r="J30" s="12" t="s">
        <v>33</v>
      </c>
    </row>
    <row r="31" spans="1:20" s="12" customFormat="1" ht="24" x14ac:dyDescent="0.3">
      <c r="A31" s="10"/>
      <c r="B31" s="35" t="s">
        <v>124</v>
      </c>
      <c r="C31" s="37"/>
      <c r="D31" s="10"/>
      <c r="E31" s="10"/>
      <c r="F31" s="10"/>
      <c r="G31" s="10"/>
      <c r="H31" s="10"/>
      <c r="I31" s="11"/>
      <c r="J31" s="12" t="s">
        <v>33</v>
      </c>
    </row>
    <row r="32" spans="1:20" s="12" customFormat="1" ht="24" x14ac:dyDescent="0.3">
      <c r="A32" s="10"/>
      <c r="B32" s="35" t="s">
        <v>125</v>
      </c>
      <c r="C32" s="37"/>
      <c r="D32" s="10"/>
      <c r="E32" s="10"/>
      <c r="F32" s="10"/>
      <c r="G32" s="10"/>
      <c r="H32" s="10"/>
      <c r="I32" s="11"/>
      <c r="J32" s="12" t="s">
        <v>33</v>
      </c>
    </row>
    <row r="33" spans="1:10" s="12" customFormat="1" ht="24" x14ac:dyDescent="0.3">
      <c r="A33" s="10"/>
      <c r="B33" s="35" t="s">
        <v>126</v>
      </c>
      <c r="C33" s="37"/>
      <c r="D33" s="10"/>
      <c r="E33" s="10"/>
      <c r="F33" s="10"/>
      <c r="G33" s="10"/>
      <c r="H33" s="10"/>
      <c r="I33" s="11"/>
      <c r="J33" s="12" t="s">
        <v>33</v>
      </c>
    </row>
    <row r="34" spans="1:10" s="12" customFormat="1" ht="24" x14ac:dyDescent="0.3">
      <c r="A34" s="10"/>
      <c r="B34" s="35" t="s">
        <v>127</v>
      </c>
      <c r="C34" s="37"/>
      <c r="D34" s="10"/>
      <c r="E34" s="10"/>
      <c r="F34" s="10"/>
      <c r="G34" s="10"/>
      <c r="H34" s="10"/>
      <c r="I34" s="11"/>
      <c r="J34" s="12" t="s">
        <v>33</v>
      </c>
    </row>
    <row r="35" spans="1:10" s="12" customFormat="1" ht="24" x14ac:dyDescent="0.3">
      <c r="A35" s="10"/>
      <c r="B35" s="35" t="s">
        <v>128</v>
      </c>
      <c r="C35" s="37"/>
      <c r="D35" s="10"/>
      <c r="E35" s="10"/>
      <c r="F35" s="10"/>
      <c r="G35" s="10"/>
      <c r="H35" s="10"/>
      <c r="I35" s="11"/>
      <c r="J35" s="12" t="s">
        <v>33</v>
      </c>
    </row>
    <row r="36" spans="1:10" s="12" customFormat="1" ht="36" x14ac:dyDescent="0.3">
      <c r="A36" s="10"/>
      <c r="B36" s="35" t="s">
        <v>129</v>
      </c>
      <c r="C36" s="37"/>
      <c r="D36" s="10"/>
      <c r="E36" s="10"/>
      <c r="F36" s="10"/>
      <c r="G36" s="10"/>
      <c r="H36" s="10"/>
      <c r="I36" s="11"/>
      <c r="J36" s="12" t="s">
        <v>33</v>
      </c>
    </row>
    <row r="37" spans="1:10" s="12" customFormat="1" ht="24" x14ac:dyDescent="0.3">
      <c r="A37" s="10"/>
      <c r="B37" s="35" t="s">
        <v>130</v>
      </c>
      <c r="C37" s="37"/>
      <c r="D37" s="10"/>
      <c r="E37" s="10"/>
      <c r="F37" s="10"/>
      <c r="G37" s="10"/>
      <c r="H37" s="10"/>
      <c r="I37" s="11"/>
      <c r="J37" s="12" t="s">
        <v>33</v>
      </c>
    </row>
    <row r="38" spans="1:10" s="12" customFormat="1" ht="36" x14ac:dyDescent="0.3">
      <c r="A38" s="10"/>
      <c r="B38" s="35" t="s">
        <v>131</v>
      </c>
      <c r="C38" s="37"/>
      <c r="D38" s="10"/>
      <c r="E38" s="10"/>
      <c r="F38" s="10"/>
      <c r="G38" s="10"/>
      <c r="H38" s="10"/>
      <c r="I38" s="11"/>
      <c r="J38" s="12" t="s">
        <v>33</v>
      </c>
    </row>
    <row r="39" spans="1:10" s="12" customFormat="1" ht="24" x14ac:dyDescent="0.3">
      <c r="A39" s="10"/>
      <c r="B39" s="35" t="s">
        <v>132</v>
      </c>
      <c r="C39" s="37"/>
      <c r="D39" s="10"/>
      <c r="E39" s="10"/>
      <c r="F39" s="10"/>
      <c r="G39" s="10"/>
      <c r="H39" s="10"/>
      <c r="I39" s="11"/>
      <c r="J39" s="12" t="s">
        <v>33</v>
      </c>
    </row>
    <row r="40" spans="1:10" s="12" customFormat="1" ht="24" x14ac:dyDescent="0.3">
      <c r="A40" s="10"/>
      <c r="B40" s="35" t="s">
        <v>133</v>
      </c>
      <c r="C40" s="37"/>
      <c r="D40" s="10"/>
      <c r="E40" s="10"/>
      <c r="F40" s="10"/>
      <c r="G40" s="10"/>
      <c r="H40" s="10"/>
      <c r="I40" s="11"/>
      <c r="J40" s="12" t="s">
        <v>33</v>
      </c>
    </row>
    <row r="41" spans="1:10" s="12" customFormat="1" ht="24" x14ac:dyDescent="0.3">
      <c r="A41" s="10"/>
      <c r="B41" s="35" t="s">
        <v>134</v>
      </c>
      <c r="C41" s="37"/>
      <c r="D41" s="10"/>
      <c r="E41" s="10"/>
      <c r="F41" s="10"/>
      <c r="G41" s="10"/>
      <c r="H41" s="10"/>
      <c r="I41" s="11"/>
      <c r="J41" s="12" t="s">
        <v>33</v>
      </c>
    </row>
    <row r="42" spans="1:10" s="12" customFormat="1" ht="24" x14ac:dyDescent="0.3">
      <c r="A42" s="10"/>
      <c r="B42" s="35" t="s">
        <v>135</v>
      </c>
      <c r="C42" s="37"/>
      <c r="D42" s="10"/>
      <c r="E42" s="10"/>
      <c r="F42" s="10"/>
      <c r="G42" s="10"/>
      <c r="H42" s="10"/>
      <c r="I42" s="11"/>
      <c r="J42" s="12" t="s">
        <v>33</v>
      </c>
    </row>
    <row r="43" spans="1:10" s="12" customFormat="1" ht="13" x14ac:dyDescent="0.3">
      <c r="A43" s="10"/>
      <c r="B43" s="35" t="s">
        <v>136</v>
      </c>
      <c r="C43" s="37"/>
      <c r="D43" s="10"/>
      <c r="E43" s="10"/>
      <c r="F43" s="10"/>
      <c r="G43" s="10"/>
      <c r="H43" s="10"/>
      <c r="I43" s="11"/>
      <c r="J43" s="12" t="s">
        <v>33</v>
      </c>
    </row>
    <row r="44" spans="1:10" s="12" customFormat="1" ht="36" x14ac:dyDescent="0.3">
      <c r="A44" s="10"/>
      <c r="B44" s="35" t="s">
        <v>137</v>
      </c>
      <c r="C44" s="37"/>
      <c r="D44" s="10"/>
      <c r="E44" s="10"/>
      <c r="F44" s="10"/>
      <c r="G44" s="10"/>
      <c r="H44" s="10"/>
      <c r="I44" s="11"/>
      <c r="J44" s="12" t="s">
        <v>33</v>
      </c>
    </row>
    <row r="45" spans="1:10" s="12" customFormat="1" ht="24" x14ac:dyDescent="0.3">
      <c r="A45" s="10"/>
      <c r="B45" s="35" t="s">
        <v>138</v>
      </c>
      <c r="C45" s="37"/>
      <c r="D45" s="10"/>
      <c r="E45" s="10"/>
      <c r="F45" s="10"/>
      <c r="G45" s="10"/>
      <c r="H45" s="10"/>
      <c r="I45" s="11"/>
      <c r="J45" s="12" t="s">
        <v>33</v>
      </c>
    </row>
    <row r="46" spans="1:10" s="12" customFormat="1" ht="24" x14ac:dyDescent="0.3">
      <c r="A46" s="10"/>
      <c r="B46" s="35" t="s">
        <v>139</v>
      </c>
      <c r="C46" s="37"/>
      <c r="D46" s="10"/>
      <c r="E46" s="10"/>
      <c r="F46" s="10"/>
      <c r="G46" s="10"/>
      <c r="H46" s="10"/>
      <c r="I46" s="11"/>
      <c r="J46" s="12" t="s">
        <v>33</v>
      </c>
    </row>
    <row r="47" spans="1:10" s="12" customFormat="1" ht="13" x14ac:dyDescent="0.3">
      <c r="A47" s="10"/>
      <c r="B47" s="35" t="s">
        <v>140</v>
      </c>
      <c r="C47" s="37"/>
      <c r="D47" s="10"/>
      <c r="E47" s="10"/>
      <c r="F47" s="10"/>
      <c r="G47" s="10"/>
      <c r="H47" s="10"/>
      <c r="I47" s="11"/>
      <c r="J47" s="12" t="s">
        <v>33</v>
      </c>
    </row>
    <row r="48" spans="1:10" s="12" customFormat="1" ht="24" x14ac:dyDescent="0.3">
      <c r="A48" s="10"/>
      <c r="B48" s="35" t="s">
        <v>141</v>
      </c>
      <c r="C48" s="37"/>
      <c r="D48" s="10"/>
      <c r="E48" s="10"/>
      <c r="F48" s="10"/>
      <c r="G48" s="10"/>
      <c r="H48" s="10"/>
      <c r="I48" s="11"/>
      <c r="J48" s="12" t="s">
        <v>33</v>
      </c>
    </row>
    <row r="49" spans="1:10" s="12" customFormat="1" ht="24" x14ac:dyDescent="0.3">
      <c r="A49" s="10"/>
      <c r="B49" s="35" t="s">
        <v>142</v>
      </c>
      <c r="C49" s="37"/>
      <c r="D49" s="10"/>
      <c r="E49" s="10"/>
      <c r="F49" s="10"/>
      <c r="G49" s="10"/>
      <c r="H49" s="10"/>
      <c r="I49" s="11"/>
      <c r="J49" s="12" t="s">
        <v>33</v>
      </c>
    </row>
    <row r="50" spans="1:10" s="12" customFormat="1" ht="36" x14ac:dyDescent="0.3">
      <c r="A50" s="10"/>
      <c r="B50" s="35" t="s">
        <v>143</v>
      </c>
      <c r="C50" s="37"/>
      <c r="D50" s="10"/>
      <c r="E50" s="10"/>
      <c r="F50" s="10"/>
      <c r="G50" s="10"/>
      <c r="H50" s="10"/>
      <c r="I50" s="11"/>
      <c r="J50" s="12" t="s">
        <v>33</v>
      </c>
    </row>
    <row r="51" spans="1:10" s="12" customFormat="1" ht="24" x14ac:dyDescent="0.3">
      <c r="A51" s="10"/>
      <c r="B51" s="35" t="s">
        <v>144</v>
      </c>
      <c r="C51" s="37"/>
      <c r="D51" s="10"/>
      <c r="E51" s="10"/>
      <c r="F51" s="10"/>
      <c r="G51" s="10"/>
      <c r="H51" s="10"/>
      <c r="I51" s="11"/>
      <c r="J51" s="12" t="s">
        <v>33</v>
      </c>
    </row>
    <row r="52" spans="1:10" s="12" customFormat="1" ht="13" x14ac:dyDescent="0.3">
      <c r="A52" s="10"/>
      <c r="B52" s="35" t="s">
        <v>145</v>
      </c>
      <c r="C52" s="37"/>
      <c r="D52" s="10"/>
      <c r="E52" s="10"/>
      <c r="F52" s="10"/>
      <c r="G52" s="10"/>
      <c r="H52" s="10"/>
      <c r="I52" s="11"/>
      <c r="J52" s="12" t="s">
        <v>33</v>
      </c>
    </row>
    <row r="53" spans="1:10" s="12" customFormat="1" ht="24" x14ac:dyDescent="0.3">
      <c r="A53" s="10"/>
      <c r="B53" s="35" t="s">
        <v>146</v>
      </c>
      <c r="C53" s="37"/>
      <c r="D53" s="10"/>
      <c r="E53" s="10"/>
      <c r="F53" s="10"/>
      <c r="G53" s="10"/>
      <c r="H53" s="10"/>
      <c r="I53" s="11"/>
      <c r="J53" s="12" t="s">
        <v>33</v>
      </c>
    </row>
    <row r="54" spans="1:10" s="12" customFormat="1" ht="24" x14ac:dyDescent="0.3">
      <c r="A54" s="10"/>
      <c r="B54" s="35" t="s">
        <v>147</v>
      </c>
      <c r="C54" s="37"/>
      <c r="D54" s="10"/>
      <c r="E54" s="10"/>
      <c r="F54" s="10"/>
      <c r="G54" s="10"/>
      <c r="H54" s="10"/>
      <c r="I54" s="11"/>
      <c r="J54" s="12" t="s">
        <v>33</v>
      </c>
    </row>
    <row r="55" spans="1:10" s="12" customFormat="1" ht="24" x14ac:dyDescent="0.3">
      <c r="A55" s="10"/>
      <c r="B55" s="35" t="s">
        <v>148</v>
      </c>
      <c r="C55" s="37"/>
      <c r="D55" s="10"/>
      <c r="E55" s="10"/>
      <c r="F55" s="10"/>
      <c r="G55" s="10"/>
      <c r="H55" s="10"/>
      <c r="I55" s="11"/>
      <c r="J55" s="12" t="s">
        <v>33</v>
      </c>
    </row>
    <row r="56" spans="1:10" s="12" customFormat="1" ht="24" x14ac:dyDescent="0.3">
      <c r="A56" s="10"/>
      <c r="B56" s="35" t="s">
        <v>149</v>
      </c>
      <c r="C56" s="37"/>
      <c r="D56" s="10"/>
      <c r="E56" s="10"/>
      <c r="F56" s="10"/>
      <c r="G56" s="10"/>
      <c r="H56" s="10"/>
      <c r="I56" s="11"/>
      <c r="J56" s="12" t="s">
        <v>33</v>
      </c>
    </row>
    <row r="57" spans="1:10" s="12" customFormat="1" ht="13" x14ac:dyDescent="0.3">
      <c r="A57" s="10"/>
      <c r="B57" s="35" t="s">
        <v>150</v>
      </c>
      <c r="C57" s="37"/>
      <c r="D57" s="10"/>
      <c r="E57" s="10"/>
      <c r="F57" s="10"/>
      <c r="G57" s="10"/>
      <c r="H57" s="10"/>
      <c r="I57" s="11"/>
      <c r="J57" s="12" t="s">
        <v>33</v>
      </c>
    </row>
    <row r="58" spans="1:10" s="12" customFormat="1" ht="36" x14ac:dyDescent="0.3">
      <c r="A58" s="10"/>
      <c r="B58" s="35" t="s">
        <v>151</v>
      </c>
      <c r="C58" s="37"/>
      <c r="D58" s="10"/>
      <c r="E58" s="10"/>
      <c r="F58" s="10"/>
      <c r="G58" s="10"/>
      <c r="H58" s="10"/>
      <c r="I58" s="11"/>
      <c r="J58" s="12" t="s">
        <v>33</v>
      </c>
    </row>
    <row r="59" spans="1:10" s="12" customFormat="1" ht="36" x14ac:dyDescent="0.3">
      <c r="A59" s="10"/>
      <c r="B59" s="35" t="s">
        <v>152</v>
      </c>
      <c r="C59" s="37"/>
      <c r="D59" s="10"/>
      <c r="E59" s="10"/>
      <c r="F59" s="10"/>
      <c r="G59" s="10"/>
      <c r="H59" s="10"/>
      <c r="I59" s="11"/>
      <c r="J59" s="12" t="s">
        <v>33</v>
      </c>
    </row>
    <row r="60" spans="1:10" s="12" customFormat="1" ht="36" x14ac:dyDescent="0.3">
      <c r="A60" s="10"/>
      <c r="B60" s="35" t="s">
        <v>153</v>
      </c>
      <c r="C60" s="37"/>
      <c r="D60" s="10"/>
      <c r="E60" s="10"/>
      <c r="F60" s="10"/>
      <c r="G60" s="10"/>
      <c r="H60" s="10"/>
      <c r="I60" s="11"/>
      <c r="J60" s="12" t="s">
        <v>33</v>
      </c>
    </row>
    <row r="61" spans="1:10" s="12" customFormat="1" ht="24" x14ac:dyDescent="0.3">
      <c r="A61" s="10"/>
      <c r="B61" s="35" t="s">
        <v>154</v>
      </c>
      <c r="C61" s="37"/>
      <c r="D61" s="10"/>
      <c r="E61" s="10"/>
      <c r="F61" s="10"/>
      <c r="G61" s="10"/>
      <c r="H61" s="10"/>
      <c r="I61" s="11"/>
      <c r="J61" s="12" t="s">
        <v>33</v>
      </c>
    </row>
    <row r="62" spans="1:10" s="12" customFormat="1" ht="24" x14ac:dyDescent="0.3">
      <c r="A62" s="10"/>
      <c r="B62" s="35" t="s">
        <v>155</v>
      </c>
      <c r="C62" s="37"/>
      <c r="D62" s="10"/>
      <c r="E62" s="10"/>
      <c r="F62" s="10"/>
      <c r="G62" s="10"/>
      <c r="H62" s="10"/>
      <c r="I62" s="11"/>
      <c r="J62" s="12" t="s">
        <v>33</v>
      </c>
    </row>
    <row r="63" spans="1:10" s="12" customFormat="1" ht="24" x14ac:dyDescent="0.3">
      <c r="A63" s="10"/>
      <c r="B63" s="35" t="s">
        <v>156</v>
      </c>
      <c r="C63" s="37"/>
      <c r="D63" s="10"/>
      <c r="E63" s="10"/>
      <c r="F63" s="10"/>
      <c r="G63" s="10"/>
      <c r="H63" s="10"/>
      <c r="I63" s="11"/>
      <c r="J63" s="12" t="s">
        <v>33</v>
      </c>
    </row>
    <row r="64" spans="1:10" s="12" customFormat="1" ht="24" x14ac:dyDescent="0.3">
      <c r="A64" s="10"/>
      <c r="B64" s="35" t="s">
        <v>157</v>
      </c>
      <c r="C64" s="37"/>
      <c r="D64" s="10"/>
      <c r="E64" s="10"/>
      <c r="F64" s="10"/>
      <c r="G64" s="10"/>
      <c r="H64" s="10"/>
      <c r="I64" s="11"/>
      <c r="J64" s="12" t="s">
        <v>33</v>
      </c>
    </row>
    <row r="65" spans="1:10" s="12" customFormat="1" ht="24" x14ac:dyDescent="0.3">
      <c r="A65" s="10"/>
      <c r="B65" s="35" t="s">
        <v>158</v>
      </c>
      <c r="C65" s="37"/>
      <c r="D65" s="10"/>
      <c r="E65" s="10"/>
      <c r="F65" s="10"/>
      <c r="G65" s="10"/>
      <c r="H65" s="10"/>
      <c r="I65" s="11"/>
      <c r="J65" s="12" t="s">
        <v>33</v>
      </c>
    </row>
    <row r="66" spans="1:10" s="12" customFormat="1" ht="96" x14ac:dyDescent="0.3">
      <c r="A66" s="10"/>
      <c r="B66" s="35" t="s">
        <v>159</v>
      </c>
      <c r="C66" s="37"/>
      <c r="D66" s="10"/>
      <c r="E66" s="10"/>
      <c r="F66" s="10"/>
      <c r="G66" s="10"/>
      <c r="H66" s="10"/>
      <c r="I66" s="11"/>
      <c r="J66" s="12" t="s">
        <v>33</v>
      </c>
    </row>
    <row r="67" spans="1:10" s="12" customFormat="1" ht="96" x14ac:dyDescent="0.3">
      <c r="A67" s="10"/>
      <c r="B67" s="35" t="s">
        <v>160</v>
      </c>
      <c r="C67" s="37"/>
      <c r="D67" s="10"/>
      <c r="E67" s="10"/>
      <c r="F67" s="10"/>
      <c r="G67" s="10"/>
      <c r="H67" s="10"/>
      <c r="I67" s="11"/>
      <c r="J67" s="1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47D9-80D6-4CAC-A61C-D62204AA1AF3}">
  <dimension ref="A1:C37"/>
  <sheetViews>
    <sheetView topLeftCell="A24" workbookViewId="0">
      <selection activeCell="B35" sqref="B35"/>
    </sheetView>
  </sheetViews>
  <sheetFormatPr defaultRowHeight="13" x14ac:dyDescent="0.3"/>
  <cols>
    <col min="1" max="1" width="112.1796875" style="53" customWidth="1"/>
    <col min="2" max="2" width="10.1796875" style="53" customWidth="1"/>
    <col min="3" max="16384" width="8.7265625" style="53"/>
  </cols>
  <sheetData>
    <row r="1" spans="1:3" x14ac:dyDescent="0.3">
      <c r="A1" s="52" t="s">
        <v>239</v>
      </c>
      <c r="B1" s="65" t="s">
        <v>7</v>
      </c>
      <c r="C1" s="65"/>
    </row>
    <row r="2" spans="1:3" x14ac:dyDescent="0.3">
      <c r="A2" s="54" t="s">
        <v>44</v>
      </c>
      <c r="B2" s="53" t="s">
        <v>232</v>
      </c>
    </row>
    <row r="3" spans="1:3" x14ac:dyDescent="0.3">
      <c r="A3" s="53" t="s">
        <v>60</v>
      </c>
      <c r="B3" s="53" t="s">
        <v>232</v>
      </c>
    </row>
    <row r="4" spans="1:3" x14ac:dyDescent="0.3">
      <c r="A4" s="53" t="s">
        <v>194</v>
      </c>
      <c r="B4" s="53" t="s">
        <v>232</v>
      </c>
    </row>
    <row r="5" spans="1:3" ht="26" x14ac:dyDescent="0.3">
      <c r="A5" s="54" t="s">
        <v>194</v>
      </c>
      <c r="B5" s="53" t="s">
        <v>232</v>
      </c>
    </row>
    <row r="6" spans="1:3" x14ac:dyDescent="0.3">
      <c r="A6" s="54" t="s">
        <v>53</v>
      </c>
      <c r="B6" s="53" t="s">
        <v>231</v>
      </c>
      <c r="C6" s="53">
        <v>2022</v>
      </c>
    </row>
    <row r="7" spans="1:3" x14ac:dyDescent="0.3">
      <c r="A7" s="55" t="s">
        <v>190</v>
      </c>
      <c r="B7" s="53" t="s">
        <v>237</v>
      </c>
      <c r="C7" s="53">
        <v>2023</v>
      </c>
    </row>
    <row r="8" spans="1:3" x14ac:dyDescent="0.3">
      <c r="A8" s="56" t="s">
        <v>203</v>
      </c>
      <c r="B8" s="53" t="s">
        <v>238</v>
      </c>
      <c r="C8" s="53">
        <v>2023</v>
      </c>
    </row>
    <row r="9" spans="1:3" ht="26" x14ac:dyDescent="0.3">
      <c r="A9" s="56" t="s">
        <v>222</v>
      </c>
      <c r="B9" s="53" t="s">
        <v>241</v>
      </c>
      <c r="C9" s="53">
        <v>2023</v>
      </c>
    </row>
    <row r="10" spans="1:3" x14ac:dyDescent="0.3">
      <c r="A10" s="56" t="s">
        <v>74</v>
      </c>
      <c r="B10" s="53" t="s">
        <v>240</v>
      </c>
      <c r="C10" s="53">
        <v>2023</v>
      </c>
    </row>
    <row r="11" spans="1:3" x14ac:dyDescent="0.3">
      <c r="A11" s="56" t="s">
        <v>52</v>
      </c>
      <c r="B11" s="53" t="s">
        <v>240</v>
      </c>
      <c r="C11" s="53">
        <v>2023</v>
      </c>
    </row>
    <row r="12" spans="1:3" x14ac:dyDescent="0.3">
      <c r="A12" s="56" t="s">
        <v>67</v>
      </c>
      <c r="B12" s="53" t="s">
        <v>240</v>
      </c>
      <c r="C12" s="53">
        <v>2023</v>
      </c>
    </row>
    <row r="13" spans="1:3" ht="39" x14ac:dyDescent="0.3">
      <c r="A13" s="56" t="s">
        <v>196</v>
      </c>
      <c r="B13" s="53" t="s">
        <v>240</v>
      </c>
      <c r="C13" s="53">
        <v>2023</v>
      </c>
    </row>
    <row r="14" spans="1:3" x14ac:dyDescent="0.3">
      <c r="A14" s="56" t="s">
        <v>76</v>
      </c>
      <c r="B14" s="53" t="s">
        <v>240</v>
      </c>
      <c r="C14" s="53">
        <v>2023</v>
      </c>
    </row>
    <row r="15" spans="1:3" x14ac:dyDescent="0.3">
      <c r="A15" s="56" t="s">
        <v>195</v>
      </c>
      <c r="B15" s="53" t="s">
        <v>240</v>
      </c>
      <c r="C15" s="53">
        <v>2023</v>
      </c>
    </row>
    <row r="16" spans="1:3" x14ac:dyDescent="0.3">
      <c r="A16" s="56" t="s">
        <v>84</v>
      </c>
      <c r="B16" s="53" t="s">
        <v>240</v>
      </c>
      <c r="C16" s="53">
        <v>2023</v>
      </c>
    </row>
    <row r="17" spans="1:3" x14ac:dyDescent="0.3">
      <c r="A17" s="56" t="s">
        <v>65</v>
      </c>
      <c r="B17" s="53" t="s">
        <v>240</v>
      </c>
      <c r="C17" s="53">
        <v>2023</v>
      </c>
    </row>
    <row r="18" spans="1:3" x14ac:dyDescent="0.3">
      <c r="A18" s="56" t="s">
        <v>86</v>
      </c>
      <c r="B18" s="53" t="s">
        <v>240</v>
      </c>
      <c r="C18" s="53">
        <v>2023</v>
      </c>
    </row>
    <row r="19" spans="1:3" x14ac:dyDescent="0.3">
      <c r="A19" s="56" t="s">
        <v>87</v>
      </c>
      <c r="B19" s="53" t="s">
        <v>240</v>
      </c>
      <c r="C19" s="53">
        <v>2023</v>
      </c>
    </row>
    <row r="20" spans="1:3" x14ac:dyDescent="0.3">
      <c r="A20" s="56" t="s">
        <v>82</v>
      </c>
      <c r="B20" s="53" t="s">
        <v>240</v>
      </c>
      <c r="C20" s="53">
        <v>2023</v>
      </c>
    </row>
    <row r="21" spans="1:3" x14ac:dyDescent="0.3">
      <c r="A21" s="56" t="s">
        <v>188</v>
      </c>
      <c r="B21" s="53" t="s">
        <v>240</v>
      </c>
      <c r="C21" s="53">
        <v>2023</v>
      </c>
    </row>
    <row r="22" spans="1:3" x14ac:dyDescent="0.3">
      <c r="A22" s="56" t="s">
        <v>187</v>
      </c>
      <c r="B22" s="53" t="s">
        <v>240</v>
      </c>
      <c r="C22" s="53">
        <v>2023</v>
      </c>
    </row>
    <row r="23" spans="1:3" x14ac:dyDescent="0.3">
      <c r="A23" s="56" t="s">
        <v>205</v>
      </c>
      <c r="B23" s="53" t="s">
        <v>240</v>
      </c>
      <c r="C23" s="53">
        <v>2023</v>
      </c>
    </row>
    <row r="24" spans="1:3" x14ac:dyDescent="0.3">
      <c r="A24" s="56" t="s">
        <v>230</v>
      </c>
      <c r="B24" s="53" t="s">
        <v>240</v>
      </c>
      <c r="C24" s="53">
        <v>2023</v>
      </c>
    </row>
    <row r="25" spans="1:3" x14ac:dyDescent="0.3">
      <c r="A25" s="56" t="s">
        <v>204</v>
      </c>
      <c r="B25" s="53" t="s">
        <v>240</v>
      </c>
      <c r="C25" s="53">
        <v>2023</v>
      </c>
    </row>
    <row r="26" spans="1:3" x14ac:dyDescent="0.3">
      <c r="A26" s="56" t="s">
        <v>183</v>
      </c>
      <c r="B26" s="53" t="s">
        <v>240</v>
      </c>
      <c r="C26" s="53">
        <v>2023</v>
      </c>
    </row>
    <row r="27" spans="1:3" x14ac:dyDescent="0.3">
      <c r="A27" s="56" t="s">
        <v>181</v>
      </c>
      <c r="B27" s="53" t="s">
        <v>240</v>
      </c>
      <c r="C27" s="53">
        <v>2023</v>
      </c>
    </row>
    <row r="28" spans="1:3" x14ac:dyDescent="0.3">
      <c r="A28" s="56" t="s">
        <v>88</v>
      </c>
      <c r="B28" s="53" t="s">
        <v>240</v>
      </c>
      <c r="C28" s="53">
        <v>2023</v>
      </c>
    </row>
    <row r="29" spans="1:3" x14ac:dyDescent="0.3">
      <c r="A29" s="53" t="s">
        <v>70</v>
      </c>
      <c r="B29" s="53" t="s">
        <v>240</v>
      </c>
      <c r="C29" s="53">
        <v>2023</v>
      </c>
    </row>
    <row r="30" spans="1:3" ht="26" x14ac:dyDescent="0.3">
      <c r="A30" s="56" t="s">
        <v>228</v>
      </c>
      <c r="B30" s="53" t="s">
        <v>240</v>
      </c>
      <c r="C30" s="53">
        <v>2023</v>
      </c>
    </row>
    <row r="31" spans="1:3" x14ac:dyDescent="0.3">
      <c r="A31" s="56" t="s">
        <v>57</v>
      </c>
      <c r="B31" s="53" t="s">
        <v>231</v>
      </c>
      <c r="C31" s="53">
        <v>2023</v>
      </c>
    </row>
    <row r="32" spans="1:3" x14ac:dyDescent="0.3">
      <c r="A32" s="56" t="s">
        <v>182</v>
      </c>
      <c r="B32" s="53" t="s">
        <v>231</v>
      </c>
      <c r="C32" s="53">
        <v>2023</v>
      </c>
    </row>
    <row r="33" spans="1:3" x14ac:dyDescent="0.3">
      <c r="A33" s="53" t="s">
        <v>47</v>
      </c>
      <c r="B33" s="53" t="s">
        <v>231</v>
      </c>
      <c r="C33" s="53">
        <v>2023</v>
      </c>
    </row>
    <row r="34" spans="1:3" x14ac:dyDescent="0.3">
      <c r="A34" s="56" t="s">
        <v>90</v>
      </c>
      <c r="B34" s="53" t="s">
        <v>237</v>
      </c>
      <c r="C34" s="53">
        <v>2024</v>
      </c>
    </row>
    <row r="35" spans="1:3" x14ac:dyDescent="0.3">
      <c r="A35" s="56" t="s">
        <v>71</v>
      </c>
      <c r="B35" s="53" t="s">
        <v>231</v>
      </c>
      <c r="C35" s="53">
        <v>2024</v>
      </c>
    </row>
    <row r="36" spans="1:3" x14ac:dyDescent="0.3">
      <c r="A36" s="56" t="s">
        <v>80</v>
      </c>
      <c r="B36" s="53" t="s">
        <v>231</v>
      </c>
      <c r="C36" s="53">
        <v>2024</v>
      </c>
    </row>
    <row r="37" spans="1:3" x14ac:dyDescent="0.3">
      <c r="A37" s="56" t="s">
        <v>81</v>
      </c>
      <c r="B37" s="53" t="s">
        <v>231</v>
      </c>
      <c r="C37" s="53">
        <v>2024</v>
      </c>
    </row>
  </sheetData>
  <mergeCells count="1">
    <mergeCell ref="B1:C1"/>
  </mergeCells>
  <phoneticPr fontId="10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3:P22"/>
  <sheetViews>
    <sheetView topLeftCell="H1" workbookViewId="0">
      <selection activeCell="J7" sqref="J7"/>
    </sheetView>
  </sheetViews>
  <sheetFormatPr defaultRowHeight="14.5" x14ac:dyDescent="0.35"/>
  <cols>
    <col min="1" max="1" width="3" customWidth="1"/>
    <col min="2" max="8" width="10.6328125" customWidth="1"/>
    <col min="9" max="9" width="50" bestFit="1" customWidth="1"/>
    <col min="10" max="10" width="14.81640625" bestFit="1" customWidth="1"/>
    <col min="11" max="11" width="20.6328125" customWidth="1"/>
    <col min="12" max="12" width="21.81640625" customWidth="1"/>
    <col min="13" max="13" width="23.26953125" customWidth="1"/>
  </cols>
  <sheetData>
    <row r="3" spans="9:16" s="3" customFormat="1" ht="43.5" x14ac:dyDescent="0.35">
      <c r="I3" s="4" t="s">
        <v>161</v>
      </c>
      <c r="J3" s="4" t="s">
        <v>162</v>
      </c>
      <c r="K3" s="4" t="s">
        <v>235</v>
      </c>
      <c r="L3" s="4" t="s">
        <v>163</v>
      </c>
      <c r="M3" s="4" t="s">
        <v>199</v>
      </c>
      <c r="N3" s="4" t="s">
        <v>164</v>
      </c>
    </row>
    <row r="4" spans="9:16" x14ac:dyDescent="0.35">
      <c r="I4" t="s">
        <v>28</v>
      </c>
      <c r="J4">
        <v>7</v>
      </c>
      <c r="K4">
        <v>440</v>
      </c>
      <c r="L4">
        <v>130</v>
      </c>
      <c r="M4">
        <f>K4+L4</f>
        <v>570</v>
      </c>
      <c r="N4" t="s">
        <v>165</v>
      </c>
      <c r="P4" s="40"/>
    </row>
    <row r="5" spans="9:16" x14ac:dyDescent="0.35">
      <c r="I5" t="s">
        <v>64</v>
      </c>
      <c r="J5">
        <v>14</v>
      </c>
      <c r="K5">
        <v>180</v>
      </c>
      <c r="L5">
        <v>320</v>
      </c>
      <c r="M5">
        <f t="shared" ref="M5:M7" si="0">K5+L5</f>
        <v>500</v>
      </c>
      <c r="N5" t="s">
        <v>165</v>
      </c>
      <c r="P5" s="40"/>
    </row>
    <row r="6" spans="9:16" x14ac:dyDescent="0.35">
      <c r="I6" t="s">
        <v>166</v>
      </c>
      <c r="J6">
        <v>9</v>
      </c>
      <c r="K6">
        <v>152</v>
      </c>
      <c r="L6">
        <v>396</v>
      </c>
      <c r="M6">
        <f t="shared" si="0"/>
        <v>548</v>
      </c>
      <c r="N6" t="s">
        <v>165</v>
      </c>
      <c r="P6" s="40"/>
    </row>
    <row r="7" spans="9:16" x14ac:dyDescent="0.35">
      <c r="I7" t="s">
        <v>50</v>
      </c>
      <c r="J7">
        <v>5</v>
      </c>
      <c r="K7">
        <v>115</v>
      </c>
      <c r="L7">
        <v>456</v>
      </c>
      <c r="M7">
        <f t="shared" si="0"/>
        <v>571</v>
      </c>
      <c r="N7" t="s">
        <v>165</v>
      </c>
      <c r="P7" s="40"/>
    </row>
    <row r="8" spans="9:16" x14ac:dyDescent="0.35">
      <c r="I8" s="1" t="s">
        <v>43</v>
      </c>
      <c r="J8">
        <v>2</v>
      </c>
      <c r="K8" s="2" t="s">
        <v>167</v>
      </c>
      <c r="L8" s="2"/>
      <c r="M8" t="s">
        <v>167</v>
      </c>
      <c r="N8" t="s">
        <v>168</v>
      </c>
    </row>
    <row r="9" spans="9:16" x14ac:dyDescent="0.35">
      <c r="I9" s="1" t="s">
        <v>234</v>
      </c>
      <c r="J9">
        <v>4</v>
      </c>
      <c r="K9" s="2" t="s">
        <v>167</v>
      </c>
      <c r="L9" s="2"/>
      <c r="M9" t="s">
        <v>167</v>
      </c>
      <c r="N9" t="s">
        <v>168</v>
      </c>
    </row>
    <row r="10" spans="9:16" x14ac:dyDescent="0.35">
      <c r="I10" s="6" t="s">
        <v>169</v>
      </c>
      <c r="J10" s="7">
        <f>SUM(J4:J7)</f>
        <v>35</v>
      </c>
      <c r="K10" s="7">
        <f>SUM(K4:K7)</f>
        <v>887</v>
      </c>
      <c r="L10" s="7">
        <v>1302</v>
      </c>
      <c r="M10" s="7">
        <f>K10+L10</f>
        <v>2189</v>
      </c>
      <c r="N10" s="49"/>
    </row>
    <row r="11" spans="9:16" s="5" customFormat="1" x14ac:dyDescent="0.35">
      <c r="I11" s="6" t="s">
        <v>170</v>
      </c>
      <c r="J11" s="7">
        <f>SUM(J8:J9)</f>
        <v>6</v>
      </c>
      <c r="K11" s="49"/>
      <c r="L11" s="49"/>
      <c r="M11" s="49"/>
      <c r="N11" s="49"/>
    </row>
    <row r="12" spans="9:16" s="5" customFormat="1" x14ac:dyDescent="0.35"/>
    <row r="13" spans="9:16" x14ac:dyDescent="0.35">
      <c r="I13" t="s">
        <v>209</v>
      </c>
      <c r="J13" s="42">
        <f>1302/2600</f>
        <v>0.50076923076923074</v>
      </c>
      <c r="K13" t="s">
        <v>212</v>
      </c>
    </row>
    <row r="14" spans="9:16" x14ac:dyDescent="0.35">
      <c r="I14" t="s">
        <v>210</v>
      </c>
      <c r="J14" s="42">
        <f>M10/2600</f>
        <v>0.84192307692307689</v>
      </c>
      <c r="K14" t="s">
        <v>211</v>
      </c>
    </row>
    <row r="17" spans="9:12" x14ac:dyDescent="0.35">
      <c r="I17" s="51" t="s">
        <v>165</v>
      </c>
    </row>
    <row r="18" spans="9:12" ht="30.5" customHeight="1" x14ac:dyDescent="0.35">
      <c r="I18" s="9" t="s">
        <v>161</v>
      </c>
      <c r="J18" s="50" t="s">
        <v>200</v>
      </c>
      <c r="K18" s="50" t="s">
        <v>171</v>
      </c>
      <c r="L18" s="50" t="s">
        <v>172</v>
      </c>
    </row>
    <row r="19" spans="9:12" x14ac:dyDescent="0.35">
      <c r="I19" t="s">
        <v>28</v>
      </c>
      <c r="J19" s="8">
        <v>0.13</v>
      </c>
      <c r="K19" s="43">
        <f>570/650</f>
        <v>0.87692307692307692</v>
      </c>
      <c r="L19" s="8">
        <v>0.78</v>
      </c>
    </row>
    <row r="20" spans="9:12" x14ac:dyDescent="0.35">
      <c r="I20" t="s">
        <v>64</v>
      </c>
      <c r="J20" s="8">
        <v>0.53</v>
      </c>
      <c r="K20" s="8">
        <f>500/650</f>
        <v>0.76923076923076927</v>
      </c>
      <c r="L20" s="8">
        <v>0.83</v>
      </c>
    </row>
    <row r="21" spans="9:12" x14ac:dyDescent="0.35">
      <c r="I21" t="s">
        <v>166</v>
      </c>
      <c r="J21" s="8">
        <v>0.6</v>
      </c>
      <c r="K21" s="43">
        <f>548/650</f>
        <v>0.84307692307692306</v>
      </c>
      <c r="L21" s="8">
        <v>0.81</v>
      </c>
    </row>
    <row r="22" spans="9:12" x14ac:dyDescent="0.35">
      <c r="I22" t="s">
        <v>50</v>
      </c>
      <c r="J22" s="8">
        <v>0.7</v>
      </c>
      <c r="K22" s="43">
        <f>571/650</f>
        <v>0.87846153846153852</v>
      </c>
      <c r="L22" s="8">
        <v>0.77</v>
      </c>
    </row>
  </sheetData>
  <sortState xmlns:xlrd2="http://schemas.microsoft.com/office/spreadsheetml/2017/richdata2" ref="I4:L10">
    <sortCondition descending="1" ref="K3"/>
  </sortState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597A-346C-4312-9867-E47DBA061340}">
  <dimension ref="A1:C5"/>
  <sheetViews>
    <sheetView workbookViewId="0">
      <selection activeCell="B1" sqref="B1"/>
    </sheetView>
  </sheetViews>
  <sheetFormatPr defaultRowHeight="14.5" x14ac:dyDescent="0.35"/>
  <cols>
    <col min="1" max="1" width="31.54296875" customWidth="1"/>
  </cols>
  <sheetData>
    <row r="1" spans="1:3" x14ac:dyDescent="0.35">
      <c r="A1" t="s">
        <v>175</v>
      </c>
      <c r="B1">
        <v>23</v>
      </c>
      <c r="C1" s="40">
        <f>B1/42</f>
        <v>0.54761904761904767</v>
      </c>
    </row>
    <row r="2" spans="1:3" x14ac:dyDescent="0.35">
      <c r="A2" t="s">
        <v>177</v>
      </c>
      <c r="B2">
        <v>6</v>
      </c>
      <c r="C2" s="40">
        <f>B2/42</f>
        <v>0.14285714285714285</v>
      </c>
    </row>
    <row r="3" spans="1:3" x14ac:dyDescent="0.35">
      <c r="A3" t="s">
        <v>179</v>
      </c>
      <c r="B3">
        <v>5</v>
      </c>
      <c r="C3" s="40">
        <f>B3/42</f>
        <v>0.11904761904761904</v>
      </c>
    </row>
    <row r="4" spans="1:3" x14ac:dyDescent="0.35">
      <c r="A4" t="s">
        <v>180</v>
      </c>
      <c r="B4">
        <v>3</v>
      </c>
      <c r="C4" s="40">
        <f>B4/42</f>
        <v>7.1428571428571425E-2</v>
      </c>
    </row>
    <row r="5" spans="1:3" x14ac:dyDescent="0.35">
      <c r="A5" t="s">
        <v>193</v>
      </c>
      <c r="B5">
        <v>5</v>
      </c>
      <c r="C5" s="40">
        <f>B5/42</f>
        <v>0.11904761904761904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a0424a-b6ff-4064-ab3b-f5cc1d862c5f" xsi:nil="true"/>
    <lcf76f155ced4ddcb4097134ff3c332f xmlns="3cd966dc-1e62-4749-8976-f4b18f499ff8">
      <Terms xmlns="http://schemas.microsoft.com/office/infopath/2007/PartnerControls"/>
    </lcf76f155ced4ddcb4097134ff3c332f>
    <_Version xmlns="http://schemas.microsoft.com/sharepoint/v3/fields" xsi:nil="true"/>
    <_Flow_SignoffStatus xmlns="3cd966dc-1e62-4749-8976-f4b18f499ff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71C5DE828D0C54BBC2152FF33446E9B" ma:contentTypeVersion="21" ma:contentTypeDescription="Umožňuje vytvoriť nový dokument." ma:contentTypeScope="" ma:versionID="3eeea00a5011af2ccabfe53378acf079">
  <xsd:schema xmlns:xsd="http://www.w3.org/2001/XMLSchema" xmlns:xs="http://www.w3.org/2001/XMLSchema" xmlns:p="http://schemas.microsoft.com/office/2006/metadata/properties" xmlns:ns2="3cd966dc-1e62-4749-8976-f4b18f499ff8" xmlns:ns3="45a0424a-b6ff-4064-ab3b-f5cc1d862c5f" xmlns:ns4="http://schemas.microsoft.com/sharepoint/v3/fields" targetNamespace="http://schemas.microsoft.com/office/2006/metadata/properties" ma:root="true" ma:fieldsID="6345d34dd241353db6cd78bc6f45f64f" ns2:_="" ns3:_="" ns4:_="">
    <xsd:import namespace="3cd966dc-1e62-4749-8976-f4b18f499ff8"/>
    <xsd:import namespace="45a0424a-b6ff-4064-ab3b-f5cc1d862c5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4:_Versio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966dc-1e62-4749-8976-f4b18f499f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Značky obrázka" ma:readOnly="false" ma:fieldId="{5cf76f15-5ced-4ddc-b409-7134ff3c332f}" ma:taxonomyMulti="true" ma:sspId="823deb3c-b9f3-4fad-b534-fe0741e714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5" nillable="true" ma:displayName="Stav odhlásenia" ma:internalName="Stav_x0020_odhl_x00e1_senia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0424a-b6ff-4064-ab3b-f5cc1d862c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b093d69-c3d8-4bf5-8b32-7b45c5182836}" ma:internalName="TaxCatchAll" ma:showField="CatchAllData" ma:web="45a0424a-b6ff-4064-ab3b-f5cc1d862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20" nillable="true" ma:displayName="Verzia" ma:internalName="_Vers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3A8514-8E91-4F9D-A919-41B0728394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076367-B0C3-4D0B-A49B-2E5FB2B13623}">
  <ds:schemaRefs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45a0424a-b6ff-4064-ab3b-f5cc1d862c5f"/>
    <ds:schemaRef ds:uri="http://purl.org/dc/dcmitype/"/>
    <ds:schemaRef ds:uri="http://schemas.microsoft.com/office/2006/documentManagement/types"/>
    <ds:schemaRef ds:uri="5cbb4fa2-33c0-4c4a-85df-613a746a3b4e"/>
    <ds:schemaRef ds:uri="http://schemas.microsoft.com/office/2006/metadata/properties"/>
    <ds:schemaRef ds:uri="http://purl.org/dc/terms/"/>
    <ds:schemaRef ds:uri="http://purl.org/dc/elements/1.1/"/>
    <ds:schemaRef ds:uri="3cd966dc-1e62-4749-8976-f4b18f499ff8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D6343E27-FB00-44BC-859A-ABC89E122E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d966dc-1e62-4749-8976-f4b18f499ff8"/>
    <ds:schemaRef ds:uri="45a0424a-b6ff-4064-ab3b-f5cc1d862c5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Harmonogram</vt:lpstr>
      <vt:lpstr>Stare opatrenia</vt:lpstr>
      <vt:lpstr>Zoradené podľa termínu</vt:lpstr>
      <vt:lpstr>Progres</vt:lpstr>
      <vt:lpstr>Témy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Ferčíková, Iveta</dc:creator>
  <cp:keywords/>
  <dc:description/>
  <cp:lastModifiedBy>Lukáš Jankovič</cp:lastModifiedBy>
  <cp:revision/>
  <dcterms:created xsi:type="dcterms:W3CDTF">2022-01-28T09:59:33Z</dcterms:created>
  <dcterms:modified xsi:type="dcterms:W3CDTF">2022-12-08T08:56:09Z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0x010100171C5DE828D0C54BBC2152FF33446E9B</vt:lpwstr>
  </property>
</Properties>
</file>