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minimized="1" xWindow="0" yWindow="0" windowWidth="20490" windowHeight="7755"/>
  </bookViews>
  <sheets>
    <sheet name="SỔ ĐIỂM" sheetId="1" r:id="rId1"/>
    <sheet name="TMHOC" sheetId="2" r:id="rId2"/>
  </sheets>
  <definedNames>
    <definedName name="_xlnm._FilterDatabase" localSheetId="0" hidden="1">'SỔ ĐIỂM'!$A$3:$K$9</definedName>
    <definedName name="_xlnm.Criteria" localSheetId="0">'SỔ ĐIỂM'!$B$34:$C$35</definedName>
    <definedName name="_xlnm.Extract" localSheetId="0">'SỔ ĐIỂM'!$B$37:$L$37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C10" i="1"/>
  <c r="H5" i="1"/>
  <c r="H6" i="1"/>
  <c r="H7" i="1"/>
  <c r="H8" i="1"/>
  <c r="H9" i="1"/>
  <c r="G5" i="1"/>
  <c r="G6" i="1"/>
  <c r="G7" i="1"/>
  <c r="G8" i="1"/>
  <c r="G9" i="1"/>
  <c r="I7" i="1" l="1"/>
  <c r="K7" i="1" s="1"/>
  <c r="I9" i="1"/>
  <c r="K9" i="1" s="1"/>
  <c r="I5" i="1"/>
  <c r="I6" i="1"/>
  <c r="J6" i="1" s="1"/>
  <c r="I8" i="1"/>
  <c r="K8" i="1" s="1"/>
  <c r="J9" i="1"/>
  <c r="J5" i="1"/>
  <c r="K5" i="1"/>
  <c r="K6" i="1"/>
  <c r="J8" i="1"/>
  <c r="J7" i="1"/>
  <c r="H4" i="1"/>
  <c r="H10" i="1" s="1"/>
  <c r="G4" i="1"/>
  <c r="G10" i="1" s="1"/>
  <c r="I4" i="1" l="1"/>
  <c r="J4" i="1"/>
  <c r="K4" i="1" l="1"/>
  <c r="K10" i="1" s="1"/>
  <c r="I10" i="1"/>
</calcChain>
</file>

<file path=xl/sharedStrings.xml><?xml version="1.0" encoding="utf-8"?>
<sst xmlns="http://schemas.openxmlformats.org/spreadsheetml/2006/main" count="84" uniqueCount="32">
  <si>
    <t>Họ và Tên</t>
  </si>
  <si>
    <t>Tin học</t>
  </si>
  <si>
    <t>Kinh tế vi mô</t>
  </si>
  <si>
    <t>Toán cao cấp</t>
  </si>
  <si>
    <t>Đạo đức</t>
  </si>
  <si>
    <t>SỔ ĐIỂM</t>
  </si>
  <si>
    <t>S
T
T</t>
  </si>
  <si>
    <t>Bùi Thị Vân Anh</t>
  </si>
  <si>
    <t>Đào Ánh</t>
  </si>
  <si>
    <t>A</t>
  </si>
  <si>
    <t>C</t>
  </si>
  <si>
    <t>B</t>
  </si>
  <si>
    <t>D</t>
  </si>
  <si>
    <t>SỔ QUẢN LÍ MÔN HỌC</t>
  </si>
  <si>
    <t>STT</t>
  </si>
  <si>
    <t>Tên môn học</t>
  </si>
  <si>
    <t>Số tiết</t>
  </si>
  <si>
    <t>Ghi chú</t>
  </si>
  <si>
    <t>Điểm 
trung
bình</t>
  </si>
  <si>
    <t>Điểm
 thưởng 
phạt</t>
  </si>
  <si>
    <t>Điểm 
tổng 
cộng</t>
  </si>
  <si>
    <t>Học 
bổng</t>
  </si>
  <si>
    <t>Xếp 
loại 
chung</t>
  </si>
  <si>
    <t>&gt;0</t>
  </si>
  <si>
    <t>Hà Anh</t>
  </si>
  <si>
    <t>Thiều Bảo Anh</t>
  </si>
  <si>
    <t>Tạ Thị Bích</t>
  </si>
  <si>
    <t>Vũ Châm</t>
  </si>
  <si>
    <t>TỔNG CỘNG</t>
  </si>
  <si>
    <t>KHA</t>
  </si>
  <si>
    <t>TBINH</t>
  </si>
  <si>
    <t>&lt;7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</si>
</sst>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180"/>
    </xf>
    <xf numFmtId="0" fontId="0" fillId="0" borderId="1" xfId="0" applyBorder="1" applyAlignment="1">
      <alignment horizontal="left" vertical="center"/>
    </xf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18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42" workbookViewId="0">
      <selection activeCell="A3" sqref="A3:K9"/>
    </sheetView>
  </sheetViews>
  <sheetFormatPr defaultRowHeight="15" x14ac:dyDescent="0.25"/>
  <cols>
    <col min="2" max="2" width="16.7109375" customWidth="1"/>
    <col min="3" max="3" width="11.5703125" customWidth="1"/>
    <col min="4" max="4" width="12.85546875" customWidth="1"/>
    <col min="5" max="5" width="12" customWidth="1"/>
    <col min="6" max="6" width="11.5703125" customWidth="1"/>
    <col min="7" max="7" width="11.7109375" customWidth="1"/>
  </cols>
  <sheetData>
    <row r="1" spans="1:12" x14ac:dyDescent="0.25">
      <c r="A1" s="12" t="s">
        <v>5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2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2" ht="102" customHeight="1" x14ac:dyDescent="0.25">
      <c r="A3" s="7" t="s">
        <v>6</v>
      </c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7" t="s">
        <v>18</v>
      </c>
      <c r="H3" s="7" t="s">
        <v>19</v>
      </c>
      <c r="I3" s="7" t="s">
        <v>20</v>
      </c>
      <c r="J3" s="7" t="s">
        <v>22</v>
      </c>
      <c r="K3" s="7" t="s">
        <v>21</v>
      </c>
    </row>
    <row r="4" spans="1:12" x14ac:dyDescent="0.25">
      <c r="A4" s="7">
        <v>1</v>
      </c>
      <c r="B4" s="8" t="s">
        <v>8</v>
      </c>
      <c r="C4" s="8">
        <v>8</v>
      </c>
      <c r="D4" s="8">
        <v>8</v>
      </c>
      <c r="E4" s="8">
        <v>8</v>
      </c>
      <c r="F4" s="8" t="s">
        <v>10</v>
      </c>
      <c r="G4" s="8">
        <f>(C4*TMHOC!$C$4+D4*TMHOC!$C$5+E4*TMHOC!$C$6)/SUM(TMHOC!$C$4:$C$6)</f>
        <v>8</v>
      </c>
      <c r="H4" s="8">
        <f>IF(F4="A",0.2,IF(F4="B",0.1,IF(F4="C",0,-0.1)))</f>
        <v>0</v>
      </c>
      <c r="I4" s="8">
        <f>G4+H4</f>
        <v>8</v>
      </c>
      <c r="J4" s="8" t="str">
        <f>IF(I4&gt;=9,"GIOI",IF(I4&gt;=7,"KHA",IF(I4&gt;=5,"TBINH","KEM")))</f>
        <v>KHA</v>
      </c>
      <c r="K4" s="8">
        <f>IF(I4&gt;=9,240000,IF(I4&gt;=8,180000,IF(I4&gt;=7,120000,0)))</f>
        <v>180000</v>
      </c>
    </row>
    <row r="5" spans="1:12" x14ac:dyDescent="0.25">
      <c r="A5" s="7">
        <v>2</v>
      </c>
      <c r="B5" s="8" t="s">
        <v>24</v>
      </c>
      <c r="C5" s="8">
        <v>9</v>
      </c>
      <c r="D5" s="8">
        <v>7</v>
      </c>
      <c r="E5" s="8">
        <v>7</v>
      </c>
      <c r="F5" s="8" t="s">
        <v>12</v>
      </c>
      <c r="G5" s="8">
        <f>(C5*TMHOC!$C$4+D5*TMHOC!$C$5+E5*TMHOC!$C$6)/SUM(TMHOC!$C$4:$C$6)</f>
        <v>7.5714285714285712</v>
      </c>
      <c r="H5" s="8">
        <f>IF(F5="A",0.2,IF(F5="B",0.1,IF(F5="C",0,-0.1)))</f>
        <v>-0.1</v>
      </c>
      <c r="I5" s="8">
        <f>G5+H5</f>
        <v>7.4714285714285715</v>
      </c>
      <c r="J5" s="8" t="str">
        <f>IF(I5&gt;=9,"GIOI",IF(I5&gt;=7,"KHA",IF(I5&gt;=5,"TBINH","KEM")))</f>
        <v>KHA</v>
      </c>
      <c r="K5" s="8">
        <f>IF(I5&gt;=9,240000,IF(I5&gt;=8,180000,IF(I5&gt;=7,120000,0)))</f>
        <v>120000</v>
      </c>
    </row>
    <row r="6" spans="1:12" x14ac:dyDescent="0.25">
      <c r="A6" s="7">
        <v>3</v>
      </c>
      <c r="B6" s="8" t="s">
        <v>25</v>
      </c>
      <c r="C6" s="8">
        <v>8</v>
      </c>
      <c r="D6" s="8">
        <v>6</v>
      </c>
      <c r="E6" s="8">
        <v>9</v>
      </c>
      <c r="F6" s="8" t="s">
        <v>11</v>
      </c>
      <c r="G6" s="8">
        <f>(C6*TMHOC!$C$4+D6*TMHOC!$C$5+E6*TMHOC!$C$6)/SUM(TMHOC!$C$4:$C$6)</f>
        <v>7.6428571428571432</v>
      </c>
      <c r="H6" s="8">
        <f>IF(F6="A",0.2,IF(F6="B",0.1,IF(F6="C",0,-0.1)))</f>
        <v>0.1</v>
      </c>
      <c r="I6" s="8">
        <f>G6+H6</f>
        <v>7.7428571428571429</v>
      </c>
      <c r="J6" s="8" t="str">
        <f>IF(I6&gt;=9,"GIOI",IF(I6&gt;=7,"KHA",IF(I6&gt;=5,"TBINH","KEM")))</f>
        <v>KHA</v>
      </c>
      <c r="K6" s="8">
        <f>IF(I6&gt;=9,240000,IF(I6&gt;=8,180000,IF(I6&gt;=7,120000,0)))</f>
        <v>120000</v>
      </c>
    </row>
    <row r="7" spans="1:12" x14ac:dyDescent="0.25">
      <c r="A7" s="7">
        <v>4</v>
      </c>
      <c r="B7" s="8" t="s">
        <v>7</v>
      </c>
      <c r="C7" s="8">
        <v>7</v>
      </c>
      <c r="D7" s="8">
        <v>5</v>
      </c>
      <c r="E7" s="8">
        <v>7</v>
      </c>
      <c r="F7" s="8" t="s">
        <v>9</v>
      </c>
      <c r="G7" s="8">
        <f>(C7*TMHOC!$C$4+D7*TMHOC!$C$5+E7*TMHOC!$C$6)/SUM(TMHOC!$C$4:$C$6)</f>
        <v>6.2857142857142856</v>
      </c>
      <c r="H7" s="8">
        <f>IF(F7="A",0.2,IF(F7="B",0.1,IF(F7="C",0,-0.1)))</f>
        <v>0.2</v>
      </c>
      <c r="I7" s="8">
        <f>G7+H7</f>
        <v>6.4857142857142858</v>
      </c>
      <c r="J7" s="8" t="str">
        <f>IF(I7&gt;=9,"GIOI",IF(I7&gt;=7,"KHA",IF(I7&gt;=5,"TBINH","KEM")))</f>
        <v>TBINH</v>
      </c>
      <c r="K7" s="8">
        <f>IF(I7&gt;=9,240000,IF(I7&gt;=8,180000,IF(I7&gt;=7,120000,0)))</f>
        <v>0</v>
      </c>
    </row>
    <row r="8" spans="1:12" x14ac:dyDescent="0.25">
      <c r="A8" s="7">
        <v>5</v>
      </c>
      <c r="B8" s="8" t="s">
        <v>26</v>
      </c>
      <c r="C8" s="8">
        <v>6</v>
      </c>
      <c r="D8" s="8">
        <v>8</v>
      </c>
      <c r="E8" s="8">
        <v>9</v>
      </c>
      <c r="F8" s="8" t="s">
        <v>9</v>
      </c>
      <c r="G8" s="8">
        <f>(C8*TMHOC!$C$4+D8*TMHOC!$C$5+E8*TMHOC!$C$6)/SUM(TMHOC!$C$4:$C$6)</f>
        <v>7.7857142857142856</v>
      </c>
      <c r="H8" s="8">
        <f>IF(F8="A",0.2,IF(F8="B",0.1,IF(F8="C",0,-0.1)))</f>
        <v>0.2</v>
      </c>
      <c r="I8" s="8">
        <f>G8+H8</f>
        <v>7.9857142857142858</v>
      </c>
      <c r="J8" s="8" t="str">
        <f>IF(I8&gt;=9,"GIOI",IF(I8&gt;=7,"KHA",IF(I8&gt;=5,"TBINH","KEM")))</f>
        <v>KHA</v>
      </c>
      <c r="K8" s="8">
        <f>IF(I8&gt;=9,240000,IF(I8&gt;=8,180000,IF(I8&gt;=7,120000,0)))</f>
        <v>120000</v>
      </c>
      <c r="L8" s="6"/>
    </row>
    <row r="9" spans="1:12" x14ac:dyDescent="0.25">
      <c r="A9" s="7">
        <v>6</v>
      </c>
      <c r="B9" s="10" t="s">
        <v>27</v>
      </c>
      <c r="C9" s="8">
        <v>6</v>
      </c>
      <c r="D9" s="8">
        <v>7</v>
      </c>
      <c r="E9" s="8">
        <v>9</v>
      </c>
      <c r="F9" s="8" t="s">
        <v>9</v>
      </c>
      <c r="G9" s="8">
        <f>(C9*TMHOC!$C$4+D9*TMHOC!$C$5+E9*TMHOC!$C$6)/SUM(TMHOC!$C$4:$C$6)</f>
        <v>7.4285714285714288</v>
      </c>
      <c r="H9" s="8">
        <f>IF(F9="A",0.2,IF(F9="B",0.1,IF(F9="C",0,-0.1)))</f>
        <v>0.2</v>
      </c>
      <c r="I9" s="8">
        <f>G9+H9</f>
        <v>7.628571428571429</v>
      </c>
      <c r="J9" s="8" t="str">
        <f>IF(I9&gt;=9,"GIOI",IF(I9&gt;=7,"KHA",IF(I9&gt;=5,"TBINH","KEM")))</f>
        <v>KHA</v>
      </c>
      <c r="K9" s="8">
        <f>IF(I9&gt;=9,240000,IF(I9&gt;=8,180000,IF(I9&gt;=7,120000,0)))</f>
        <v>120000</v>
      </c>
    </row>
    <row r="10" spans="1:12" x14ac:dyDescent="0.25">
      <c r="A10" s="11"/>
      <c r="B10" s="10" t="s">
        <v>28</v>
      </c>
      <c r="C10" s="11">
        <f>AVERAGE(C4:C9)</f>
        <v>7.333333333333333</v>
      </c>
      <c r="D10" s="11">
        <f>AVERAGE(D4:D9)</f>
        <v>6.833333333333333</v>
      </c>
      <c r="E10" s="11">
        <f>AVERAGE(E4:E9)</f>
        <v>8.1666666666666661</v>
      </c>
      <c r="F10" s="11"/>
      <c r="G10" s="11">
        <f>AVERAGE(G4:G9)</f>
        <v>7.4523809523809526</v>
      </c>
      <c r="H10" s="11">
        <f>AVERAGE(H4:H9)</f>
        <v>0.10000000000000002</v>
      </c>
      <c r="I10" s="11">
        <f>AVERAGE(I4:I9)</f>
        <v>7.5523809523809531</v>
      </c>
      <c r="J10" s="11"/>
      <c r="K10" s="11">
        <f>SUM(K4:K9)</f>
        <v>660000</v>
      </c>
    </row>
    <row r="20" spans="2:12" ht="42.75" x14ac:dyDescent="0.25">
      <c r="B20" s="4" t="s">
        <v>4</v>
      </c>
      <c r="C20" s="2" t="s">
        <v>21</v>
      </c>
    </row>
    <row r="21" spans="2:12" x14ac:dyDescent="0.25">
      <c r="B21" s="1" t="s">
        <v>9</v>
      </c>
      <c r="C21" s="1"/>
    </row>
    <row r="22" spans="2:12" x14ac:dyDescent="0.25">
      <c r="B22" s="1"/>
      <c r="C22" s="1" t="s">
        <v>23</v>
      </c>
    </row>
    <row r="24" spans="2:12" ht="65.25" x14ac:dyDescent="0.25">
      <c r="B24" s="7" t="s">
        <v>6</v>
      </c>
      <c r="C24" s="8" t="s">
        <v>0</v>
      </c>
      <c r="D24" s="9" t="s">
        <v>1</v>
      </c>
      <c r="E24" s="9" t="s">
        <v>2</v>
      </c>
      <c r="F24" s="9" t="s">
        <v>3</v>
      </c>
      <c r="G24" s="9" t="s">
        <v>4</v>
      </c>
      <c r="H24" s="7" t="s">
        <v>18</v>
      </c>
      <c r="I24" s="7" t="s">
        <v>19</v>
      </c>
      <c r="J24" s="7" t="s">
        <v>20</v>
      </c>
      <c r="K24" s="7" t="s">
        <v>22</v>
      </c>
      <c r="L24" s="7" t="s">
        <v>21</v>
      </c>
    </row>
    <row r="25" spans="2:12" x14ac:dyDescent="0.25">
      <c r="B25" s="7">
        <v>1</v>
      </c>
      <c r="C25" s="8" t="s">
        <v>8</v>
      </c>
      <c r="D25" s="8">
        <v>8</v>
      </c>
      <c r="E25" s="8">
        <v>8</v>
      </c>
      <c r="F25" s="8">
        <v>8</v>
      </c>
      <c r="G25" s="8" t="s">
        <v>10</v>
      </c>
      <c r="H25" s="8">
        <v>8</v>
      </c>
      <c r="I25" s="8">
        <v>0</v>
      </c>
      <c r="J25" s="8">
        <v>8</v>
      </c>
      <c r="K25" s="8" t="s">
        <v>29</v>
      </c>
      <c r="L25" s="8">
        <v>180000</v>
      </c>
    </row>
    <row r="26" spans="2:12" x14ac:dyDescent="0.25">
      <c r="B26" s="7">
        <v>2</v>
      </c>
      <c r="C26" s="8" t="s">
        <v>24</v>
      </c>
      <c r="D26" s="8">
        <v>9</v>
      </c>
      <c r="E26" s="8">
        <v>7</v>
      </c>
      <c r="F26" s="8">
        <v>7</v>
      </c>
      <c r="G26" s="8" t="s">
        <v>12</v>
      </c>
      <c r="H26" s="8">
        <v>7.5714285714285712</v>
      </c>
      <c r="I26" s="8">
        <v>-0.1</v>
      </c>
      <c r="J26" s="8">
        <v>7.4714285714285715</v>
      </c>
      <c r="K26" s="8" t="s">
        <v>29</v>
      </c>
      <c r="L26" s="8">
        <v>120000</v>
      </c>
    </row>
    <row r="27" spans="2:12" x14ac:dyDescent="0.25">
      <c r="B27" s="7">
        <v>3</v>
      </c>
      <c r="C27" s="8" t="s">
        <v>25</v>
      </c>
      <c r="D27" s="8">
        <v>8</v>
      </c>
      <c r="E27" s="8">
        <v>6</v>
      </c>
      <c r="F27" s="8">
        <v>9</v>
      </c>
      <c r="G27" s="8" t="s">
        <v>11</v>
      </c>
      <c r="H27" s="8">
        <v>7.6428571428571432</v>
      </c>
      <c r="I27" s="8">
        <v>0.1</v>
      </c>
      <c r="J27" s="8">
        <v>7.7428571428571429</v>
      </c>
      <c r="K27" s="8" t="s">
        <v>29</v>
      </c>
      <c r="L27" s="8">
        <v>120000</v>
      </c>
    </row>
    <row r="28" spans="2:12" x14ac:dyDescent="0.25">
      <c r="B28" s="7">
        <v>4</v>
      </c>
      <c r="C28" s="8" t="s">
        <v>7</v>
      </c>
      <c r="D28" s="8">
        <v>7</v>
      </c>
      <c r="E28" s="8">
        <v>5</v>
      </c>
      <c r="F28" s="8">
        <v>7</v>
      </c>
      <c r="G28" s="8" t="s">
        <v>9</v>
      </c>
      <c r="H28" s="8">
        <v>6.2857142857142856</v>
      </c>
      <c r="I28" s="8">
        <v>0.2</v>
      </c>
      <c r="J28" s="8">
        <v>6.4857142857142858</v>
      </c>
      <c r="K28" s="8" t="s">
        <v>30</v>
      </c>
      <c r="L28" s="8">
        <v>0</v>
      </c>
    </row>
    <row r="29" spans="2:12" x14ac:dyDescent="0.25">
      <c r="B29" s="7">
        <v>5</v>
      </c>
      <c r="C29" s="8" t="s">
        <v>26</v>
      </c>
      <c r="D29" s="8">
        <v>6</v>
      </c>
      <c r="E29" s="8">
        <v>8</v>
      </c>
      <c r="F29" s="8">
        <v>9</v>
      </c>
      <c r="G29" s="8" t="s">
        <v>9</v>
      </c>
      <c r="H29" s="8">
        <v>7.7857142857142856</v>
      </c>
      <c r="I29" s="8">
        <v>0.2</v>
      </c>
      <c r="J29" s="8">
        <v>7.9857142857142858</v>
      </c>
      <c r="K29" s="8" t="s">
        <v>29</v>
      </c>
      <c r="L29" s="8">
        <v>120000</v>
      </c>
    </row>
    <row r="30" spans="2:12" x14ac:dyDescent="0.25">
      <c r="B30" s="7">
        <v>6</v>
      </c>
      <c r="C30" s="10" t="s">
        <v>27</v>
      </c>
      <c r="D30" s="8">
        <v>6</v>
      </c>
      <c r="E30" s="8">
        <v>7</v>
      </c>
      <c r="F30" s="8">
        <v>9</v>
      </c>
      <c r="G30" s="8" t="s">
        <v>9</v>
      </c>
      <c r="H30" s="8">
        <v>7.4285714285714288</v>
      </c>
      <c r="I30" s="8">
        <v>0.2</v>
      </c>
      <c r="J30" s="8">
        <v>7.628571428571429</v>
      </c>
      <c r="K30" s="8" t="s">
        <v>29</v>
      </c>
      <c r="L30" s="8">
        <v>120000</v>
      </c>
    </row>
    <row r="34" spans="2:12" ht="45" x14ac:dyDescent="0.25">
      <c r="B34" s="7" t="s">
        <v>20</v>
      </c>
      <c r="C34" s="9" t="s">
        <v>4</v>
      </c>
    </row>
    <row r="35" spans="2:12" x14ac:dyDescent="0.25">
      <c r="B35" s="1" t="s">
        <v>31</v>
      </c>
      <c r="C35" s="1" t="s">
        <v>9</v>
      </c>
    </row>
    <row r="37" spans="2:12" ht="65.25" x14ac:dyDescent="0.25">
      <c r="B37" s="7" t="s">
        <v>6</v>
      </c>
      <c r="C37" s="8" t="s">
        <v>0</v>
      </c>
      <c r="D37" s="9" t="s">
        <v>1</v>
      </c>
      <c r="E37" s="9" t="s">
        <v>2</v>
      </c>
      <c r="F37" s="9" t="s">
        <v>3</v>
      </c>
      <c r="G37" s="9" t="s">
        <v>4</v>
      </c>
      <c r="H37" s="7" t="s">
        <v>18</v>
      </c>
      <c r="I37" s="7" t="s">
        <v>19</v>
      </c>
      <c r="J37" s="7" t="s">
        <v>20</v>
      </c>
      <c r="K37" s="7" t="s">
        <v>22</v>
      </c>
      <c r="L37" s="7" t="s">
        <v>21</v>
      </c>
    </row>
    <row r="38" spans="2:12" x14ac:dyDescent="0.25">
      <c r="B38" s="7">
        <v>4</v>
      </c>
      <c r="C38" s="8" t="s">
        <v>7</v>
      </c>
      <c r="D38" s="8">
        <v>7</v>
      </c>
      <c r="E38" s="8">
        <v>5</v>
      </c>
      <c r="F38" s="8">
        <v>7</v>
      </c>
      <c r="G38" s="8" t="s">
        <v>9</v>
      </c>
      <c r="H38" s="8">
        <v>6.2857142857142856</v>
      </c>
      <c r="I38" s="8">
        <v>0.2</v>
      </c>
      <c r="J38" s="8">
        <v>6.4857142857142858</v>
      </c>
      <c r="K38" s="8" t="s">
        <v>30</v>
      </c>
      <c r="L38" s="8">
        <v>0</v>
      </c>
    </row>
  </sheetData>
  <mergeCells count="1">
    <mergeCell ref="A1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3" sqref="D13"/>
    </sheetView>
  </sheetViews>
  <sheetFormatPr defaultRowHeight="15" x14ac:dyDescent="0.25"/>
  <cols>
    <col min="2" max="2" width="14.7109375" customWidth="1"/>
  </cols>
  <sheetData>
    <row r="1" spans="1:4" x14ac:dyDescent="0.25">
      <c r="A1" s="12" t="s">
        <v>13</v>
      </c>
      <c r="B1" s="12"/>
      <c r="C1" s="12"/>
      <c r="D1" s="12"/>
    </row>
    <row r="2" spans="1:4" x14ac:dyDescent="0.25">
      <c r="A2" s="12"/>
      <c r="B2" s="12"/>
      <c r="C2" s="12"/>
      <c r="D2" s="12"/>
    </row>
    <row r="3" spans="1:4" x14ac:dyDescent="0.25">
      <c r="A3" s="3" t="s">
        <v>14</v>
      </c>
      <c r="B3" s="3" t="s">
        <v>15</v>
      </c>
      <c r="C3" s="3" t="s">
        <v>16</v>
      </c>
      <c r="D3" s="3" t="s">
        <v>17</v>
      </c>
    </row>
    <row r="4" spans="1:4" x14ac:dyDescent="0.25">
      <c r="A4" s="3">
        <v>1</v>
      </c>
      <c r="B4" s="5" t="s">
        <v>1</v>
      </c>
      <c r="C4" s="3">
        <v>60</v>
      </c>
      <c r="D4" s="3"/>
    </row>
    <row r="5" spans="1:4" x14ac:dyDescent="0.25">
      <c r="A5" s="3">
        <v>2</v>
      </c>
      <c r="B5" s="5" t="s">
        <v>2</v>
      </c>
      <c r="C5" s="3">
        <v>75</v>
      </c>
      <c r="D5" s="3"/>
    </row>
    <row r="6" spans="1:4" x14ac:dyDescent="0.25">
      <c r="A6" s="3">
        <v>3</v>
      </c>
      <c r="B6" s="5" t="s">
        <v>3</v>
      </c>
      <c r="C6" s="3">
        <v>75</v>
      </c>
      <c r="D6" s="3"/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SỔ ĐIỂM</vt:lpstr>
      <vt:lpstr>TMHOC</vt:lpstr>
      <vt:lpstr>'SỔ ĐIỂM'!Criteria</vt:lpstr>
      <vt:lpstr>'SỔ ĐIỂM'!Extract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2017-10-07T16:08:06Z</dcterms:created>
  <dcterms:modified xsi:type="dcterms:W3CDTF">2017-10-08T02:52:30Z</dcterms:modified>
</cp:coreProperties>
</file>