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4635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7" i="1"/>
  <c r="I7" i="1" s="1"/>
  <c r="F8" i="1"/>
  <c r="G8" i="1" s="1"/>
  <c r="F9" i="1"/>
  <c r="G9" i="1" s="1"/>
  <c r="J9" i="1" s="1"/>
  <c r="F10" i="1"/>
  <c r="G10" i="1" s="1"/>
  <c r="J10" i="1" s="1"/>
  <c r="F11" i="1"/>
  <c r="G11" i="1" s="1"/>
  <c r="J11" i="1" s="1"/>
  <c r="F12" i="1"/>
  <c r="G12" i="1" s="1"/>
  <c r="F13" i="1"/>
  <c r="G13" i="1" s="1"/>
  <c r="J13" i="1" s="1"/>
  <c r="F14" i="1"/>
  <c r="G14" i="1" s="1"/>
  <c r="J14" i="1" s="1"/>
  <c r="F15" i="1"/>
  <c r="G15" i="1" s="1"/>
  <c r="J15" i="1" s="1"/>
  <c r="F16" i="1"/>
  <c r="G16" i="1" s="1"/>
  <c r="F7" i="1"/>
  <c r="G7" i="1" s="1"/>
  <c r="J7" i="1" s="1"/>
  <c r="J8" i="1" l="1"/>
  <c r="J12" i="1"/>
  <c r="J16" i="1"/>
</calcChain>
</file>

<file path=xl/sharedStrings.xml><?xml version="1.0" encoding="utf-8"?>
<sst xmlns="http://schemas.openxmlformats.org/spreadsheetml/2006/main" count="45" uniqueCount="33">
  <si>
    <t>STT</t>
  </si>
  <si>
    <t>Khách Hàng</t>
  </si>
  <si>
    <t>Mã Phòng</t>
  </si>
  <si>
    <t>Ngày Đến</t>
  </si>
  <si>
    <t>Ngày Đi</t>
  </si>
  <si>
    <t>Số Tuần Ở</t>
  </si>
  <si>
    <t>Đơn Gía Tuần</t>
  </si>
  <si>
    <t>Số Ngày Ở</t>
  </si>
  <si>
    <t>Thành Tiền</t>
  </si>
  <si>
    <t>Đơn Gía Ngày</t>
  </si>
  <si>
    <t>Sổ Theo Dõi Khách Hàng</t>
  </si>
  <si>
    <t>Bùi Thị A</t>
  </si>
  <si>
    <t>Đặng Thị B</t>
  </si>
  <si>
    <t>Nguyễn Thị C</t>
  </si>
  <si>
    <t>Trương Văn D</t>
  </si>
  <si>
    <t>Hà Thị E</t>
  </si>
  <si>
    <t>Nguyễn Văn H</t>
  </si>
  <si>
    <t>Tạ Thị H</t>
  </si>
  <si>
    <t>Bùi Văn N</t>
  </si>
  <si>
    <t>Nguyễn Thanh M</t>
  </si>
  <si>
    <t>A1</t>
  </si>
  <si>
    <t>B2</t>
  </si>
  <si>
    <t>A3</t>
  </si>
  <si>
    <t>C3</t>
  </si>
  <si>
    <t>C2</t>
  </si>
  <si>
    <t>B1</t>
  </si>
  <si>
    <t>Nguyễn Văn A</t>
  </si>
  <si>
    <t>SỔ ĐƠN GIÁ THUÊ PHÒNG</t>
  </si>
  <si>
    <t>Phòng</t>
  </si>
  <si>
    <t>A</t>
  </si>
  <si>
    <t>B</t>
  </si>
  <si>
    <t>C</t>
  </si>
  <si>
    <t>SỔ THEO DÕI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</si>
</sst>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4" fontId="0" fillId="0" borderId="3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0" fillId="0" borderId="5" xfId="0" applyNumberFormat="1" applyBorder="1"/>
    <xf numFmtId="2" fontId="3" fillId="0" borderId="2" xfId="0" applyNumberFormat="1" applyFont="1" applyBorder="1" applyAlignment="1">
      <alignment horizontal="center" textRotation="255"/>
    </xf>
    <xf numFmtId="0" fontId="0" fillId="0" borderId="2" xfId="0" applyBorder="1" applyAlignment="1">
      <alignment horizontal="center" vertical="center" textRotation="18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6" workbookViewId="0">
      <selection activeCell="E28" sqref="E28"/>
    </sheetView>
  </sheetViews>
  <sheetFormatPr defaultRowHeight="15" x14ac:dyDescent="0.25"/>
  <cols>
    <col min="1" max="1" width="5" style="2" customWidth="1"/>
    <col min="2" max="2" width="19.140625" style="1" customWidth="1"/>
    <col min="3" max="3" width="8.7109375" style="1" customWidth="1"/>
    <col min="4" max="4" width="16.5703125" customWidth="1"/>
    <col min="5" max="5" width="16.7109375" customWidth="1"/>
    <col min="6" max="6" width="15" customWidth="1"/>
    <col min="7" max="7" width="17" customWidth="1"/>
    <col min="8" max="8" width="16.42578125" customWidth="1"/>
    <col min="9" max="9" width="15.85546875" customWidth="1"/>
    <col min="10" max="10" width="13" customWidth="1"/>
  </cols>
  <sheetData>
    <row r="1" spans="1:10" s="3" customFormat="1" x14ac:dyDescent="0.25">
      <c r="A1" s="3" t="s">
        <v>10</v>
      </c>
    </row>
    <row r="4" spans="1:10" ht="18.75" x14ac:dyDescent="0.3">
      <c r="A4" s="6" t="s">
        <v>32</v>
      </c>
      <c r="B4" s="3"/>
      <c r="C4" s="3"/>
      <c r="D4" s="3"/>
      <c r="E4" s="3"/>
      <c r="F4" s="3"/>
      <c r="G4" s="3"/>
      <c r="H4" s="3"/>
      <c r="I4" s="3"/>
      <c r="J4" s="3"/>
    </row>
    <row r="5" spans="1:10" ht="15.75" thickBot="1" x14ac:dyDescent="0.3"/>
    <row r="6" spans="1:10" ht="51.75" thickBot="1" x14ac:dyDescent="0.3">
      <c r="A6" s="26" t="s">
        <v>0</v>
      </c>
      <c r="B6" s="19" t="s">
        <v>1</v>
      </c>
      <c r="C6" s="27" t="s">
        <v>2</v>
      </c>
      <c r="D6" s="19" t="s">
        <v>3</v>
      </c>
      <c r="E6" s="19" t="s">
        <v>4</v>
      </c>
      <c r="F6" s="19" t="s">
        <v>5</v>
      </c>
      <c r="G6" s="19" t="s">
        <v>6</v>
      </c>
      <c r="H6" s="19" t="s">
        <v>7</v>
      </c>
      <c r="I6" s="19" t="s">
        <v>9</v>
      </c>
      <c r="J6" s="19" t="s">
        <v>8</v>
      </c>
    </row>
    <row r="7" spans="1:10" x14ac:dyDescent="0.25">
      <c r="A7" s="24">
        <v>1</v>
      </c>
      <c r="B7" s="24" t="s">
        <v>26</v>
      </c>
      <c r="C7" s="24" t="s">
        <v>20</v>
      </c>
      <c r="D7" s="25">
        <v>42875</v>
      </c>
      <c r="E7" s="25">
        <v>42922</v>
      </c>
      <c r="F7" s="14">
        <f>INT((E7-D7+1)/7)</f>
        <v>6</v>
      </c>
      <c r="G7" s="14">
        <f>VLOOKUP(LEFT(C7,1),$B$21:$H$25,RIGHT(C7,1)+1)*F7</f>
        <v>1800</v>
      </c>
      <c r="H7" s="14">
        <f>MOD(E7-D7+1,7)</f>
        <v>6</v>
      </c>
      <c r="I7" s="14">
        <f>VLOOKUP(LEFT(C7,1),$B$21:$H$25,RIGHT(C7,1)+4)*H7</f>
        <v>480</v>
      </c>
      <c r="J7" s="14">
        <f>G7+I7</f>
        <v>2280</v>
      </c>
    </row>
    <row r="8" spans="1:10" x14ac:dyDescent="0.25">
      <c r="A8" s="9">
        <v>2</v>
      </c>
      <c r="B8" s="9" t="s">
        <v>11</v>
      </c>
      <c r="C8" s="9" t="s">
        <v>21</v>
      </c>
      <c r="D8" s="10">
        <v>42890</v>
      </c>
      <c r="E8" s="10">
        <v>42954</v>
      </c>
      <c r="F8" s="8">
        <f t="shared" ref="F8:F16" si="0">INT((E8-D8+1)/7)</f>
        <v>9</v>
      </c>
      <c r="G8" s="8">
        <f t="shared" ref="G8:G15" si="1">VLOOKUP(LEFT(C8,1),$B$21:$H$25,RIGHT(C8,1)+1)*F8</f>
        <v>2025</v>
      </c>
      <c r="H8" s="8">
        <f t="shared" ref="H8:H16" si="2">MOD(E8-D8+1,7)</f>
        <v>2</v>
      </c>
      <c r="I8" s="8">
        <f t="shared" ref="I8:I16" si="3">VLOOKUP(LEFT(C8,1),$B$21:$H$25,RIGHT(C8,1)+4)*H8</f>
        <v>110</v>
      </c>
      <c r="J8" s="8">
        <f t="shared" ref="J8:J16" si="4">G8+I8</f>
        <v>2135</v>
      </c>
    </row>
    <row r="9" spans="1:10" x14ac:dyDescent="0.25">
      <c r="A9" s="9">
        <v>3</v>
      </c>
      <c r="B9" s="9" t="s">
        <v>12</v>
      </c>
      <c r="C9" s="9" t="s">
        <v>22</v>
      </c>
      <c r="D9" s="10">
        <v>42875</v>
      </c>
      <c r="E9" s="10">
        <v>42936</v>
      </c>
      <c r="F9" s="8">
        <f t="shared" si="0"/>
        <v>8</v>
      </c>
      <c r="G9" s="8">
        <f t="shared" si="1"/>
        <v>1840</v>
      </c>
      <c r="H9" s="8">
        <f t="shared" si="2"/>
        <v>6</v>
      </c>
      <c r="I9" s="8">
        <f t="shared" si="3"/>
        <v>300</v>
      </c>
      <c r="J9" s="8">
        <f t="shared" si="4"/>
        <v>2140</v>
      </c>
    </row>
    <row r="10" spans="1:10" x14ac:dyDescent="0.25">
      <c r="A10" s="9">
        <v>4</v>
      </c>
      <c r="B10" s="9" t="s">
        <v>13</v>
      </c>
      <c r="C10" s="9" t="s">
        <v>21</v>
      </c>
      <c r="D10" s="10">
        <v>42860</v>
      </c>
      <c r="E10" s="10">
        <v>42953</v>
      </c>
      <c r="F10" s="8">
        <f t="shared" si="0"/>
        <v>13</v>
      </c>
      <c r="G10" s="8">
        <f t="shared" si="1"/>
        <v>2925</v>
      </c>
      <c r="H10" s="8">
        <f t="shared" si="2"/>
        <v>3</v>
      </c>
      <c r="I10" s="8">
        <f t="shared" si="3"/>
        <v>165</v>
      </c>
      <c r="J10" s="8">
        <f t="shared" si="4"/>
        <v>3090</v>
      </c>
    </row>
    <row r="11" spans="1:10" x14ac:dyDescent="0.25">
      <c r="A11" s="9">
        <v>5</v>
      </c>
      <c r="B11" s="9" t="s">
        <v>14</v>
      </c>
      <c r="C11" s="9" t="s">
        <v>23</v>
      </c>
      <c r="D11" s="10">
        <v>42922</v>
      </c>
      <c r="E11" s="10">
        <v>42987</v>
      </c>
      <c r="F11" s="8">
        <f t="shared" si="0"/>
        <v>9</v>
      </c>
      <c r="G11" s="8">
        <f t="shared" si="1"/>
        <v>1260</v>
      </c>
      <c r="H11" s="8">
        <f t="shared" si="2"/>
        <v>3</v>
      </c>
      <c r="I11" s="8">
        <f t="shared" si="3"/>
        <v>141</v>
      </c>
      <c r="J11" s="8">
        <f t="shared" si="4"/>
        <v>1401</v>
      </c>
    </row>
    <row r="12" spans="1:10" x14ac:dyDescent="0.25">
      <c r="A12" s="9">
        <v>6</v>
      </c>
      <c r="B12" s="9" t="s">
        <v>15</v>
      </c>
      <c r="C12" s="9" t="s">
        <v>24</v>
      </c>
      <c r="D12" s="10">
        <v>42925</v>
      </c>
      <c r="E12" s="10">
        <v>42983</v>
      </c>
      <c r="F12" s="8">
        <f t="shared" si="0"/>
        <v>8</v>
      </c>
      <c r="G12" s="8">
        <f t="shared" si="1"/>
        <v>1280</v>
      </c>
      <c r="H12" s="8">
        <f t="shared" si="2"/>
        <v>3</v>
      </c>
      <c r="I12" s="8">
        <f t="shared" si="3"/>
        <v>156</v>
      </c>
      <c r="J12" s="8">
        <f t="shared" si="4"/>
        <v>1436</v>
      </c>
    </row>
    <row r="13" spans="1:10" x14ac:dyDescent="0.25">
      <c r="A13" s="9">
        <v>7</v>
      </c>
      <c r="B13" s="9" t="s">
        <v>16</v>
      </c>
      <c r="C13" s="9" t="s">
        <v>23</v>
      </c>
      <c r="D13" s="10">
        <v>42958</v>
      </c>
      <c r="E13" s="10">
        <v>43094</v>
      </c>
      <c r="F13" s="8">
        <f t="shared" si="0"/>
        <v>19</v>
      </c>
      <c r="G13" s="8">
        <f t="shared" si="1"/>
        <v>2660</v>
      </c>
      <c r="H13" s="8">
        <f t="shared" si="2"/>
        <v>4</v>
      </c>
      <c r="I13" s="8">
        <f t="shared" si="3"/>
        <v>188</v>
      </c>
      <c r="J13" s="8">
        <f t="shared" si="4"/>
        <v>2848</v>
      </c>
    </row>
    <row r="14" spans="1:10" x14ac:dyDescent="0.25">
      <c r="A14" s="9">
        <v>8</v>
      </c>
      <c r="B14" s="9" t="s">
        <v>17</v>
      </c>
      <c r="C14" s="9" t="s">
        <v>20</v>
      </c>
      <c r="D14" s="10">
        <v>42951</v>
      </c>
      <c r="E14" s="10">
        <v>43011</v>
      </c>
      <c r="F14" s="8">
        <f t="shared" si="0"/>
        <v>8</v>
      </c>
      <c r="G14" s="8">
        <f t="shared" si="1"/>
        <v>2400</v>
      </c>
      <c r="H14" s="8">
        <f t="shared" si="2"/>
        <v>5</v>
      </c>
      <c r="I14" s="8">
        <f t="shared" si="3"/>
        <v>400</v>
      </c>
      <c r="J14" s="8">
        <f t="shared" si="4"/>
        <v>2800</v>
      </c>
    </row>
    <row r="15" spans="1:10" x14ac:dyDescent="0.25">
      <c r="A15" s="9">
        <v>9</v>
      </c>
      <c r="B15" s="9" t="s">
        <v>18</v>
      </c>
      <c r="C15" s="9" t="s">
        <v>21</v>
      </c>
      <c r="D15" s="10">
        <v>42991</v>
      </c>
      <c r="E15" s="10">
        <v>43257</v>
      </c>
      <c r="F15" s="8">
        <f t="shared" si="0"/>
        <v>38</v>
      </c>
      <c r="G15" s="8">
        <f t="shared" si="1"/>
        <v>8550</v>
      </c>
      <c r="H15" s="8">
        <f t="shared" si="2"/>
        <v>1</v>
      </c>
      <c r="I15" s="8">
        <f t="shared" si="3"/>
        <v>55</v>
      </c>
      <c r="J15" s="8">
        <f t="shared" si="4"/>
        <v>8605</v>
      </c>
    </row>
    <row r="16" spans="1:10" ht="15.75" thickBot="1" x14ac:dyDescent="0.3">
      <c r="A16" s="12">
        <v>10</v>
      </c>
      <c r="B16" s="12" t="s">
        <v>19</v>
      </c>
      <c r="C16" s="12" t="s">
        <v>25</v>
      </c>
      <c r="D16" s="13">
        <v>43028</v>
      </c>
      <c r="E16" s="13">
        <v>43285</v>
      </c>
      <c r="F16" s="11">
        <f t="shared" si="0"/>
        <v>36</v>
      </c>
      <c r="G16" s="11">
        <f>VLOOKUP(LEFT(C16,1),$B$21:$H$25,RIGHT(C16,1)+1)*F16</f>
        <v>9000</v>
      </c>
      <c r="H16" s="11">
        <f t="shared" si="2"/>
        <v>6</v>
      </c>
      <c r="I16" s="11">
        <f t="shared" si="3"/>
        <v>390</v>
      </c>
      <c r="J16" s="11">
        <f t="shared" si="4"/>
        <v>9390</v>
      </c>
    </row>
    <row r="21" spans="1:8" x14ac:dyDescent="0.25">
      <c r="A21" s="17"/>
      <c r="B21" s="28" t="s">
        <v>28</v>
      </c>
      <c r="C21" s="5" t="s">
        <v>6</v>
      </c>
      <c r="D21" s="5"/>
      <c r="E21" s="5"/>
      <c r="F21" s="5" t="s">
        <v>9</v>
      </c>
      <c r="G21" s="5"/>
      <c r="H21" s="5"/>
    </row>
    <row r="22" spans="1:8" x14ac:dyDescent="0.25">
      <c r="A22" s="17"/>
      <c r="B22" s="29"/>
      <c r="C22" s="4">
        <v>1</v>
      </c>
      <c r="D22" s="4">
        <v>2</v>
      </c>
      <c r="E22" s="4">
        <v>3</v>
      </c>
      <c r="F22" s="4">
        <v>1</v>
      </c>
      <c r="G22" s="4">
        <v>2</v>
      </c>
      <c r="H22" s="4">
        <v>3</v>
      </c>
    </row>
    <row r="23" spans="1:8" x14ac:dyDescent="0.25">
      <c r="A23" s="17"/>
      <c r="B23" s="4" t="s">
        <v>29</v>
      </c>
      <c r="C23" s="4">
        <v>300</v>
      </c>
      <c r="D23" s="4">
        <v>270</v>
      </c>
      <c r="E23" s="4">
        <v>230</v>
      </c>
      <c r="F23" s="4">
        <v>80</v>
      </c>
      <c r="G23" s="4">
        <v>70</v>
      </c>
      <c r="H23" s="4">
        <v>50</v>
      </c>
    </row>
    <row r="24" spans="1:8" x14ac:dyDescent="0.25">
      <c r="A24" s="17"/>
      <c r="B24" s="4" t="s">
        <v>30</v>
      </c>
      <c r="C24" s="4">
        <v>250</v>
      </c>
      <c r="D24" s="4">
        <v>225</v>
      </c>
      <c r="E24" s="4">
        <v>190</v>
      </c>
      <c r="F24" s="4">
        <v>65</v>
      </c>
      <c r="G24" s="4">
        <v>55</v>
      </c>
      <c r="H24" s="4">
        <v>40</v>
      </c>
    </row>
    <row r="25" spans="1:8" x14ac:dyDescent="0.25">
      <c r="A25" s="17"/>
      <c r="B25" s="4" t="s">
        <v>31</v>
      </c>
      <c r="C25" s="4">
        <v>200</v>
      </c>
      <c r="D25" s="4">
        <v>160</v>
      </c>
      <c r="E25" s="4">
        <v>140</v>
      </c>
      <c r="F25" s="4">
        <v>60</v>
      </c>
      <c r="G25" s="4">
        <v>52</v>
      </c>
      <c r="H25" s="4">
        <v>47</v>
      </c>
    </row>
  </sheetData>
  <sortState ref="A7:J16">
    <sortCondition ref="A7"/>
  </sortState>
  <mergeCells count="6">
    <mergeCell ref="A1:XFD1"/>
    <mergeCell ref="C21:E21"/>
    <mergeCell ref="F21:H21"/>
    <mergeCell ref="A4:J4"/>
    <mergeCell ref="B21:B22"/>
    <mergeCell ref="A21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3" sqref="G13"/>
    </sheetView>
  </sheetViews>
  <sheetFormatPr defaultRowHeight="15" x14ac:dyDescent="0.25"/>
  <cols>
    <col min="1" max="1" width="8.42578125" style="20" customWidth="1"/>
  </cols>
  <sheetData>
    <row r="1" spans="1:7" s="16" customFormat="1" x14ac:dyDescent="0.25">
      <c r="A1" s="20"/>
    </row>
    <row r="5" spans="1:7" ht="15.75" x14ac:dyDescent="0.25">
      <c r="A5" s="18" t="s">
        <v>27</v>
      </c>
      <c r="B5" s="17"/>
      <c r="C5" s="17"/>
      <c r="D5" s="17"/>
      <c r="E5" s="17"/>
      <c r="F5" s="17"/>
      <c r="G5" s="17"/>
    </row>
    <row r="6" spans="1:7" ht="15.75" thickBot="1" x14ac:dyDescent="0.3"/>
    <row r="7" spans="1:7" ht="15.75" thickBot="1" x14ac:dyDescent="0.3">
      <c r="A7" s="19" t="s">
        <v>28</v>
      </c>
      <c r="B7" s="15" t="s">
        <v>6</v>
      </c>
      <c r="C7" s="15"/>
      <c r="D7" s="15"/>
      <c r="E7" s="15" t="s">
        <v>9</v>
      </c>
      <c r="F7" s="15"/>
      <c r="G7" s="15"/>
    </row>
    <row r="8" spans="1:7" s="2" customFormat="1" ht="15.75" thickBot="1" x14ac:dyDescent="0.3">
      <c r="A8" s="19"/>
      <c r="B8" s="7">
        <v>1</v>
      </c>
      <c r="C8" s="7">
        <v>2</v>
      </c>
      <c r="D8" s="7">
        <v>3</v>
      </c>
      <c r="E8" s="7">
        <v>1</v>
      </c>
      <c r="F8" s="7">
        <v>2</v>
      </c>
      <c r="G8" s="7">
        <v>3</v>
      </c>
    </row>
    <row r="9" spans="1:7" x14ac:dyDescent="0.25">
      <c r="A9" s="21" t="s">
        <v>29</v>
      </c>
      <c r="B9" s="14">
        <v>300</v>
      </c>
      <c r="C9" s="14">
        <v>270</v>
      </c>
      <c r="D9" s="14">
        <v>230</v>
      </c>
      <c r="E9" s="14">
        <v>80</v>
      </c>
      <c r="F9" s="14">
        <v>70</v>
      </c>
      <c r="G9" s="14">
        <v>50</v>
      </c>
    </row>
    <row r="10" spans="1:7" x14ac:dyDescent="0.25">
      <c r="A10" s="22" t="s">
        <v>30</v>
      </c>
      <c r="B10" s="8">
        <v>250</v>
      </c>
      <c r="C10" s="8">
        <v>225</v>
      </c>
      <c r="D10" s="8">
        <v>190</v>
      </c>
      <c r="E10" s="8">
        <v>65</v>
      </c>
      <c r="F10" s="8">
        <v>55</v>
      </c>
      <c r="G10" s="8">
        <v>40</v>
      </c>
    </row>
    <row r="11" spans="1:7" ht="15.75" thickBot="1" x14ac:dyDescent="0.3">
      <c r="A11" s="23" t="s">
        <v>31</v>
      </c>
      <c r="B11" s="11">
        <v>200</v>
      </c>
      <c r="C11" s="11">
        <v>160</v>
      </c>
      <c r="D11" s="11">
        <v>140</v>
      </c>
      <c r="E11" s="11">
        <v>60</v>
      </c>
      <c r="F11" s="11">
        <v>52</v>
      </c>
      <c r="G11" s="11">
        <v>47</v>
      </c>
    </row>
  </sheetData>
  <mergeCells count="3">
    <mergeCell ref="B7:D7"/>
    <mergeCell ref="E7:G7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center</cp:lastModifiedBy>
  <dcterms:created xsi:type="dcterms:W3CDTF">2017-09-22T12:28:22Z</dcterms:created>
  <dcterms:modified xsi:type="dcterms:W3CDTF">2017-10-10T15:01:21Z</dcterms:modified>
</cp:coreProperties>
</file>