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el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6" i="1" l="1"/>
  <c r="N8" i="1"/>
  <c r="N9" i="1"/>
  <c r="N10" i="1"/>
  <c r="N11" i="1"/>
  <c r="N13" i="1"/>
  <c r="N5" i="1"/>
  <c r="M8" i="1"/>
  <c r="M12" i="1"/>
  <c r="K8" i="1"/>
  <c r="K12" i="1"/>
  <c r="J6" i="1"/>
  <c r="J7" i="1"/>
  <c r="N7" i="1" s="1"/>
  <c r="J8" i="1"/>
  <c r="J9" i="1"/>
  <c r="J10" i="1"/>
  <c r="J11" i="1"/>
  <c r="J12" i="1"/>
  <c r="N12" i="1" s="1"/>
  <c r="J13" i="1"/>
  <c r="J14" i="1"/>
  <c r="N14" i="1" s="1"/>
  <c r="J5" i="1"/>
  <c r="I7" i="1"/>
  <c r="I8" i="1"/>
  <c r="O8" i="1" s="1"/>
  <c r="I11" i="1"/>
  <c r="I12" i="1"/>
  <c r="I5" i="1"/>
  <c r="H6" i="1"/>
  <c r="M6" i="1" s="1"/>
  <c r="H7" i="1"/>
  <c r="M7" i="1" s="1"/>
  <c r="H8" i="1"/>
  <c r="L8" i="1" s="1"/>
  <c r="H9" i="1"/>
  <c r="L9" i="1" s="1"/>
  <c r="H10" i="1"/>
  <c r="L10" i="1" s="1"/>
  <c r="H11" i="1"/>
  <c r="M11" i="1" s="1"/>
  <c r="H12" i="1"/>
  <c r="L12" i="1" s="1"/>
  <c r="H13" i="1"/>
  <c r="L13" i="1" s="1"/>
  <c r="H14" i="1"/>
  <c r="M14" i="1" s="1"/>
  <c r="H5" i="1"/>
  <c r="M5" i="1" s="1"/>
  <c r="O12" i="1" l="1"/>
  <c r="L14" i="1"/>
  <c r="L6" i="1"/>
  <c r="I14" i="1"/>
  <c r="O14" i="1" s="1"/>
  <c r="I10" i="1"/>
  <c r="O10" i="1" s="1"/>
  <c r="I6" i="1"/>
  <c r="K14" i="1"/>
  <c r="K10" i="1"/>
  <c r="K6" i="1"/>
  <c r="O6" i="1" s="1"/>
  <c r="M10" i="1"/>
  <c r="I13" i="1"/>
  <c r="I9" i="1"/>
  <c r="O9" i="1" s="1"/>
  <c r="K13" i="1"/>
  <c r="K9" i="1"/>
  <c r="L5" i="1"/>
  <c r="L11" i="1"/>
  <c r="L7" i="1"/>
  <c r="M13" i="1"/>
  <c r="M9" i="1"/>
  <c r="K5" i="1"/>
  <c r="O5" i="1" s="1"/>
  <c r="K11" i="1"/>
  <c r="O11" i="1" s="1"/>
  <c r="K7" i="1"/>
  <c r="O7" i="1" s="1"/>
  <c r="O13" i="1" l="1"/>
</calcChain>
</file>

<file path=xl/sharedStrings.xml><?xml version="1.0" encoding="utf-8"?>
<sst xmlns="http://schemas.openxmlformats.org/spreadsheetml/2006/main" count="25" uniqueCount="25">
  <si>
    <t>STT</t>
  </si>
  <si>
    <t>Họ và tên</t>
  </si>
  <si>
    <t>HS Lương</t>
  </si>
  <si>
    <t>HSP Cấp</t>
  </si>
  <si>
    <t>TLB Hiểm</t>
  </si>
  <si>
    <t>N Công</t>
  </si>
  <si>
    <t>S Điện</t>
  </si>
  <si>
    <t>L Chính</t>
  </si>
  <si>
    <t>T Lương</t>
  </si>
  <si>
    <t>TP Cấp</t>
  </si>
  <si>
    <t>TBHX Hội</t>
  </si>
  <si>
    <t>TBH Y Tế</t>
  </si>
  <si>
    <t>T Điện</t>
  </si>
  <si>
    <t>T Cộng</t>
  </si>
  <si>
    <t>Nguyễn Đình Huy</t>
  </si>
  <si>
    <t>Phan Thị Hương</t>
  </si>
  <si>
    <t>Nguyễn Hữu Giang</t>
  </si>
  <si>
    <t>Nguyễn Minh Hằng</t>
  </si>
  <si>
    <t>Đặng Hoài Thu</t>
  </si>
  <si>
    <t>Nguyễn Kim Liên</t>
  </si>
  <si>
    <t>Đào Nguyệt Hằng</t>
  </si>
  <si>
    <t>Nguyễn Kiều Trang</t>
  </si>
  <si>
    <t>Phùng Huyền My</t>
  </si>
  <si>
    <t>Nguyễn Thu An</t>
  </si>
  <si>
    <t>TPB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</si>
</sst>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4"/>
  <sheetViews>
    <sheetView tabSelected="1" workbookViewId="0">
      <selection activeCell="N6" sqref="N6"/>
    </sheetView>
  </sheetViews>
  <sheetFormatPr defaultRowHeight="15" x14ac:dyDescent="0.25"/>
  <cols>
    <col min="2" max="2" width="18" customWidth="1"/>
  </cols>
  <sheetData>
    <row r="4" spans="1:15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24</v>
      </c>
      <c r="L4" t="s">
        <v>10</v>
      </c>
      <c r="M4" t="s">
        <v>11</v>
      </c>
      <c r="N4" t="s">
        <v>12</v>
      </c>
      <c r="O4" t="s">
        <v>13</v>
      </c>
    </row>
    <row r="5" spans="1:15" x14ac:dyDescent="0.25">
      <c r="A5">
        <v>1</v>
      </c>
      <c r="B5" t="s">
        <v>14</v>
      </c>
      <c r="C5">
        <v>1.9</v>
      </c>
      <c r="D5">
        <v>2</v>
      </c>
      <c r="E5">
        <v>1.3</v>
      </c>
      <c r="F5">
        <v>21</v>
      </c>
      <c r="G5">
        <v>205</v>
      </c>
      <c r="H5">
        <f>C5*450000</f>
        <v>855000</v>
      </c>
      <c r="I5">
        <f>(H5/22)*F5</f>
        <v>816136.36363636353</v>
      </c>
      <c r="J5">
        <f>D5*450000</f>
        <v>900000</v>
      </c>
      <c r="K5">
        <f>(((22-F5)*H5)/22)*E5</f>
        <v>50522.727272727272</v>
      </c>
      <c r="L5">
        <f>H5*0.05</f>
        <v>42750</v>
      </c>
      <c r="M5">
        <f>H5*0.01</f>
        <v>8550</v>
      </c>
      <c r="N5">
        <f>IF(G5&lt;=100,450*G5,IF(AND(G5&gt;100,G5&lt;=150), 45000+(J5-100)*591,IF(AND(G5&gt;150,G5&lt;=250),74500+(G5-150)*818,IF(AND(G5&gt;250,J5&lt;=350),197250+(G5-250)*909,288150+(G5-350)*1136))))</f>
        <v>119490</v>
      </c>
      <c r="O5">
        <f>I5+J5+K5-L5-M5-N5*1.1</f>
        <v>1583920.0909090908</v>
      </c>
    </row>
    <row r="6" spans="1:15" x14ac:dyDescent="0.25">
      <c r="A6">
        <v>2</v>
      </c>
      <c r="B6" t="s">
        <v>15</v>
      </c>
      <c r="C6">
        <v>2.6</v>
      </c>
      <c r="D6">
        <v>2.23</v>
      </c>
      <c r="E6">
        <v>1.1000000000000001</v>
      </c>
      <c r="F6">
        <v>22</v>
      </c>
      <c r="G6">
        <v>245</v>
      </c>
      <c r="H6">
        <f t="shared" ref="H6:H14" si="0">C6*450000</f>
        <v>1170000</v>
      </c>
      <c r="I6">
        <f t="shared" ref="I6:I14" si="1">(H6/22)*F6</f>
        <v>1170000</v>
      </c>
      <c r="J6">
        <f t="shared" ref="J6:J14" si="2">D6*450000</f>
        <v>1003500</v>
      </c>
      <c r="K6">
        <f t="shared" ref="K6:K14" si="3">(((22-F6)*H6)/22)*E6</f>
        <v>0</v>
      </c>
      <c r="L6">
        <f t="shared" ref="L6:L14" si="4">H6*0.05</f>
        <v>58500</v>
      </c>
      <c r="M6">
        <f t="shared" ref="M6:M14" si="5">H6*0.01</f>
        <v>11700</v>
      </c>
      <c r="N6">
        <f t="shared" ref="N6:N14" si="6">IF(G6&lt;=100,450*G6,IF(AND(G6&gt;100,G6&lt;=150), 45000+(J6-100)*591,IF(AND(G6&gt;150,G6&lt;=250),74500+(G6-150)*818,IF(AND(G6&gt;250,J6&lt;=350),197250+(G6-250)*909,288150+(G6-350)*1136))))</f>
        <v>152210</v>
      </c>
      <c r="O6">
        <f t="shared" ref="O6:O14" si="7">I6+J6+K6-L6-M6-N6*1.1</f>
        <v>1935869</v>
      </c>
    </row>
    <row r="7" spans="1:15" x14ac:dyDescent="0.25">
      <c r="A7">
        <v>3</v>
      </c>
      <c r="B7" t="s">
        <v>16</v>
      </c>
      <c r="C7">
        <v>4.0999999999999996</v>
      </c>
      <c r="D7">
        <v>2.35</v>
      </c>
      <c r="E7">
        <v>1.3</v>
      </c>
      <c r="F7">
        <v>22</v>
      </c>
      <c r="G7">
        <v>251</v>
      </c>
      <c r="H7">
        <f t="shared" si="0"/>
        <v>1844999.9999999998</v>
      </c>
      <c r="I7">
        <f t="shared" si="1"/>
        <v>1844999.9999999998</v>
      </c>
      <c r="J7">
        <f t="shared" si="2"/>
        <v>1057500</v>
      </c>
      <c r="K7">
        <f t="shared" si="3"/>
        <v>0</v>
      </c>
      <c r="L7">
        <f t="shared" si="4"/>
        <v>92250</v>
      </c>
      <c r="M7">
        <f t="shared" si="5"/>
        <v>18449.999999999996</v>
      </c>
      <c r="N7">
        <f t="shared" si="6"/>
        <v>175686</v>
      </c>
      <c r="O7">
        <f t="shared" si="7"/>
        <v>2598545.4</v>
      </c>
    </row>
    <row r="8" spans="1:15" x14ac:dyDescent="0.25">
      <c r="A8">
        <v>4</v>
      </c>
      <c r="B8" t="s">
        <v>17</v>
      </c>
      <c r="C8">
        <v>3.4</v>
      </c>
      <c r="D8">
        <v>2.4</v>
      </c>
      <c r="E8">
        <v>1.5</v>
      </c>
      <c r="F8">
        <v>20</v>
      </c>
      <c r="G8">
        <v>220</v>
      </c>
      <c r="H8">
        <f t="shared" si="0"/>
        <v>1530000</v>
      </c>
      <c r="I8">
        <f t="shared" si="1"/>
        <v>1390909.0909090908</v>
      </c>
      <c r="J8">
        <f t="shared" si="2"/>
        <v>1080000</v>
      </c>
      <c r="K8">
        <f t="shared" si="3"/>
        <v>208636.36363636365</v>
      </c>
      <c r="L8">
        <f t="shared" si="4"/>
        <v>76500</v>
      </c>
      <c r="M8">
        <f t="shared" si="5"/>
        <v>15300</v>
      </c>
      <c r="N8">
        <f t="shared" si="6"/>
        <v>131760</v>
      </c>
      <c r="O8">
        <f t="shared" si="7"/>
        <v>2442809.4545454546</v>
      </c>
    </row>
    <row r="9" spans="1:15" x14ac:dyDescent="0.25">
      <c r="A9">
        <v>5</v>
      </c>
      <c r="B9" t="s">
        <v>18</v>
      </c>
      <c r="C9">
        <v>2</v>
      </c>
      <c r="D9">
        <v>3.43</v>
      </c>
      <c r="E9">
        <v>1.7</v>
      </c>
      <c r="F9">
        <v>22</v>
      </c>
      <c r="G9">
        <v>232</v>
      </c>
      <c r="H9">
        <f t="shared" si="0"/>
        <v>900000</v>
      </c>
      <c r="I9">
        <f t="shared" si="1"/>
        <v>900000</v>
      </c>
      <c r="J9">
        <f t="shared" si="2"/>
        <v>1543500</v>
      </c>
      <c r="K9">
        <f t="shared" si="3"/>
        <v>0</v>
      </c>
      <c r="L9">
        <f t="shared" si="4"/>
        <v>45000</v>
      </c>
      <c r="M9">
        <f t="shared" si="5"/>
        <v>9000</v>
      </c>
      <c r="N9">
        <f t="shared" si="6"/>
        <v>141576</v>
      </c>
      <c r="O9">
        <f t="shared" si="7"/>
        <v>2233766.4</v>
      </c>
    </row>
    <row r="10" spans="1:15" x14ac:dyDescent="0.25">
      <c r="A10">
        <v>6</v>
      </c>
      <c r="B10" t="s">
        <v>19</v>
      </c>
      <c r="C10">
        <v>3.1</v>
      </c>
      <c r="D10">
        <v>3.42</v>
      </c>
      <c r="E10">
        <v>1.2</v>
      </c>
      <c r="F10">
        <v>21</v>
      </c>
      <c r="G10">
        <v>305</v>
      </c>
      <c r="H10">
        <f t="shared" si="0"/>
        <v>1395000</v>
      </c>
      <c r="I10">
        <f t="shared" si="1"/>
        <v>1331590.9090909092</v>
      </c>
      <c r="J10">
        <f t="shared" si="2"/>
        <v>1539000</v>
      </c>
      <c r="K10">
        <f t="shared" si="3"/>
        <v>76090.909090909088</v>
      </c>
      <c r="L10">
        <f t="shared" si="4"/>
        <v>69750</v>
      </c>
      <c r="M10">
        <f t="shared" si="5"/>
        <v>13950</v>
      </c>
      <c r="N10">
        <f t="shared" si="6"/>
        <v>237030</v>
      </c>
      <c r="O10">
        <f t="shared" si="7"/>
        <v>2602248.8181818184</v>
      </c>
    </row>
    <row r="11" spans="1:15" x14ac:dyDescent="0.25">
      <c r="A11">
        <v>7</v>
      </c>
      <c r="B11" t="s">
        <v>20</v>
      </c>
      <c r="C11">
        <v>2.2999999999999998</v>
      </c>
      <c r="D11">
        <v>3.1</v>
      </c>
      <c r="E11">
        <v>2.1</v>
      </c>
      <c r="F11">
        <v>19</v>
      </c>
      <c r="G11">
        <v>197</v>
      </c>
      <c r="H11">
        <f t="shared" si="0"/>
        <v>1034999.9999999999</v>
      </c>
      <c r="I11">
        <f t="shared" si="1"/>
        <v>893863.63636363624</v>
      </c>
      <c r="J11">
        <f t="shared" si="2"/>
        <v>1395000</v>
      </c>
      <c r="K11">
        <f t="shared" si="3"/>
        <v>296386.36363636359</v>
      </c>
      <c r="L11">
        <f t="shared" si="4"/>
        <v>51750</v>
      </c>
      <c r="M11">
        <f t="shared" si="5"/>
        <v>10349.999999999998</v>
      </c>
      <c r="N11">
        <f t="shared" si="6"/>
        <v>112946</v>
      </c>
      <c r="O11">
        <f t="shared" si="7"/>
        <v>2398909.4</v>
      </c>
    </row>
    <row r="12" spans="1:15" x14ac:dyDescent="0.25">
      <c r="A12">
        <v>8</v>
      </c>
      <c r="B12" t="s">
        <v>21</v>
      </c>
      <c r="C12">
        <v>2.9</v>
      </c>
      <c r="D12">
        <v>1.5</v>
      </c>
      <c r="E12">
        <v>2.2999999999999998</v>
      </c>
      <c r="F12">
        <v>22</v>
      </c>
      <c r="G12">
        <v>293</v>
      </c>
      <c r="H12">
        <f t="shared" si="0"/>
        <v>1305000</v>
      </c>
      <c r="I12">
        <f t="shared" si="1"/>
        <v>1305000</v>
      </c>
      <c r="J12">
        <f t="shared" si="2"/>
        <v>675000</v>
      </c>
      <c r="K12">
        <f t="shared" si="3"/>
        <v>0</v>
      </c>
      <c r="L12">
        <f t="shared" si="4"/>
        <v>65250</v>
      </c>
      <c r="M12">
        <f t="shared" si="5"/>
        <v>13050</v>
      </c>
      <c r="N12">
        <f t="shared" si="6"/>
        <v>223398</v>
      </c>
      <c r="O12">
        <f t="shared" si="7"/>
        <v>1655962.2</v>
      </c>
    </row>
    <row r="13" spans="1:15" x14ac:dyDescent="0.25">
      <c r="A13">
        <v>9</v>
      </c>
      <c r="B13" t="s">
        <v>22</v>
      </c>
      <c r="C13">
        <v>2.2000000000000002</v>
      </c>
      <c r="D13">
        <v>3.1</v>
      </c>
      <c r="E13">
        <v>1.8</v>
      </c>
      <c r="F13">
        <v>22</v>
      </c>
      <c r="G13">
        <v>182</v>
      </c>
      <c r="H13">
        <f t="shared" si="0"/>
        <v>990000.00000000012</v>
      </c>
      <c r="I13">
        <f t="shared" si="1"/>
        <v>990000.00000000012</v>
      </c>
      <c r="J13">
        <f t="shared" si="2"/>
        <v>1395000</v>
      </c>
      <c r="K13">
        <f t="shared" si="3"/>
        <v>0</v>
      </c>
      <c r="L13">
        <f t="shared" si="4"/>
        <v>49500.000000000007</v>
      </c>
      <c r="M13">
        <f t="shared" si="5"/>
        <v>9900.0000000000018</v>
      </c>
      <c r="N13">
        <f t="shared" si="6"/>
        <v>100676</v>
      </c>
      <c r="O13">
        <f t="shared" si="7"/>
        <v>2214856.4</v>
      </c>
    </row>
    <row r="14" spans="1:15" x14ac:dyDescent="0.25">
      <c r="A14">
        <v>10</v>
      </c>
      <c r="B14" t="s">
        <v>23</v>
      </c>
      <c r="C14">
        <v>4.5</v>
      </c>
      <c r="D14">
        <v>2.4500000000000002</v>
      </c>
      <c r="E14">
        <v>1.6</v>
      </c>
      <c r="F14">
        <v>20</v>
      </c>
      <c r="G14">
        <v>311</v>
      </c>
      <c r="H14">
        <f t="shared" si="0"/>
        <v>2025000</v>
      </c>
      <c r="I14">
        <f t="shared" si="1"/>
        <v>1840909.0909090908</v>
      </c>
      <c r="J14">
        <f t="shared" si="2"/>
        <v>1102500</v>
      </c>
      <c r="K14">
        <f t="shared" si="3"/>
        <v>294545.45454545453</v>
      </c>
      <c r="L14">
        <f t="shared" si="4"/>
        <v>101250</v>
      </c>
      <c r="M14">
        <f t="shared" si="5"/>
        <v>20250</v>
      </c>
      <c r="N14">
        <f t="shared" si="6"/>
        <v>243846</v>
      </c>
      <c r="O14">
        <f t="shared" si="7"/>
        <v>2848223.9454545453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Tran Quang Huy</cp:lastModifiedBy>
  <dcterms:created xsi:type="dcterms:W3CDTF">2017-10-17T06:23:16Z</dcterms:created>
  <dcterms:modified xsi:type="dcterms:W3CDTF">2017-10-20T15:31:09Z</dcterms:modified>
</cp:coreProperties>
</file>