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ptuniversity-my.sharepoint.com/personal/thongntse160850_fpt_edu_vn/Documents/Desktop/Intern/Project/manager_documents/"/>
    </mc:Choice>
  </mc:AlternateContent>
  <xr:revisionPtr revIDLastSave="230" documentId="13_ncr:1_{A6BB59FB-4A77-4599-99E2-C32BC4F71605}" xr6:coauthVersionLast="47" xr6:coauthVersionMax="47" xr10:uidLastSave="{C1374CA1-7490-4F98-B937-7CC64098BC9E}"/>
  <bookViews>
    <workbookView xWindow="14295" yWindow="0" windowWidth="14610" windowHeight="15585" xr2:uid="{00000000-000D-0000-FFFF-FFFF00000000}"/>
  </bookViews>
  <sheets>
    <sheet name="ProjectSchedule (devided)" sheetId="14" r:id="rId1"/>
    <sheet name="ProjectSchedule W1" sheetId="15" r:id="rId2"/>
    <sheet name="ProjectSchedule W2" sheetId="17" r:id="rId3"/>
    <sheet name="ProjectSchedule" sheetId="11" r:id="rId4"/>
    <sheet name="Members" sheetId="13" r:id="rId5"/>
  </sheets>
  <definedNames>
    <definedName name="_xlnm._FilterDatabase" localSheetId="0" hidden="1">'ProjectSchedule (devided)'!$B$6:$F$25</definedName>
    <definedName name="_xlnm._FilterDatabase" localSheetId="1" hidden="1">'ProjectSchedule W1'!$B$6:$F$33</definedName>
    <definedName name="_xlnm._FilterDatabase" localSheetId="2" hidden="1">'ProjectSchedule W2'!$B$6:$F$33</definedName>
    <definedName name="_xlnm.Print_Area" localSheetId="3">ProjectSchedule!$1:$51</definedName>
    <definedName name="_xlnm.Print_Area" localSheetId="0">'ProjectSchedule (devided)'!$1:$50</definedName>
    <definedName name="_xlnm.Print_Area" localSheetId="1">'ProjectSchedule W1'!$1:$58</definedName>
    <definedName name="_xlnm.Print_Area" localSheetId="2">'ProjectSchedule W2'!$1:$58</definedName>
    <definedName name="_xlnm.Print_Titles" localSheetId="3">ProjectSchedule!$4:$6</definedName>
    <definedName name="_xlnm.Print_Titles" localSheetId="0">'ProjectSchedule (devided)'!$4:$6</definedName>
    <definedName name="_xlnm.Print_Titles" localSheetId="1">'ProjectSchedule W1'!$4:$6</definedName>
    <definedName name="_xlnm.Print_Titles" localSheetId="2">'ProjectSchedule W2'!$4:$6</definedName>
    <definedName name="task_end" localSheetId="3">ProjectSchedule!$F1</definedName>
    <definedName name="task_end" localSheetId="0">'ProjectSchedule (devided)'!$F1</definedName>
    <definedName name="task_end" localSheetId="1">'ProjectSchedule W1'!$F1</definedName>
    <definedName name="task_end" localSheetId="2">'ProjectSchedule W2'!$F1</definedName>
    <definedName name="task_progress" localSheetId="3">ProjectSchedule!$D1</definedName>
    <definedName name="task_progress" localSheetId="0">'ProjectSchedule (devided)'!$D1</definedName>
    <definedName name="task_progress" localSheetId="1">'ProjectSchedule W1'!$D1</definedName>
    <definedName name="task_progress" localSheetId="2">'ProjectSchedule W2'!$D1</definedName>
    <definedName name="task_start" localSheetId="3">ProjectSchedule!$E1</definedName>
    <definedName name="task_start" localSheetId="0">'ProjectSchedule (devided)'!$E1</definedName>
    <definedName name="task_start" localSheetId="1">'ProjectSchedule W1'!$E1</definedName>
    <definedName name="task_start" localSheetId="2">'ProjectSchedule W2'!$E1</definedName>
    <definedName name="today" localSheetId="3">ProjectSchedule!$E$3</definedName>
    <definedName name="today" localSheetId="0">'ProjectSchedule (devided)'!$E$3</definedName>
    <definedName name="today" localSheetId="1">'ProjectSchedule W1'!$E$3</definedName>
    <definedName name="today" localSheetId="2">'ProjectSchedule W2'!$E$3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7" l="1"/>
  <c r="H57" i="17"/>
  <c r="H56" i="17"/>
  <c r="H55" i="17"/>
  <c r="H54" i="17"/>
  <c r="H51" i="17"/>
  <c r="H50" i="17"/>
  <c r="H49" i="17"/>
  <c r="H48" i="17"/>
  <c r="H47" i="17"/>
  <c r="H46" i="17"/>
  <c r="H42" i="17"/>
  <c r="H41" i="17"/>
  <c r="H40" i="17"/>
  <c r="H37" i="17"/>
  <c r="H36" i="17"/>
  <c r="H35" i="17"/>
  <c r="H34" i="17"/>
  <c r="H24" i="17"/>
  <c r="H22" i="17"/>
  <c r="H21" i="17"/>
  <c r="H15" i="17"/>
  <c r="H14" i="17"/>
  <c r="H13" i="17"/>
  <c r="H12" i="17"/>
  <c r="H11" i="17"/>
  <c r="H10" i="17"/>
  <c r="H8" i="17"/>
  <c r="I5" i="17"/>
  <c r="I4" i="17" s="1"/>
  <c r="E3" i="17"/>
  <c r="H21" i="15"/>
  <c r="H11" i="15"/>
  <c r="H14" i="15"/>
  <c r="H58" i="15"/>
  <c r="H57" i="15"/>
  <c r="H56" i="15"/>
  <c r="H55" i="15"/>
  <c r="H54" i="15"/>
  <c r="H51" i="15"/>
  <c r="H50" i="15"/>
  <c r="H49" i="15"/>
  <c r="H48" i="15"/>
  <c r="H47" i="15"/>
  <c r="H46" i="15"/>
  <c r="H42" i="15"/>
  <c r="H41" i="15"/>
  <c r="H40" i="15"/>
  <c r="H37" i="15"/>
  <c r="H36" i="15"/>
  <c r="H35" i="15"/>
  <c r="H34" i="15"/>
  <c r="H24" i="15"/>
  <c r="H22" i="15"/>
  <c r="H15" i="15"/>
  <c r="H13" i="15"/>
  <c r="H12" i="15"/>
  <c r="H10" i="15"/>
  <c r="H8" i="15"/>
  <c r="I5" i="15"/>
  <c r="I4" i="15" s="1"/>
  <c r="E3" i="15"/>
  <c r="H50" i="14"/>
  <c r="H49" i="14"/>
  <c r="H48" i="14"/>
  <c r="H47" i="14"/>
  <c r="H46" i="14"/>
  <c r="H43" i="14"/>
  <c r="H42" i="14"/>
  <c r="H41" i="14"/>
  <c r="H40" i="14"/>
  <c r="H39" i="14"/>
  <c r="H38" i="14"/>
  <c r="H34" i="14"/>
  <c r="H33" i="14"/>
  <c r="H32" i="14"/>
  <c r="H29" i="14"/>
  <c r="H28" i="14"/>
  <c r="H27" i="14"/>
  <c r="H26" i="14"/>
  <c r="H19" i="14"/>
  <c r="H17" i="14"/>
  <c r="H12" i="14"/>
  <c r="H11" i="14"/>
  <c r="H10" i="14"/>
  <c r="H9" i="14"/>
  <c r="H7" i="14"/>
  <c r="I5" i="14"/>
  <c r="I6" i="14" s="1"/>
  <c r="E3" i="14"/>
  <c r="E3" i="11"/>
  <c r="I6" i="17" l="1"/>
  <c r="J5" i="17"/>
  <c r="I6" i="15"/>
  <c r="J5" i="15"/>
  <c r="I4" i="14"/>
  <c r="J5" i="14"/>
  <c r="K5" i="14" s="1"/>
  <c r="K6" i="14" s="1"/>
  <c r="H51" i="11"/>
  <c r="H50" i="11"/>
  <c r="H49" i="11"/>
  <c r="H48" i="11"/>
  <c r="H47" i="11"/>
  <c r="H44" i="11"/>
  <c r="H43" i="11"/>
  <c r="H42" i="11"/>
  <c r="H41" i="11"/>
  <c r="H40" i="11"/>
  <c r="H39" i="11"/>
  <c r="H35" i="11"/>
  <c r="H34" i="11"/>
  <c r="H33" i="11"/>
  <c r="H30" i="11"/>
  <c r="H29" i="11"/>
  <c r="H28" i="11"/>
  <c r="H27" i="11"/>
  <c r="H26" i="11"/>
  <c r="H19" i="11"/>
  <c r="H17" i="11"/>
  <c r="H12" i="11"/>
  <c r="H11" i="11"/>
  <c r="H10" i="11"/>
  <c r="H9" i="11"/>
  <c r="H7" i="11"/>
  <c r="K5" i="17" l="1"/>
  <c r="J6" i="17"/>
  <c r="K5" i="15"/>
  <c r="J6" i="15"/>
  <c r="L5" i="14"/>
  <c r="M5" i="14" s="1"/>
  <c r="J6" i="14"/>
  <c r="I5" i="11"/>
  <c r="L5" i="17" l="1"/>
  <c r="K6" i="17"/>
  <c r="L5" i="15"/>
  <c r="K6" i="15"/>
  <c r="L6" i="14"/>
  <c r="N5" i="14"/>
  <c r="M6" i="14"/>
  <c r="I6" i="11"/>
  <c r="M5" i="17" l="1"/>
  <c r="L6" i="17"/>
  <c r="M5" i="15"/>
  <c r="L6" i="15"/>
  <c r="O5" i="14"/>
  <c r="N6" i="14"/>
  <c r="J5" i="11"/>
  <c r="K5" i="11" s="1"/>
  <c r="L5" i="11" s="1"/>
  <c r="M5" i="11" s="1"/>
  <c r="N5" i="11" s="1"/>
  <c r="O5" i="11" s="1"/>
  <c r="P5" i="11" s="1"/>
  <c r="I4" i="11"/>
  <c r="M6" i="17" l="1"/>
  <c r="N5" i="17"/>
  <c r="N5" i="15"/>
  <c r="M6" i="15"/>
  <c r="O6" i="14"/>
  <c r="P5" i="14"/>
  <c r="P4" i="11"/>
  <c r="Q5" i="11"/>
  <c r="R5" i="11" s="1"/>
  <c r="S5" i="11" s="1"/>
  <c r="T5" i="11" s="1"/>
  <c r="U5" i="11" s="1"/>
  <c r="V5" i="11" s="1"/>
  <c r="W5" i="11" s="1"/>
  <c r="J6" i="11"/>
  <c r="N6" i="17" l="1"/>
  <c r="O5" i="17"/>
  <c r="N6" i="15"/>
  <c r="O5" i="15"/>
  <c r="P4" i="14"/>
  <c r="P6" i="14"/>
  <c r="Q5" i="14"/>
  <c r="W4" i="11"/>
  <c r="X5" i="11"/>
  <c r="Y5" i="11" s="1"/>
  <c r="Z5" i="11" s="1"/>
  <c r="AA5" i="11" s="1"/>
  <c r="AB5" i="11" s="1"/>
  <c r="AC5" i="11" s="1"/>
  <c r="AD5" i="11" s="1"/>
  <c r="K6" i="11"/>
  <c r="P5" i="17" l="1"/>
  <c r="O6" i="17"/>
  <c r="O6" i="15"/>
  <c r="P5" i="15"/>
  <c r="Q6" i="14"/>
  <c r="R5" i="14"/>
  <c r="AE5" i="11"/>
  <c r="AF5" i="11" s="1"/>
  <c r="AG5" i="11" s="1"/>
  <c r="AH5" i="11" s="1"/>
  <c r="AI5" i="11" s="1"/>
  <c r="AJ5" i="11" s="1"/>
  <c r="AD4" i="11"/>
  <c r="L6" i="11"/>
  <c r="P6" i="17" l="1"/>
  <c r="P4" i="17"/>
  <c r="Q5" i="17"/>
  <c r="P6" i="15"/>
  <c r="Q5" i="15"/>
  <c r="P4" i="15"/>
  <c r="R6" i="14"/>
  <c r="S5" i="14"/>
  <c r="AK5" i="11"/>
  <c r="AL5" i="11" s="1"/>
  <c r="AM5" i="11" s="1"/>
  <c r="AN5" i="11" s="1"/>
  <c r="AO5" i="11" s="1"/>
  <c r="AP5" i="11" s="1"/>
  <c r="AQ5" i="11" s="1"/>
  <c r="M6" i="11"/>
  <c r="Q6" i="17" l="1"/>
  <c r="R5" i="17"/>
  <c r="Q6" i="15"/>
  <c r="R5" i="15"/>
  <c r="T5" i="14"/>
  <c r="S6" i="14"/>
  <c r="AR5" i="11"/>
  <c r="AS5" i="11" s="1"/>
  <c r="AK4" i="11"/>
  <c r="N6" i="11"/>
  <c r="S5" i="17" l="1"/>
  <c r="R6" i="17"/>
  <c r="R6" i="15"/>
  <c r="S5" i="15"/>
  <c r="U5" i="14"/>
  <c r="T6" i="14"/>
  <c r="AT5" i="11"/>
  <c r="AS6" i="11"/>
  <c r="AR4" i="11"/>
  <c r="O6" i="11"/>
  <c r="T5" i="17" l="1"/>
  <c r="S6" i="17"/>
  <c r="T5" i="15"/>
  <c r="S6" i="15"/>
  <c r="U6" i="14"/>
  <c r="V5" i="14"/>
  <c r="AU5" i="11"/>
  <c r="AT6" i="11"/>
  <c r="T6" i="17" l="1"/>
  <c r="U5" i="17"/>
  <c r="U5" i="15"/>
  <c r="T6" i="15"/>
  <c r="W5" i="14"/>
  <c r="V6" i="14"/>
  <c r="AV5" i="11"/>
  <c r="AU6" i="11"/>
  <c r="P6" i="11"/>
  <c r="Q6" i="11"/>
  <c r="V5" i="17" l="1"/>
  <c r="U6" i="17"/>
  <c r="V5" i="15"/>
  <c r="U6" i="15"/>
  <c r="X5" i="14"/>
  <c r="W4" i="14"/>
  <c r="W6" i="14"/>
  <c r="AW5" i="11"/>
  <c r="AV6" i="11"/>
  <c r="R6" i="11"/>
  <c r="W5" i="17" l="1"/>
  <c r="V6" i="17"/>
  <c r="W5" i="15"/>
  <c r="V6" i="15"/>
  <c r="Y5" i="14"/>
  <c r="X6" i="14"/>
  <c r="AX5" i="11"/>
  <c r="AY5" i="11" s="1"/>
  <c r="AW6" i="11"/>
  <c r="S6" i="11"/>
  <c r="X5" i="17" l="1"/>
  <c r="W6" i="17"/>
  <c r="W4" i="17"/>
  <c r="X5" i="15"/>
  <c r="W4" i="15"/>
  <c r="W6" i="15"/>
  <c r="Z5" i="14"/>
  <c r="Y6" i="14"/>
  <c r="AY6" i="11"/>
  <c r="AZ5" i="11"/>
  <c r="AY4" i="11"/>
  <c r="AX6" i="11"/>
  <c r="T6" i="11"/>
  <c r="Y5" i="17" l="1"/>
  <c r="X6" i="17"/>
  <c r="Y5" i="15"/>
  <c r="X6" i="15"/>
  <c r="Z6" i="14"/>
  <c r="AA5" i="14"/>
  <c r="BA5" i="11"/>
  <c r="AZ6" i="11"/>
  <c r="U6" i="11"/>
  <c r="Y6" i="17" l="1"/>
  <c r="Z5" i="17"/>
  <c r="Y6" i="15"/>
  <c r="Z5" i="15"/>
  <c r="AA6" i="14"/>
  <c r="AB5" i="14"/>
  <c r="BA6" i="11"/>
  <c r="BB5" i="11"/>
  <c r="V6" i="11"/>
  <c r="Z6" i="17" l="1"/>
  <c r="AA5" i="17"/>
  <c r="AA5" i="15"/>
  <c r="Z6" i="15"/>
  <c r="AB6" i="14"/>
  <c r="AC5" i="14"/>
  <c r="BB6" i="11"/>
  <c r="BC5" i="11"/>
  <c r="W6" i="11"/>
  <c r="AB5" i="17" l="1"/>
  <c r="AA6" i="17"/>
  <c r="AA6" i="15"/>
  <c r="AB5" i="15"/>
  <c r="AC6" i="14"/>
  <c r="AD5" i="14"/>
  <c r="BC6" i="11"/>
  <c r="BD5" i="11"/>
  <c r="X6" i="11"/>
  <c r="AB6" i="17" l="1"/>
  <c r="AC5" i="17"/>
  <c r="AB6" i="15"/>
  <c r="AC5" i="15"/>
  <c r="AD6" i="14"/>
  <c r="AE5" i="14"/>
  <c r="AD4" i="14"/>
  <c r="BE5" i="11"/>
  <c r="BD6" i="11"/>
  <c r="Y6" i="11"/>
  <c r="AC6" i="17" l="1"/>
  <c r="AD5" i="17"/>
  <c r="AC6" i="15"/>
  <c r="AD5" i="15"/>
  <c r="AF5" i="14"/>
  <c r="AE6" i="14"/>
  <c r="BE6" i="11"/>
  <c r="BF5" i="11"/>
  <c r="Z6" i="11"/>
  <c r="AD4" i="17" l="1"/>
  <c r="AD6" i="17"/>
  <c r="AE5" i="17"/>
  <c r="AE5" i="15"/>
  <c r="AD4" i="15"/>
  <c r="AD6" i="15"/>
  <c r="AG5" i="14"/>
  <c r="AF6" i="14"/>
  <c r="BF6" i="11"/>
  <c r="BG5" i="11"/>
  <c r="BF4" i="11"/>
  <c r="AA6" i="11"/>
  <c r="AF5" i="17" l="1"/>
  <c r="AE6" i="17"/>
  <c r="AF5" i="15"/>
  <c r="AE6" i="15"/>
  <c r="AH5" i="14"/>
  <c r="AG6" i="14"/>
  <c r="BG6" i="11"/>
  <c r="BH5" i="11"/>
  <c r="AB6" i="11"/>
  <c r="AF6" i="17" l="1"/>
  <c r="AG5" i="17"/>
  <c r="AG5" i="15"/>
  <c r="AF6" i="15"/>
  <c r="AI5" i="14"/>
  <c r="AH6" i="14"/>
  <c r="BI5" i="11"/>
  <c r="BH6" i="11"/>
  <c r="AC6" i="11"/>
  <c r="AH5" i="17" l="1"/>
  <c r="AG6" i="17"/>
  <c r="AH5" i="15"/>
  <c r="AG6" i="15"/>
  <c r="AJ5" i="14"/>
  <c r="AI6" i="14"/>
  <c r="BJ5" i="11"/>
  <c r="BI6" i="11"/>
  <c r="AD6" i="11"/>
  <c r="AI5" i="17" l="1"/>
  <c r="AH6" i="17"/>
  <c r="AI5" i="15"/>
  <c r="AH6" i="15"/>
  <c r="AK5" i="14"/>
  <c r="AJ6" i="14"/>
  <c r="BK5" i="11"/>
  <c r="BJ6" i="11"/>
  <c r="AE6" i="11"/>
  <c r="AJ5" i="17" l="1"/>
  <c r="AI6" i="17"/>
  <c r="AJ5" i="15"/>
  <c r="AI6" i="15"/>
  <c r="AL5" i="14"/>
  <c r="AK6" i="14"/>
  <c r="AK4" i="14"/>
  <c r="BL5" i="11"/>
  <c r="BK6" i="11"/>
  <c r="AF6" i="11"/>
  <c r="AK5" i="17" l="1"/>
  <c r="AJ6" i="17"/>
  <c r="AK5" i="15"/>
  <c r="AJ6" i="15"/>
  <c r="AL6" i="14"/>
  <c r="AM5" i="14"/>
  <c r="BL6" i="11"/>
  <c r="AG6" i="11"/>
  <c r="AL5" i="17" l="1"/>
  <c r="AK6" i="17"/>
  <c r="AK4" i="17"/>
  <c r="AK6" i="15"/>
  <c r="AL5" i="15"/>
  <c r="AK4" i="15"/>
  <c r="AM6" i="14"/>
  <c r="AN5" i="14"/>
  <c r="AH6" i="11"/>
  <c r="AL6" i="17" l="1"/>
  <c r="AM5" i="17"/>
  <c r="AL6" i="15"/>
  <c r="AM5" i="15"/>
  <c r="AN6" i="14"/>
  <c r="AO5" i="14"/>
  <c r="AI6" i="11"/>
  <c r="AN5" i="17" l="1"/>
  <c r="AM6" i="17"/>
  <c r="AM6" i="15"/>
  <c r="AN5" i="15"/>
  <c r="AO6" i="14"/>
  <c r="AP5" i="14"/>
  <c r="AJ6" i="11"/>
  <c r="AN6" i="17" l="1"/>
  <c r="AO5" i="17"/>
  <c r="AN6" i="15"/>
  <c r="AO5" i="15"/>
  <c r="AP6" i="14"/>
  <c r="AQ5" i="14"/>
  <c r="AK6" i="11"/>
  <c r="AO6" i="17" l="1"/>
  <c r="AP5" i="17"/>
  <c r="AO6" i="15"/>
  <c r="AP5" i="15"/>
  <c r="AR5" i="14"/>
  <c r="AQ6" i="14"/>
  <c r="AL6" i="11"/>
  <c r="AP6" i="17" l="1"/>
  <c r="AQ5" i="17"/>
  <c r="AP6" i="15"/>
  <c r="AQ5" i="15"/>
  <c r="AS5" i="14"/>
  <c r="AR4" i="14"/>
  <c r="AR6" i="14"/>
  <c r="AM6" i="11"/>
  <c r="AR5" i="17" l="1"/>
  <c r="AQ6" i="17"/>
  <c r="AR5" i="15"/>
  <c r="AQ6" i="15"/>
  <c r="AS6" i="14"/>
  <c r="AT5" i="14"/>
  <c r="AN6" i="11"/>
  <c r="AR6" i="17" l="1"/>
  <c r="AS5" i="17"/>
  <c r="AR4" i="17"/>
  <c r="AS5" i="15"/>
  <c r="AR4" i="15"/>
  <c r="AR6" i="15"/>
  <c r="AU5" i="14"/>
  <c r="AT6" i="14"/>
  <c r="AO6" i="11"/>
  <c r="AT5" i="17" l="1"/>
  <c r="AS6" i="17"/>
  <c r="AT5" i="15"/>
  <c r="AS6" i="15"/>
  <c r="AV5" i="14"/>
  <c r="AU6" i="14"/>
  <c r="AP6" i="11"/>
  <c r="AU5" i="17" l="1"/>
  <c r="AT6" i="17"/>
  <c r="AU5" i="15"/>
  <c r="AT6" i="15"/>
  <c r="AW5" i="14"/>
  <c r="AV6" i="14"/>
  <c r="AQ6" i="11"/>
  <c r="AV5" i="17" l="1"/>
  <c r="AU6" i="17"/>
  <c r="AV5" i="15"/>
  <c r="AU6" i="15"/>
  <c r="AX5" i="14"/>
  <c r="AW6" i="14"/>
  <c r="AR6" i="11"/>
  <c r="AW5" i="17" l="1"/>
  <c r="AV6" i="17"/>
  <c r="AW5" i="15"/>
  <c r="AV6" i="15"/>
  <c r="AX6" i="14"/>
  <c r="AY5" i="14"/>
  <c r="AX5" i="17" l="1"/>
  <c r="AW6" i="17"/>
  <c r="AX5" i="15"/>
  <c r="AW6" i="15"/>
  <c r="AY4" i="14"/>
  <c r="AZ5" i="14"/>
  <c r="AY6" i="14"/>
  <c r="AX6" i="17" l="1"/>
  <c r="AY5" i="17"/>
  <c r="AX6" i="15"/>
  <c r="AY5" i="15"/>
  <c r="AZ6" i="14"/>
  <c r="BA5" i="14"/>
  <c r="AZ5" i="17" l="1"/>
  <c r="AY6" i="17"/>
  <c r="AY4" i="17"/>
  <c r="AY6" i="15"/>
  <c r="AY4" i="15"/>
  <c r="AZ5" i="15"/>
  <c r="BA6" i="14"/>
  <c r="BB5" i="14"/>
  <c r="AZ6" i="17" l="1"/>
  <c r="BA5" i="17"/>
  <c r="AZ6" i="15"/>
  <c r="BA5" i="15"/>
  <c r="BB6" i="14"/>
  <c r="BC5" i="14"/>
  <c r="BA6" i="17" l="1"/>
  <c r="BB5" i="17"/>
  <c r="BA6" i="15"/>
  <c r="BB5" i="15"/>
  <c r="BD5" i="14"/>
  <c r="BC6" i="14"/>
  <c r="BB6" i="17" l="1"/>
  <c r="BC5" i="17"/>
  <c r="BB6" i="15"/>
  <c r="BC5" i="15"/>
  <c r="BE5" i="14"/>
  <c r="BD6" i="14"/>
  <c r="BD5" i="17" l="1"/>
  <c r="BC6" i="17"/>
  <c r="BC6" i="15"/>
  <c r="BD5" i="15"/>
  <c r="BF5" i="14"/>
  <c r="BE6" i="14"/>
  <c r="BD6" i="17" l="1"/>
  <c r="BE5" i="17"/>
  <c r="BE5" i="15"/>
  <c r="BD6" i="15"/>
  <c r="BF4" i="14"/>
  <c r="BG5" i="14"/>
  <c r="BF6" i="14"/>
  <c r="BF5" i="17" l="1"/>
  <c r="BE6" i="17"/>
  <c r="BF5" i="15"/>
  <c r="BE6" i="15"/>
  <c r="BH5" i="14"/>
  <c r="BG6" i="14"/>
  <c r="BG5" i="17" l="1"/>
  <c r="BF4" i="17"/>
  <c r="BF6" i="17"/>
  <c r="BG5" i="15"/>
  <c r="BF4" i="15"/>
  <c r="BF6" i="15"/>
  <c r="BI5" i="14"/>
  <c r="BH6" i="14"/>
  <c r="BH5" i="17" l="1"/>
  <c r="BG6" i="17"/>
  <c r="BH5" i="15"/>
  <c r="BG6" i="15"/>
  <c r="BJ5" i="14"/>
  <c r="BI6" i="14"/>
  <c r="BI5" i="17" l="1"/>
  <c r="BH6" i="17"/>
  <c r="BI5" i="15"/>
  <c r="BH6" i="15"/>
  <c r="BJ6" i="14"/>
  <c r="BK5" i="14"/>
  <c r="BI6" i="17" l="1"/>
  <c r="BJ5" i="17"/>
  <c r="BI6" i="15"/>
  <c r="BJ5" i="15"/>
  <c r="BK6" i="14"/>
  <c r="BL5" i="14"/>
  <c r="BL6" i="14" s="1"/>
  <c r="BJ6" i="17" l="1"/>
  <c r="BK5" i="17"/>
  <c r="BJ6" i="15"/>
  <c r="BK5" i="15"/>
  <c r="BL5" i="17" l="1"/>
  <c r="BL6" i="17" s="1"/>
  <c r="BK6" i="17"/>
  <c r="BK6" i="15"/>
  <c r="BL5" i="15"/>
  <c r="BL6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D2AE26DF-9A51-41FD-9C6F-859AADAAB95D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B566315F-B45C-43B1-9E75-3237D0E2D52D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  <author>Thong Nguyen Trung</author>
  </authors>
  <commentList>
    <comment ref="H6" authorId="0" shapeId="0" xr:uid="{52142F17-524D-4494-8951-27CB92B6124F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  <comment ref="B7" authorId="1" shapeId="0" xr:uid="{0C811051-4D74-4795-B0EB-1BD00003F881}">
      <text>
        <r>
          <rPr>
            <b/>
            <sz val="9"/>
            <color indexed="81"/>
            <rFont val="Tahoma"/>
            <charset val="1"/>
          </rPr>
          <t>Thong Nguyen Trung:</t>
        </r>
        <r>
          <rPr>
            <sz val="9"/>
            <color indexed="81"/>
            <rFont val="Tahoma"/>
            <charset val="1"/>
          </rPr>
          <t xml:space="preserve">
- nếu </t>
        </r>
        <r>
          <rPr>
            <b/>
            <sz val="9"/>
            <color indexed="81"/>
            <rFont val="Tahoma"/>
            <family val="2"/>
          </rPr>
          <t>SRS</t>
        </r>
        <r>
          <rPr>
            <sz val="9"/>
            <color indexed="81"/>
            <rFont val="Tahoma"/>
            <charset val="1"/>
          </rPr>
          <t xml:space="preserve"> chưa rõ phải → tổng hợp đưa lên BA
- </t>
        </r>
        <r>
          <rPr>
            <b/>
            <sz val="9"/>
            <color indexed="81"/>
            <rFont val="Tahoma"/>
            <family val="2"/>
          </rPr>
          <t>Json format</t>
        </r>
        <r>
          <rPr>
            <sz val="9"/>
            <color indexed="81"/>
            <rFont val="Tahoma"/>
            <charset val="1"/>
          </rPr>
          <t xml:space="preserve"> để gửi cho BE (sáng mai)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<sst xmlns="http://schemas.openxmlformats.org/spreadsheetml/2006/main" count="198" uniqueCount="51">
  <si>
    <t>Project Start: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</si>
  <si>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</si>
  <si>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</si>
  <si>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</si>
  <si>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</si>
  <si>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</si>
  <si>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</si>
  <si>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</si>
  <si>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</si>
  <si>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>Insert new rows ABOVE this one</t>
  </si>
  <si>
    <t>Member</t>
  </si>
  <si>
    <t>Create login page ( Integrate )</t>
  </si>
  <si>
    <t>Create login page ( UI + Validate )</t>
  </si>
  <si>
    <t>Create page import excel ( UI )</t>
  </si>
  <si>
    <t>Create page List Syllabus ( UI )</t>
  </si>
  <si>
    <t>Create page List Syllabus ( Integrate api )</t>
  </si>
  <si>
    <t>Create Syllabus (Add, Edit, View)</t>
  </si>
  <si>
    <t>FA</t>
  </si>
  <si>
    <t>Create page list trainning program ( UI )</t>
  </si>
  <si>
    <t>Create page list trainning program (  Integrate api  )</t>
  </si>
  <si>
    <t>Create import excel</t>
  </si>
  <si>
    <t>Create trainning  (Add, Edit, View)</t>
  </si>
  <si>
    <t>Create page list class ( UI )</t>
  </si>
  <si>
    <t>Create page list class ( Integrate )</t>
  </si>
  <si>
    <t>Create class (Add, Edit, View)</t>
  </si>
  <si>
    <t>Create trainning Calendar</t>
  </si>
  <si>
    <t>Create page list user ( UI )</t>
  </si>
  <si>
    <t>Create page list user ( Integrate )</t>
  </si>
  <si>
    <t>Create user</t>
  </si>
  <si>
    <t>LongLCN</t>
  </si>
  <si>
    <t>DatTK</t>
  </si>
  <si>
    <t>ThongNT</t>
  </si>
  <si>
    <t>KhanhH</t>
  </si>
  <si>
    <t>DuyTH</t>
  </si>
  <si>
    <t>LongLCN, DuyTH</t>
  </si>
  <si>
    <t>DatTK, ThongNT</t>
  </si>
  <si>
    <t>KhanhH, NhutNM</t>
  </si>
  <si>
    <t>Create login page ( Review SRS + write JSON format document )</t>
  </si>
  <si>
    <t>Create page List Syllabus ( UI Review SRS + write JSON format document )</t>
  </si>
  <si>
    <t>Create Syllabus (Add, Edit, View - Review SRS + write JSON format document )</t>
  </si>
  <si>
    <t>Create page list trainning program ( UI Review SRS + write JSON format document  )</t>
  </si>
  <si>
    <t>Create trainning  (Add, Edit, View - Review SRS + write JSON format document )</t>
  </si>
  <si>
    <t>Create page list class ( UI - Review SRS + write JSON format document  )</t>
  </si>
  <si>
    <t>Create class (Add, Edit, View - Review SRS + write JSON format document )</t>
  </si>
  <si>
    <t>Create page list user ( UI Review SRS + write JSON format document  )</t>
  </si>
  <si>
    <t>Create trainning Calendar ( Review SRS + write JSON format document  )</t>
  </si>
  <si>
    <t>Create login page ( UI + Validate Code)</t>
  </si>
  <si>
    <t>Create trainning  (Add, Edit, View )</t>
  </si>
  <si>
    <t>Create page list class ( UI  )</t>
  </si>
  <si>
    <t>Create class (Add, Edit, View )</t>
  </si>
  <si>
    <t>Create page list user ( UI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</si>
</sst>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3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2DCDB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rgb="FFD9D9D9"/>
      </top>
      <bottom style="medium">
        <color rgb="FFD9D9D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3" borderId="1" xfId="0" applyFont="1" applyFill="1" applyBorder="1" applyAlignment="1">
      <alignment horizontal="left" vertical="center" indent="1"/>
    </xf>
    <xf numFmtId="0" fontId="7" fillId="13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2"/>
    </xf>
    <xf numFmtId="0" fontId="0" fillId="4" borderId="2" xfId="0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indent="2"/>
    </xf>
    <xf numFmtId="0" fontId="0" fillId="9" borderId="2" xfId="0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center" indent="2"/>
    </xf>
    <xf numFmtId="0" fontId="0" fillId="10" borderId="2" xfId="0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1" fillId="0" borderId="0" xfId="0" applyFont="1"/>
    <xf numFmtId="0" fontId="21" fillId="0" borderId="0" xfId="1" applyFont="1" applyAlignment="1" applyProtection="1"/>
    <xf numFmtId="14" fontId="24" fillId="14" borderId="12" xfId="0" applyNumberFormat="1" applyFont="1" applyFill="1" applyBorder="1" applyAlignment="1">
      <alignment horizontal="center" vertical="center"/>
    </xf>
    <xf numFmtId="14" fontId="24" fillId="15" borderId="12" xfId="0" applyNumberFormat="1" applyFont="1" applyFill="1" applyBorder="1" applyAlignment="1">
      <alignment horizontal="center" vertical="center"/>
    </xf>
    <xf numFmtId="0" fontId="24" fillId="14" borderId="12" xfId="0" applyFont="1" applyFill="1" applyBorder="1" applyAlignment="1">
      <alignment horizontal="center" vertical="center"/>
    </xf>
    <xf numFmtId="0" fontId="24" fillId="16" borderId="12" xfId="0" applyFont="1" applyFill="1" applyBorder="1" applyAlignment="1">
      <alignment horizontal="left" vertical="center" indent="2"/>
    </xf>
    <xf numFmtId="9" fontId="5" fillId="14" borderId="12" xfId="0" applyNumberFormat="1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9" fontId="5" fillId="18" borderId="2" xfId="2" applyFont="1" applyFill="1" applyBorder="1" applyAlignment="1">
      <alignment horizontal="center" vertical="center"/>
    </xf>
    <xf numFmtId="14" fontId="24" fillId="17" borderId="12" xfId="0" applyNumberFormat="1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/>
    </xf>
    <xf numFmtId="9" fontId="5" fillId="19" borderId="2" xfId="2" applyFont="1" applyFill="1" applyBorder="1" applyAlignment="1">
      <alignment horizontal="center" vertical="center"/>
    </xf>
    <xf numFmtId="14" fontId="24" fillId="20" borderId="12" xfId="0" applyNumberFormat="1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64" fontId="0" fillId="19" borderId="2" xfId="0" applyNumberForma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9" fontId="25" fillId="3" borderId="2" xfId="2" applyFont="1" applyFill="1" applyBorder="1" applyAlignment="1">
      <alignment horizontal="center" vertical="center"/>
    </xf>
    <xf numFmtId="164" fontId="25" fillId="3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9" fontId="5" fillId="21" borderId="2" xfId="2" applyFont="1" applyFill="1" applyBorder="1" applyAlignment="1">
      <alignment horizontal="center" vertical="center"/>
    </xf>
    <xf numFmtId="164" fontId="0" fillId="21" borderId="2" xfId="0" applyNumberFormat="1" applyFill="1" applyBorder="1" applyAlignment="1">
      <alignment horizontal="center" vertical="center"/>
    </xf>
    <xf numFmtId="164" fontId="5" fillId="21" borderId="2" xfId="0" applyNumberFormat="1" applyFont="1" applyFill="1" applyBorder="1" applyAlignment="1">
      <alignment horizontal="center" vertical="center"/>
    </xf>
    <xf numFmtId="14" fontId="24" fillId="22" borderId="12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9" borderId="2" xfId="0" applyFill="1" applyBorder="1" applyAlignment="1">
      <alignment horizontal="left" vertical="center"/>
    </xf>
    <xf numFmtId="0" fontId="25" fillId="3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1" borderId="2" xfId="0" applyFill="1" applyBorder="1" applyAlignment="1">
      <alignment horizontal="left" vertical="center"/>
    </xf>
    <xf numFmtId="0" fontId="24" fillId="23" borderId="12" xfId="0" applyFont="1" applyFill="1" applyBorder="1" applyAlignment="1">
      <alignment horizontal="left" vertical="center"/>
    </xf>
    <xf numFmtId="0" fontId="24" fillId="23" borderId="12" xfId="0" applyFont="1" applyFill="1" applyBorder="1" applyAlignment="1">
      <alignment horizontal="center" vertical="center"/>
    </xf>
    <xf numFmtId="9" fontId="5" fillId="23" borderId="12" xfId="0" applyNumberFormat="1" applyFont="1" applyFill="1" applyBorder="1" applyAlignment="1">
      <alignment horizontal="center" vertical="center"/>
    </xf>
    <xf numFmtId="14" fontId="24" fillId="23" borderId="12" xfId="0" applyNumberFormat="1" applyFont="1" applyFill="1" applyBorder="1" applyAlignment="1">
      <alignment horizontal="center" vertical="center"/>
    </xf>
    <xf numFmtId="0" fontId="24" fillId="17" borderId="12" xfId="0" applyFont="1" applyFill="1" applyBorder="1" applyAlignment="1">
      <alignment horizontal="left" vertical="center"/>
    </xf>
    <xf numFmtId="0" fontId="24" fillId="14" borderId="1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6" fillId="19" borderId="2" xfId="0" applyFont="1" applyFill="1" applyBorder="1" applyAlignment="1">
      <alignment horizontal="left" vertical="center"/>
    </xf>
    <xf numFmtId="164" fontId="26" fillId="19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9" fontId="27" fillId="5" borderId="2" xfId="2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4" fontId="27" fillId="5" borderId="2" xfId="0" applyNumberFormat="1" applyFont="1" applyFill="1" applyBorder="1" applyAlignment="1">
      <alignment horizontal="center" vertical="center"/>
    </xf>
    <xf numFmtId="0" fontId="28" fillId="22" borderId="12" xfId="0" applyFont="1" applyFill="1" applyBorder="1" applyAlignment="1">
      <alignment horizontal="left" vertical="center"/>
    </xf>
    <xf numFmtId="9" fontId="27" fillId="22" borderId="12" xfId="0" applyNumberFormat="1" applyFont="1" applyFill="1" applyBorder="1" applyAlignment="1">
      <alignment horizontal="center" vertical="center"/>
    </xf>
    <xf numFmtId="14" fontId="28" fillId="22" borderId="12" xfId="0" applyNumberFormat="1" applyFont="1" applyFill="1" applyBorder="1" applyAlignment="1">
      <alignment horizontal="center" vertical="center"/>
    </xf>
    <xf numFmtId="0" fontId="28" fillId="14" borderId="12" xfId="0" applyFont="1" applyFill="1" applyBorder="1" applyAlignment="1">
      <alignment horizontal="left" vertical="center"/>
    </xf>
    <xf numFmtId="9" fontId="27" fillId="14" borderId="12" xfId="0" applyNumberFormat="1" applyFont="1" applyFill="1" applyBorder="1" applyAlignment="1">
      <alignment horizontal="center" vertical="center"/>
    </xf>
    <xf numFmtId="14" fontId="28" fillId="14" borderId="1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164" fontId="6" fillId="4" borderId="2" xfId="0" applyNumberFormat="1" applyFont="1" applyFill="1" applyBorder="1" applyAlignment="1">
      <alignment horizontal="center" vertical="center"/>
    </xf>
    <xf numFmtId="9" fontId="27" fillId="4" borderId="2" xfId="2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left" vertical="center" indent="1"/>
    </xf>
    <xf numFmtId="0" fontId="19" fillId="18" borderId="0" xfId="0" applyFont="1" applyFill="1" applyAlignment="1">
      <alignment horizontal="right" vertical="center"/>
    </xf>
    <xf numFmtId="0" fontId="5" fillId="18" borderId="2" xfId="0" applyFont="1" applyFill="1" applyBorder="1" applyAlignment="1">
      <alignment horizontal="center" vertical="center"/>
    </xf>
    <xf numFmtId="0" fontId="0" fillId="18" borderId="11" xfId="0" applyFill="1" applyBorder="1" applyAlignment="1">
      <alignment vertical="center"/>
    </xf>
    <xf numFmtId="0" fontId="0" fillId="18" borderId="0" xfId="0" applyFill="1" applyAlignment="1">
      <alignment vertical="center"/>
    </xf>
    <xf numFmtId="0" fontId="19" fillId="19" borderId="0" xfId="0" applyFont="1" applyFill="1" applyAlignment="1">
      <alignment horizontal="right" vertical="center"/>
    </xf>
    <xf numFmtId="0" fontId="5" fillId="19" borderId="2" xfId="0" applyFont="1" applyFill="1" applyBorder="1" applyAlignment="1">
      <alignment horizontal="center" vertical="center"/>
    </xf>
    <xf numFmtId="0" fontId="0" fillId="19" borderId="11" xfId="0" applyFill="1" applyBorder="1" applyAlignment="1">
      <alignment vertical="center"/>
    </xf>
    <xf numFmtId="0" fontId="0" fillId="19" borderId="0" xfId="0" applyFill="1" applyAlignment="1">
      <alignment vertical="center"/>
    </xf>
    <xf numFmtId="0" fontId="0" fillId="19" borderId="11" xfId="0" applyFill="1" applyBorder="1" applyAlignment="1">
      <alignment horizontal="right" vertical="center"/>
    </xf>
    <xf numFmtId="0" fontId="19" fillId="5" borderId="0" xfId="0" applyFont="1" applyFill="1" applyAlignment="1">
      <alignment horizontal="right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0" fillId="5" borderId="11" xfId="0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19" fillId="24" borderId="0" xfId="0" applyFont="1" applyFill="1" applyAlignment="1">
      <alignment horizontal="right" vertical="center"/>
    </xf>
    <xf numFmtId="0" fontId="0" fillId="24" borderId="2" xfId="0" applyFill="1" applyBorder="1" applyAlignment="1">
      <alignment horizontal="left" vertical="center"/>
    </xf>
    <xf numFmtId="9" fontId="5" fillId="24" borderId="2" xfId="2" applyFont="1" applyFill="1" applyBorder="1" applyAlignment="1">
      <alignment horizontal="center" vertical="center"/>
    </xf>
    <xf numFmtId="164" fontId="0" fillId="24" borderId="2" xfId="0" applyNumberFormat="1" applyFill="1" applyBorder="1" applyAlignment="1">
      <alignment horizontal="center" vertical="center"/>
    </xf>
    <xf numFmtId="164" fontId="5" fillId="24" borderId="2" xfId="0" applyNumberFormat="1" applyFont="1" applyFill="1" applyBorder="1" applyAlignment="1">
      <alignment horizontal="center" vertical="center"/>
    </xf>
    <xf numFmtId="0" fontId="5" fillId="24" borderId="2" xfId="0" applyFont="1" applyFill="1" applyBorder="1" applyAlignment="1">
      <alignment horizontal="center" vertical="center"/>
    </xf>
    <xf numFmtId="0" fontId="0" fillId="24" borderId="11" xfId="0" applyFill="1" applyBorder="1" applyAlignment="1">
      <alignment vertical="center"/>
    </xf>
    <xf numFmtId="0" fontId="0" fillId="24" borderId="0" xfId="0" applyFill="1" applyAlignment="1">
      <alignment vertical="center"/>
    </xf>
    <xf numFmtId="14" fontId="24" fillId="25" borderId="12" xfId="0" applyNumberFormat="1" applyFont="1" applyFill="1" applyBorder="1" applyAlignment="1">
      <alignment horizontal="center" vertical="center"/>
    </xf>
    <xf numFmtId="0" fontId="0" fillId="24" borderId="0" xfId="0" applyFill="1" applyAlignment="1">
      <alignment horizontal="left" vertical="center"/>
    </xf>
    <xf numFmtId="0" fontId="28" fillId="25" borderId="12" xfId="0" applyFont="1" applyFill="1" applyBorder="1" applyAlignment="1">
      <alignment horizontal="left" vertical="center"/>
    </xf>
    <xf numFmtId="9" fontId="27" fillId="25" borderId="12" xfId="0" applyNumberFormat="1" applyFont="1" applyFill="1" applyBorder="1" applyAlignment="1">
      <alignment horizontal="center" vertical="center"/>
    </xf>
    <xf numFmtId="14" fontId="28" fillId="25" borderId="12" xfId="0" applyNumberFormat="1" applyFont="1" applyFill="1" applyBorder="1" applyAlignment="1">
      <alignment horizontal="center" vertical="center"/>
    </xf>
    <xf numFmtId="0" fontId="0" fillId="24" borderId="11" xfId="0" applyFill="1" applyBorder="1" applyAlignment="1">
      <alignment horizontal="right" vertical="center"/>
    </xf>
    <xf numFmtId="0" fontId="19" fillId="4" borderId="0" xfId="0" applyFont="1" applyFill="1" applyAlignment="1">
      <alignment horizontal="right" vertical="center"/>
    </xf>
    <xf numFmtId="14" fontId="24" fillId="26" borderId="1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0" fillId="4" borderId="11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28" fillId="26" borderId="12" xfId="0" applyFont="1" applyFill="1" applyBorder="1" applyAlignment="1">
      <alignment horizontal="left" vertical="center"/>
    </xf>
    <xf numFmtId="9" fontId="27" fillId="26" borderId="12" xfId="0" applyNumberFormat="1" applyFont="1" applyFill="1" applyBorder="1" applyAlignment="1">
      <alignment horizontal="center" vertical="center"/>
    </xf>
    <xf numFmtId="14" fontId="28" fillId="26" borderId="12" xfId="0" applyNumberFormat="1" applyFon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left" vertical="center" wrapText="1" indent="1"/>
    </xf>
    <xf numFmtId="166" fontId="0" fillId="8" borderId="1" xfId="0" applyNumberFormat="1" applyFill="1" applyBorder="1" applyAlignment="1">
      <alignment horizontal="left" vertical="center" wrapText="1" indent="1"/>
    </xf>
    <xf numFmtId="166" fontId="0" fillId="8" borderId="7" xfId="0" applyNumberFormat="1" applyFill="1" applyBorder="1" applyAlignment="1">
      <alignment horizontal="left" vertical="center" wrapText="1" indent="1"/>
    </xf>
    <xf numFmtId="0" fontId="3" fillId="0" borderId="0" xfId="1" applyAlignment="1" applyProtection="1">
      <alignment horizontal="left" vertical="center"/>
    </xf>
    <xf numFmtId="0" fontId="22" fillId="0" borderId="0" xfId="1" applyFont="1" applyAlignment="1" applyProtection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27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12B4-9854-4710-B51C-46C5A664A7CD}">
  <sheetPr>
    <tabColor rgb="FFFFC000"/>
    <pageSetUpPr fitToPage="1"/>
  </sheetPr>
  <dimension ref="A1:BL54"/>
  <sheetViews>
    <sheetView showGridLines="0" tabSelected="1" showRuler="0" zoomScaleNormal="100" zoomScalePageLayoutView="70" workbookViewId="0">
      <pane ySplit="6" topLeftCell="A12" activePane="bottomLeft" state="frozen"/>
      <selection pane="bottomLeft" activeCell="B25" sqref="B25"/>
    </sheetView>
  </sheetViews>
  <sheetFormatPr defaultColWidth="8.85546875" defaultRowHeight="15" x14ac:dyDescent="0.25"/>
  <cols>
    <col min="1" max="1" width="2.7109375" customWidth="1"/>
    <col min="2" max="2" width="74.28515625" customWidth="1"/>
    <col min="3" max="3" width="16.5703125" bestFit="1" customWidth="1"/>
    <col min="4" max="4" width="10.7109375" customWidth="1"/>
    <col min="5" max="5" width="14.42578125" style="5" customWidth="1"/>
    <col min="6" max="6" width="14.42578125" customWidth="1"/>
    <col min="7" max="7" width="2.7109375" customWidth="1"/>
    <col min="8" max="8" width="6.140625" hidden="1" customWidth="1"/>
    <col min="9" max="15" width="2.42578125" customWidth="1"/>
    <col min="16" max="16" width="3" bestFit="1" customWidth="1"/>
    <col min="17" max="64" width="2.42578125" customWidth="1"/>
  </cols>
  <sheetData>
    <row r="1" spans="1:64" ht="28.5" x14ac:dyDescent="0.45">
      <c r="B1" s="16" t="s">
        <v>17</v>
      </c>
      <c r="C1" s="1"/>
      <c r="D1" s="2"/>
      <c r="E1" s="4"/>
      <c r="F1" s="71"/>
      <c r="H1" s="2"/>
      <c r="I1" s="8"/>
      <c r="J1" s="165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</row>
    <row r="2" spans="1:64" ht="19.5" customHeight="1" x14ac:dyDescent="0.3">
      <c r="B2" s="9"/>
      <c r="D2" s="6" t="s">
        <v>0</v>
      </c>
      <c r="E2" s="167">
        <v>44967</v>
      </c>
      <c r="F2" s="168"/>
    </row>
    <row r="3" spans="1:64" ht="19.5" customHeight="1" x14ac:dyDescent="0.3">
      <c r="B3" s="9"/>
      <c r="D3" s="6" t="s">
        <v>1</v>
      </c>
      <c r="E3" s="167">
        <f ca="1">TODAY()</f>
        <v>44972</v>
      </c>
      <c r="F3" s="168"/>
    </row>
    <row r="4" spans="1:64" ht="19.5" customHeight="1" x14ac:dyDescent="0.25">
      <c r="D4" s="6" t="s">
        <v>2</v>
      </c>
      <c r="E4" s="7">
        <v>1</v>
      </c>
      <c r="I4" s="162">
        <f>I5</f>
        <v>44963</v>
      </c>
      <c r="J4" s="163"/>
      <c r="K4" s="163"/>
      <c r="L4" s="163"/>
      <c r="M4" s="163"/>
      <c r="N4" s="163"/>
      <c r="O4" s="164"/>
      <c r="P4" s="162">
        <f>P5</f>
        <v>44970</v>
      </c>
      <c r="Q4" s="163"/>
      <c r="R4" s="163"/>
      <c r="S4" s="163"/>
      <c r="T4" s="163"/>
      <c r="U4" s="163"/>
      <c r="V4" s="164"/>
      <c r="W4" s="162">
        <f>W5</f>
        <v>44977</v>
      </c>
      <c r="X4" s="163"/>
      <c r="Y4" s="163"/>
      <c r="Z4" s="163"/>
      <c r="AA4" s="163"/>
      <c r="AB4" s="163"/>
      <c r="AC4" s="164"/>
      <c r="AD4" s="162">
        <f>AD5</f>
        <v>44984</v>
      </c>
      <c r="AE4" s="163"/>
      <c r="AF4" s="163"/>
      <c r="AG4" s="163"/>
      <c r="AH4" s="163"/>
      <c r="AI4" s="163"/>
      <c r="AJ4" s="164"/>
      <c r="AK4" s="162">
        <f>AK5</f>
        <v>44991</v>
      </c>
      <c r="AL4" s="163"/>
      <c r="AM4" s="163"/>
      <c r="AN4" s="163"/>
      <c r="AO4" s="163"/>
      <c r="AP4" s="163"/>
      <c r="AQ4" s="164"/>
      <c r="AR4" s="162">
        <f>AR5</f>
        <v>44998</v>
      </c>
      <c r="AS4" s="163"/>
      <c r="AT4" s="163"/>
      <c r="AU4" s="163"/>
      <c r="AV4" s="163"/>
      <c r="AW4" s="163"/>
      <c r="AX4" s="164"/>
      <c r="AY4" s="162">
        <f>AY5</f>
        <v>45005</v>
      </c>
      <c r="AZ4" s="163"/>
      <c r="BA4" s="163"/>
      <c r="BB4" s="163"/>
      <c r="BC4" s="163"/>
      <c r="BD4" s="163"/>
      <c r="BE4" s="164"/>
      <c r="BF4" s="162">
        <f>BF5</f>
        <v>45012</v>
      </c>
      <c r="BG4" s="163"/>
      <c r="BH4" s="163"/>
      <c r="BI4" s="163"/>
      <c r="BJ4" s="163"/>
      <c r="BK4" s="163"/>
      <c r="BL4" s="164"/>
    </row>
    <row r="5" spans="1:64" x14ac:dyDescent="0.25">
      <c r="A5" s="6"/>
      <c r="G5" s="6"/>
      <c r="I5" s="13">
        <f>E2-WEEKDAY(E2,1)+2+7*(E4-1)</f>
        <v>44963</v>
      </c>
      <c r="J5" s="12">
        <f>I5+1</f>
        <v>44964</v>
      </c>
      <c r="K5" s="12">
        <f t="shared" ref="K5:AX5" si="0">J5+1</f>
        <v>44965</v>
      </c>
      <c r="L5" s="12">
        <f t="shared" si="0"/>
        <v>44966</v>
      </c>
      <c r="M5" s="12">
        <f t="shared" si="0"/>
        <v>44967</v>
      </c>
      <c r="N5" s="12">
        <f t="shared" si="0"/>
        <v>44968</v>
      </c>
      <c r="O5" s="14">
        <f t="shared" si="0"/>
        <v>44969</v>
      </c>
      <c r="P5" s="13">
        <f>O5+1</f>
        <v>44970</v>
      </c>
      <c r="Q5" s="12">
        <f>P5+1</f>
        <v>44971</v>
      </c>
      <c r="R5" s="12">
        <f t="shared" si="0"/>
        <v>44972</v>
      </c>
      <c r="S5" s="12">
        <f t="shared" si="0"/>
        <v>44973</v>
      </c>
      <c r="T5" s="12">
        <f t="shared" si="0"/>
        <v>44974</v>
      </c>
      <c r="U5" s="12">
        <f t="shared" si="0"/>
        <v>44975</v>
      </c>
      <c r="V5" s="14">
        <f t="shared" si="0"/>
        <v>44976</v>
      </c>
      <c r="W5" s="13">
        <f>V5+1</f>
        <v>44977</v>
      </c>
      <c r="X5" s="12">
        <f>W5+1</f>
        <v>44978</v>
      </c>
      <c r="Y5" s="12">
        <f t="shared" si="0"/>
        <v>44979</v>
      </c>
      <c r="Z5" s="12">
        <f t="shared" si="0"/>
        <v>44980</v>
      </c>
      <c r="AA5" s="12">
        <f t="shared" si="0"/>
        <v>44981</v>
      </c>
      <c r="AB5" s="12">
        <f t="shared" si="0"/>
        <v>44982</v>
      </c>
      <c r="AC5" s="14">
        <f t="shared" si="0"/>
        <v>44983</v>
      </c>
      <c r="AD5" s="13">
        <f>AC5+1</f>
        <v>44984</v>
      </c>
      <c r="AE5" s="12">
        <f>AD5+1</f>
        <v>44985</v>
      </c>
      <c r="AF5" s="12">
        <f t="shared" si="0"/>
        <v>44986</v>
      </c>
      <c r="AG5" s="12">
        <f t="shared" si="0"/>
        <v>44987</v>
      </c>
      <c r="AH5" s="12">
        <f t="shared" si="0"/>
        <v>44988</v>
      </c>
      <c r="AI5" s="12">
        <f t="shared" si="0"/>
        <v>44989</v>
      </c>
      <c r="AJ5" s="14">
        <f t="shared" si="0"/>
        <v>44990</v>
      </c>
      <c r="AK5" s="13">
        <f>AJ5+1</f>
        <v>44991</v>
      </c>
      <c r="AL5" s="12">
        <f>AK5+1</f>
        <v>44992</v>
      </c>
      <c r="AM5" s="12">
        <f t="shared" si="0"/>
        <v>44993</v>
      </c>
      <c r="AN5" s="12">
        <f t="shared" si="0"/>
        <v>44994</v>
      </c>
      <c r="AO5" s="12">
        <f t="shared" si="0"/>
        <v>44995</v>
      </c>
      <c r="AP5" s="12">
        <f t="shared" si="0"/>
        <v>44996</v>
      </c>
      <c r="AQ5" s="14">
        <f t="shared" si="0"/>
        <v>44997</v>
      </c>
      <c r="AR5" s="13">
        <f>AQ5+1</f>
        <v>44998</v>
      </c>
      <c r="AS5" s="12">
        <f>AR5+1</f>
        <v>44999</v>
      </c>
      <c r="AT5" s="12">
        <f t="shared" si="0"/>
        <v>45000</v>
      </c>
      <c r="AU5" s="12">
        <f t="shared" si="0"/>
        <v>45001</v>
      </c>
      <c r="AV5" s="12">
        <f t="shared" si="0"/>
        <v>45002</v>
      </c>
      <c r="AW5" s="12">
        <f t="shared" si="0"/>
        <v>45003</v>
      </c>
      <c r="AX5" s="14">
        <f t="shared" si="0"/>
        <v>45004</v>
      </c>
      <c r="AY5" s="13">
        <f>AX5+1</f>
        <v>45005</v>
      </c>
      <c r="AZ5" s="12">
        <f>AY5+1</f>
        <v>45006</v>
      </c>
      <c r="BA5" s="12">
        <f t="shared" ref="BA5:BE5" si="1">AZ5+1</f>
        <v>45007</v>
      </c>
      <c r="BB5" s="12">
        <f t="shared" si="1"/>
        <v>45008</v>
      </c>
      <c r="BC5" s="12">
        <f t="shared" si="1"/>
        <v>45009</v>
      </c>
      <c r="BD5" s="12">
        <f t="shared" si="1"/>
        <v>45010</v>
      </c>
      <c r="BE5" s="14">
        <f t="shared" si="1"/>
        <v>45011</v>
      </c>
      <c r="BF5" s="13">
        <f>BE5+1</f>
        <v>45012</v>
      </c>
      <c r="BG5" s="12">
        <f>BF5+1</f>
        <v>45013</v>
      </c>
      <c r="BH5" s="12">
        <f t="shared" ref="BH5:BL5" si="2">BG5+1</f>
        <v>45014</v>
      </c>
      <c r="BI5" s="12">
        <f t="shared" si="2"/>
        <v>45015</v>
      </c>
      <c r="BJ5" s="12">
        <f t="shared" si="2"/>
        <v>45016</v>
      </c>
      <c r="BK5" s="12">
        <f t="shared" si="2"/>
        <v>45017</v>
      </c>
      <c r="BL5" s="14">
        <f t="shared" si="2"/>
        <v>45018</v>
      </c>
    </row>
    <row r="6" spans="1:64" ht="29.25" customHeight="1" thickBot="1" x14ac:dyDescent="0.3">
      <c r="A6" s="19"/>
      <c r="B6" s="10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/>
      <c r="H6" s="11" t="s">
        <v>8</v>
      </c>
      <c r="I6" s="15" t="str">
        <f t="shared" ref="I6:BL6" si="3">LEFT(TEXT(I5,"ddd"),1)</f>
        <v>M</v>
      </c>
      <c r="J6" s="15" t="str">
        <f t="shared" si="3"/>
        <v>T</v>
      </c>
      <c r="K6" s="15" t="str">
        <f t="shared" si="3"/>
        <v>W</v>
      </c>
      <c r="L6" s="15" t="str">
        <f t="shared" si="3"/>
        <v>T</v>
      </c>
      <c r="M6" s="15" t="str">
        <f t="shared" si="3"/>
        <v>F</v>
      </c>
      <c r="N6" s="15" t="str">
        <f t="shared" si="3"/>
        <v>S</v>
      </c>
      <c r="O6" s="15" t="str">
        <f t="shared" si="3"/>
        <v>S</v>
      </c>
      <c r="P6" s="15" t="str">
        <f t="shared" si="3"/>
        <v>M</v>
      </c>
      <c r="Q6" s="15" t="str">
        <f t="shared" si="3"/>
        <v>T</v>
      </c>
      <c r="R6" s="15" t="str">
        <f t="shared" si="3"/>
        <v>W</v>
      </c>
      <c r="S6" s="15" t="str">
        <f t="shared" si="3"/>
        <v>T</v>
      </c>
      <c r="T6" s="15" t="str">
        <f t="shared" si="3"/>
        <v>F</v>
      </c>
      <c r="U6" s="15" t="str">
        <f t="shared" si="3"/>
        <v>S</v>
      </c>
      <c r="V6" s="15" t="str">
        <f t="shared" si="3"/>
        <v>S</v>
      </c>
      <c r="W6" s="15" t="str">
        <f t="shared" si="3"/>
        <v>M</v>
      </c>
      <c r="X6" s="15" t="str">
        <f t="shared" si="3"/>
        <v>T</v>
      </c>
      <c r="Y6" s="15" t="str">
        <f t="shared" si="3"/>
        <v>W</v>
      </c>
      <c r="Z6" s="15" t="str">
        <f t="shared" si="3"/>
        <v>T</v>
      </c>
      <c r="AA6" s="15" t="str">
        <f t="shared" si="3"/>
        <v>F</v>
      </c>
      <c r="AB6" s="15" t="str">
        <f t="shared" si="3"/>
        <v>S</v>
      </c>
      <c r="AC6" s="15" t="str">
        <f t="shared" si="3"/>
        <v>S</v>
      </c>
      <c r="AD6" s="15" t="str">
        <f t="shared" si="3"/>
        <v>M</v>
      </c>
      <c r="AE6" s="15" t="str">
        <f t="shared" si="3"/>
        <v>T</v>
      </c>
      <c r="AF6" s="15" t="str">
        <f t="shared" si="3"/>
        <v>W</v>
      </c>
      <c r="AG6" s="15" t="str">
        <f t="shared" si="3"/>
        <v>T</v>
      </c>
      <c r="AH6" s="15" t="str">
        <f t="shared" si="3"/>
        <v>F</v>
      </c>
      <c r="AI6" s="15" t="str">
        <f t="shared" si="3"/>
        <v>S</v>
      </c>
      <c r="AJ6" s="15" t="str">
        <f t="shared" si="3"/>
        <v>S</v>
      </c>
      <c r="AK6" s="15" t="str">
        <f t="shared" si="3"/>
        <v>M</v>
      </c>
      <c r="AL6" s="15" t="str">
        <f t="shared" si="3"/>
        <v>T</v>
      </c>
      <c r="AM6" s="15" t="str">
        <f t="shared" si="3"/>
        <v>W</v>
      </c>
      <c r="AN6" s="15" t="str">
        <f t="shared" si="3"/>
        <v>T</v>
      </c>
      <c r="AO6" s="15" t="str">
        <f t="shared" si="3"/>
        <v>F</v>
      </c>
      <c r="AP6" s="15" t="str">
        <f t="shared" si="3"/>
        <v>S</v>
      </c>
      <c r="AQ6" s="15" t="str">
        <f t="shared" si="3"/>
        <v>S</v>
      </c>
      <c r="AR6" s="15" t="str">
        <f t="shared" si="3"/>
        <v>M</v>
      </c>
      <c r="AS6" s="15" t="str">
        <f t="shared" si="3"/>
        <v>T</v>
      </c>
      <c r="AT6" s="15" t="str">
        <f t="shared" si="3"/>
        <v>W</v>
      </c>
      <c r="AU6" s="15" t="str">
        <f t="shared" si="3"/>
        <v>T</v>
      </c>
      <c r="AV6" s="15" t="str">
        <f t="shared" si="3"/>
        <v>F</v>
      </c>
      <c r="AW6" s="15" t="str">
        <f t="shared" si="3"/>
        <v>S</v>
      </c>
      <c r="AX6" s="15" t="str">
        <f t="shared" si="3"/>
        <v>S</v>
      </c>
      <c r="AY6" s="15" t="str">
        <f t="shared" si="3"/>
        <v>M</v>
      </c>
      <c r="AZ6" s="15" t="str">
        <f t="shared" si="3"/>
        <v>T</v>
      </c>
      <c r="BA6" s="15" t="str">
        <f t="shared" si="3"/>
        <v>W</v>
      </c>
      <c r="BB6" s="15" t="str">
        <f t="shared" si="3"/>
        <v>T</v>
      </c>
      <c r="BC6" s="15" t="str">
        <f t="shared" si="3"/>
        <v>F</v>
      </c>
      <c r="BD6" s="15" t="str">
        <f t="shared" si="3"/>
        <v>S</v>
      </c>
      <c r="BE6" s="15" t="str">
        <f t="shared" si="3"/>
        <v>S</v>
      </c>
      <c r="BF6" s="15" t="str">
        <f t="shared" si="3"/>
        <v>M</v>
      </c>
      <c r="BG6" s="15" t="str">
        <f t="shared" si="3"/>
        <v>T</v>
      </c>
      <c r="BH6" s="15" t="str">
        <f t="shared" si="3"/>
        <v>W</v>
      </c>
      <c r="BI6" s="15" t="str">
        <f t="shared" si="3"/>
        <v>T</v>
      </c>
      <c r="BJ6" s="15" t="str">
        <f t="shared" si="3"/>
        <v>F</v>
      </c>
      <c r="BK6" s="15" t="str">
        <f t="shared" si="3"/>
        <v>S</v>
      </c>
      <c r="BL6" s="15" t="str">
        <f t="shared" si="3"/>
        <v>S</v>
      </c>
    </row>
    <row r="7" spans="1:64" s="3" customFormat="1" ht="21.75" thickBot="1" x14ac:dyDescent="0.3">
      <c r="A7" s="19"/>
      <c r="B7" s="106" t="s">
        <v>12</v>
      </c>
      <c r="C7" s="79" t="s">
        <v>36</v>
      </c>
      <c r="D7" s="80"/>
      <c r="E7" s="81">
        <v>44967</v>
      </c>
      <c r="F7" s="81">
        <v>44969</v>
      </c>
      <c r="G7" s="25"/>
      <c r="H7" s="25">
        <f t="shared" ref="H7:H50" si="4">IF(OR(ISBLANK(task_start),ISBLANK(task_end)),"",task_end-task_start+1)</f>
        <v>3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</row>
    <row r="8" spans="1:64" s="3" customFormat="1" ht="21.75" thickBot="1" x14ac:dyDescent="0.3">
      <c r="A8" s="19"/>
      <c r="B8" s="106" t="s">
        <v>11</v>
      </c>
      <c r="C8" s="79" t="s">
        <v>36</v>
      </c>
      <c r="D8" s="80"/>
      <c r="E8" s="81">
        <v>44970</v>
      </c>
      <c r="F8" s="81">
        <v>44972</v>
      </c>
      <c r="G8" s="25"/>
      <c r="H8" s="25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</row>
    <row r="9" spans="1:64" s="3" customFormat="1" ht="21.75" thickBot="1" x14ac:dyDescent="0.3">
      <c r="A9" s="19"/>
      <c r="B9" s="98" t="s">
        <v>14</v>
      </c>
      <c r="C9" s="83" t="s">
        <v>36</v>
      </c>
      <c r="D9" s="83"/>
      <c r="E9" s="84">
        <v>44967</v>
      </c>
      <c r="F9" s="84">
        <v>44970</v>
      </c>
      <c r="G9" s="25"/>
      <c r="H9" s="25">
        <f t="shared" si="4"/>
        <v>4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s="3" customFormat="1" ht="21.75" thickBot="1" x14ac:dyDescent="0.3">
      <c r="A10" s="19"/>
      <c r="B10" s="98" t="s">
        <v>15</v>
      </c>
      <c r="C10" s="83" t="s">
        <v>36</v>
      </c>
      <c r="D10" s="83"/>
      <c r="E10" s="86">
        <v>44971</v>
      </c>
      <c r="F10" s="86">
        <v>44973</v>
      </c>
      <c r="G10" s="25"/>
      <c r="H10" s="25">
        <f t="shared" si="4"/>
        <v>3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8"/>
      <c r="V10" s="68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</row>
    <row r="11" spans="1:64" s="3" customFormat="1" ht="21.75" thickBot="1" x14ac:dyDescent="0.3">
      <c r="A11" s="19"/>
      <c r="B11" s="98" t="s">
        <v>13</v>
      </c>
      <c r="C11" s="83" t="s">
        <v>36</v>
      </c>
      <c r="D11" s="83"/>
      <c r="E11" s="86">
        <v>44974</v>
      </c>
      <c r="F11" s="86">
        <v>44976</v>
      </c>
      <c r="G11" s="25"/>
      <c r="H11" s="25">
        <f t="shared" si="4"/>
        <v>3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</row>
    <row r="12" spans="1:64" s="3" customFormat="1" ht="21.75" thickBot="1" x14ac:dyDescent="0.3">
      <c r="A12" s="19"/>
      <c r="B12" s="109" t="s">
        <v>16</v>
      </c>
      <c r="C12" s="83" t="s">
        <v>36</v>
      </c>
      <c r="D12" s="82"/>
      <c r="E12" s="110">
        <v>44967</v>
      </c>
      <c r="F12" s="110">
        <v>44995</v>
      </c>
      <c r="G12" s="25"/>
      <c r="H12" s="25">
        <f t="shared" si="4"/>
        <v>29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8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</row>
    <row r="13" spans="1:64" s="3" customFormat="1" ht="21.75" thickBot="1" x14ac:dyDescent="0.3">
      <c r="A13" s="19"/>
      <c r="B13" s="100" t="s">
        <v>18</v>
      </c>
      <c r="C13" s="43" t="s">
        <v>34</v>
      </c>
      <c r="D13" s="43"/>
      <c r="E13" s="44">
        <v>44967</v>
      </c>
      <c r="F13" s="44">
        <v>44970</v>
      </c>
      <c r="G13" s="25"/>
      <c r="H13" s="25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8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</row>
    <row r="14" spans="1:64" s="3" customFormat="1" ht="21.75" thickBot="1" x14ac:dyDescent="0.3">
      <c r="A14" s="19"/>
      <c r="B14" s="100" t="s">
        <v>19</v>
      </c>
      <c r="C14" s="43" t="s">
        <v>34</v>
      </c>
      <c r="D14" s="43"/>
      <c r="E14" s="44">
        <v>44971</v>
      </c>
      <c r="F14" s="44">
        <v>44973</v>
      </c>
      <c r="G14" s="25"/>
      <c r="H14" s="25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8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</row>
    <row r="15" spans="1:64" s="3" customFormat="1" ht="21.75" thickBot="1" x14ac:dyDescent="0.3">
      <c r="A15" s="19"/>
      <c r="B15" s="100" t="s">
        <v>20</v>
      </c>
      <c r="C15" s="43" t="s">
        <v>34</v>
      </c>
      <c r="D15" s="43"/>
      <c r="E15" s="44">
        <v>44974</v>
      </c>
      <c r="F15" s="44">
        <v>44976</v>
      </c>
      <c r="G15" s="25"/>
      <c r="H15" s="25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8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</row>
    <row r="16" spans="1:64" s="3" customFormat="1" ht="21.75" thickBot="1" x14ac:dyDescent="0.3">
      <c r="A16" s="19"/>
      <c r="B16" s="111" t="s">
        <v>21</v>
      </c>
      <c r="C16" s="43" t="s">
        <v>34</v>
      </c>
      <c r="D16" s="112"/>
      <c r="E16" s="113">
        <v>44967</v>
      </c>
      <c r="F16" s="114">
        <v>44995</v>
      </c>
      <c r="G16" s="25"/>
      <c r="H16" s="25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8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</row>
    <row r="17" spans="1:64" s="3" customFormat="1" ht="21.75" thickBot="1" x14ac:dyDescent="0.3">
      <c r="A17" s="19"/>
      <c r="B17" s="96" t="s">
        <v>22</v>
      </c>
      <c r="C17" s="33" t="s">
        <v>35</v>
      </c>
      <c r="D17" s="33"/>
      <c r="E17" s="34">
        <v>44967</v>
      </c>
      <c r="F17" s="35">
        <v>44970</v>
      </c>
      <c r="G17" s="25"/>
      <c r="H17" s="25">
        <f t="shared" si="4"/>
        <v>4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</row>
    <row r="18" spans="1:64" s="3" customFormat="1" ht="21.75" thickBot="1" x14ac:dyDescent="0.3">
      <c r="A18" s="19"/>
      <c r="B18" s="96" t="s">
        <v>23</v>
      </c>
      <c r="C18" s="33" t="s">
        <v>35</v>
      </c>
      <c r="D18" s="33"/>
      <c r="E18" s="95">
        <v>44971</v>
      </c>
      <c r="F18" s="95">
        <v>44973</v>
      </c>
      <c r="G18" s="25"/>
      <c r="H18" s="25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</row>
    <row r="19" spans="1:64" s="3" customFormat="1" ht="21.75" thickBot="1" x14ac:dyDescent="0.3">
      <c r="A19" s="19"/>
      <c r="B19" s="97" t="s">
        <v>20</v>
      </c>
      <c r="C19" s="33" t="s">
        <v>35</v>
      </c>
      <c r="D19" s="33"/>
      <c r="E19" s="95">
        <v>44974</v>
      </c>
      <c r="F19" s="95">
        <v>44976</v>
      </c>
      <c r="G19" s="25"/>
      <c r="H19" s="25">
        <f t="shared" si="4"/>
        <v>3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</row>
    <row r="20" spans="1:64" s="3" customFormat="1" ht="21.75" thickBot="1" x14ac:dyDescent="0.3">
      <c r="A20" s="19"/>
      <c r="B20" s="115" t="s">
        <v>24</v>
      </c>
      <c r="C20" s="33" t="s">
        <v>35</v>
      </c>
      <c r="D20" s="116"/>
      <c r="E20" s="117">
        <v>44967</v>
      </c>
      <c r="F20" s="117">
        <v>44995</v>
      </c>
      <c r="G20" s="25"/>
      <c r="H20" s="25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8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</row>
    <row r="21" spans="1:64" s="3" customFormat="1" ht="21.75" thickBot="1" x14ac:dyDescent="0.3">
      <c r="A21" s="19"/>
      <c r="B21" s="108" t="s">
        <v>26</v>
      </c>
      <c r="C21" s="28" t="s">
        <v>34</v>
      </c>
      <c r="D21" s="28"/>
      <c r="E21" s="74">
        <v>44967</v>
      </c>
      <c r="F21" s="74">
        <v>44970</v>
      </c>
      <c r="G21" s="25"/>
      <c r="H21" s="25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8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</row>
    <row r="22" spans="1:64" s="3" customFormat="1" ht="21.75" thickBot="1" x14ac:dyDescent="0.3">
      <c r="A22" s="19"/>
      <c r="B22" s="108" t="s">
        <v>27</v>
      </c>
      <c r="C22" s="28" t="s">
        <v>34</v>
      </c>
      <c r="D22" s="28"/>
      <c r="E22" s="29">
        <v>44971</v>
      </c>
      <c r="F22" s="29">
        <v>44973</v>
      </c>
      <c r="G22" s="25"/>
      <c r="H22" s="25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8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</row>
    <row r="23" spans="1:64" s="3" customFormat="1" ht="21.75" thickBot="1" x14ac:dyDescent="0.3">
      <c r="A23" s="19"/>
      <c r="B23" s="108" t="s">
        <v>20</v>
      </c>
      <c r="C23" s="28" t="s">
        <v>34</v>
      </c>
      <c r="D23" s="28"/>
      <c r="E23" s="29">
        <v>44974</v>
      </c>
      <c r="F23" s="29">
        <v>44976</v>
      </c>
      <c r="G23" s="25"/>
      <c r="H23" s="25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8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</row>
    <row r="24" spans="1:64" s="3" customFormat="1" ht="21.75" thickBot="1" x14ac:dyDescent="0.3">
      <c r="A24" s="19"/>
      <c r="B24" s="121" t="s">
        <v>28</v>
      </c>
      <c r="C24" s="28" t="s">
        <v>35</v>
      </c>
      <c r="D24" s="123"/>
      <c r="E24" s="122">
        <v>44977</v>
      </c>
      <c r="F24" s="122">
        <v>44995</v>
      </c>
      <c r="G24" s="25"/>
      <c r="H24" s="25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8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</row>
    <row r="25" spans="1:64" s="3" customFormat="1" ht="21.75" thickBot="1" x14ac:dyDescent="0.3">
      <c r="A25" s="19"/>
      <c r="B25" s="118" t="s">
        <v>25</v>
      </c>
      <c r="C25" s="28" t="s">
        <v>35</v>
      </c>
      <c r="D25" s="119"/>
      <c r="E25" s="120">
        <v>44967</v>
      </c>
      <c r="F25" s="120">
        <v>44995</v>
      </c>
      <c r="G25" s="25"/>
      <c r="H25" s="25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8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</row>
    <row r="26" spans="1:64" s="3" customFormat="1" ht="21.75" thickBot="1" x14ac:dyDescent="0.3">
      <c r="A26" s="19"/>
      <c r="B26" s="124"/>
      <c r="C26" s="38"/>
      <c r="D26" s="38"/>
      <c r="E26" s="39"/>
      <c r="F26" s="40"/>
      <c r="G26" s="25"/>
      <c r="H26" s="25" t="str">
        <f t="shared" si="4"/>
        <v/>
      </c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</row>
    <row r="27" spans="1:64" s="3" customFormat="1" ht="21.75" thickBot="1" x14ac:dyDescent="0.3">
      <c r="A27" s="19"/>
      <c r="B27" s="36"/>
      <c r="C27" s="38"/>
      <c r="D27" s="38"/>
      <c r="E27" s="39"/>
      <c r="F27" s="39"/>
      <c r="G27" s="25"/>
      <c r="H27" s="25" t="str">
        <f t="shared" si="4"/>
        <v/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</row>
    <row r="28" spans="1:64" s="3" customFormat="1" ht="21.75" thickBot="1" x14ac:dyDescent="0.3">
      <c r="A28" s="19"/>
      <c r="B28" s="36"/>
      <c r="C28" s="38"/>
      <c r="D28" s="38"/>
      <c r="E28" s="39"/>
      <c r="F28" s="40"/>
      <c r="G28" s="25"/>
      <c r="H28" s="25" t="str">
        <f t="shared" si="4"/>
        <v/>
      </c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</row>
    <row r="29" spans="1:64" s="3" customFormat="1" ht="21.75" thickBot="1" x14ac:dyDescent="0.3">
      <c r="A29" s="19"/>
      <c r="B29" s="77"/>
      <c r="C29" s="38"/>
      <c r="D29" s="38"/>
      <c r="E29" s="39"/>
      <c r="F29" s="40"/>
      <c r="G29" s="25"/>
      <c r="H29" s="25" t="str">
        <f t="shared" si="4"/>
        <v/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</row>
    <row r="30" spans="1:64" s="3" customFormat="1" ht="21.75" thickBot="1" x14ac:dyDescent="0.3">
      <c r="A30" s="19"/>
      <c r="B30" s="36"/>
      <c r="C30" s="38"/>
      <c r="D30" s="38"/>
      <c r="E30" s="40"/>
      <c r="F30" s="40"/>
      <c r="G30" s="25"/>
      <c r="H30" s="25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</row>
    <row r="31" spans="1:64" s="3" customFormat="1" ht="21.75" thickBot="1" x14ac:dyDescent="0.3">
      <c r="A31" s="19"/>
      <c r="B31" s="36"/>
      <c r="C31" s="38"/>
      <c r="D31" s="38"/>
      <c r="E31" s="40"/>
      <c r="F31" s="40"/>
      <c r="G31" s="25"/>
      <c r="H31" s="25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</row>
    <row r="32" spans="1:64" s="3" customFormat="1" ht="21.75" thickBot="1" x14ac:dyDescent="0.3">
      <c r="A32" s="19"/>
      <c r="B32" s="36"/>
      <c r="C32" s="38"/>
      <c r="D32" s="38"/>
      <c r="E32" s="39"/>
      <c r="F32" s="40"/>
      <c r="G32" s="25"/>
      <c r="H32" s="25" t="str">
        <f t="shared" si="4"/>
        <v/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</row>
    <row r="33" spans="1:64" s="3" customFormat="1" ht="21.75" thickBot="1" x14ac:dyDescent="0.3">
      <c r="A33" s="19"/>
      <c r="B33" s="41"/>
      <c r="C33" s="79"/>
      <c r="D33" s="43"/>
      <c r="E33" s="44"/>
      <c r="F33" s="45"/>
      <c r="G33" s="25"/>
      <c r="H33" s="25" t="str">
        <f t="shared" si="4"/>
        <v/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</row>
    <row r="34" spans="1:64" s="3" customFormat="1" ht="21.75" thickBot="1" x14ac:dyDescent="0.3">
      <c r="A34" s="19"/>
      <c r="B34" s="46"/>
      <c r="C34" s="48"/>
      <c r="D34" s="48"/>
      <c r="E34" s="75"/>
      <c r="F34" s="75"/>
      <c r="G34" s="25"/>
      <c r="H34" s="25" t="str">
        <f t="shared" si="4"/>
        <v/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</row>
    <row r="35" spans="1:64" s="3" customFormat="1" ht="21.75" thickBot="1" x14ac:dyDescent="0.3">
      <c r="A35" s="19"/>
      <c r="B35" s="46"/>
      <c r="C35" s="48"/>
      <c r="D35" s="48"/>
      <c r="E35" s="75"/>
      <c r="F35" s="75"/>
      <c r="G35" s="25"/>
      <c r="H35" s="25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</row>
    <row r="36" spans="1:64" s="3" customFormat="1" ht="21.75" thickBot="1" x14ac:dyDescent="0.3">
      <c r="A36" s="19"/>
      <c r="B36" s="46"/>
      <c r="C36" s="48"/>
      <c r="D36" s="48"/>
      <c r="E36" s="75"/>
      <c r="F36" s="75"/>
      <c r="G36" s="25"/>
      <c r="H36" s="25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</row>
    <row r="37" spans="1:64" s="3" customFormat="1" ht="21.75" thickBot="1" x14ac:dyDescent="0.3">
      <c r="A37" s="19"/>
      <c r="B37" s="46"/>
      <c r="C37" s="48"/>
      <c r="D37" s="48"/>
      <c r="E37" s="75"/>
      <c r="F37" s="75"/>
      <c r="G37" s="25"/>
      <c r="H37" s="25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</row>
    <row r="38" spans="1:64" s="3" customFormat="1" ht="21.75" thickBot="1" x14ac:dyDescent="0.3">
      <c r="A38" s="19"/>
      <c r="B38" s="46"/>
      <c r="C38" s="48"/>
      <c r="D38" s="48"/>
      <c r="E38" s="49"/>
      <c r="F38" s="50"/>
      <c r="G38" s="25"/>
      <c r="H38" s="25" t="str">
        <f t="shared" si="4"/>
        <v/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</row>
    <row r="39" spans="1:64" s="3" customFormat="1" ht="21.75" thickBot="1" x14ac:dyDescent="0.3">
      <c r="A39" s="19"/>
      <c r="B39" s="51"/>
      <c r="C39" s="79"/>
      <c r="D39" s="53"/>
      <c r="E39" s="54"/>
      <c r="F39" s="55"/>
      <c r="G39" s="25"/>
      <c r="H39" s="25" t="str">
        <f t="shared" si="4"/>
        <v/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</row>
    <row r="40" spans="1:64" s="3" customFormat="1" ht="21.75" thickBot="1" x14ac:dyDescent="0.3">
      <c r="A40" s="19"/>
      <c r="B40" s="56"/>
      <c r="C40" s="58"/>
      <c r="D40" s="58"/>
      <c r="E40" s="59"/>
      <c r="F40" s="60"/>
      <c r="G40" s="25"/>
      <c r="H40" s="25" t="str">
        <f t="shared" si="4"/>
        <v/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</row>
    <row r="41" spans="1:64" s="3" customFormat="1" ht="21.75" thickBot="1" x14ac:dyDescent="0.3">
      <c r="A41" s="19"/>
      <c r="B41" s="56"/>
      <c r="C41" s="58"/>
      <c r="D41" s="58"/>
      <c r="E41" s="59"/>
      <c r="F41" s="60"/>
      <c r="G41" s="25"/>
      <c r="H41" s="25" t="str">
        <f t="shared" si="4"/>
        <v/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</row>
    <row r="42" spans="1:64" s="3" customFormat="1" ht="21.75" thickBot="1" x14ac:dyDescent="0.3">
      <c r="A42" s="19"/>
      <c r="B42" s="56"/>
      <c r="C42" s="58"/>
      <c r="D42" s="58"/>
      <c r="E42" s="59"/>
      <c r="F42" s="60"/>
      <c r="G42" s="25"/>
      <c r="H42" s="25" t="str">
        <f t="shared" si="4"/>
        <v/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</row>
    <row r="43" spans="1:64" s="3" customFormat="1" ht="21.75" thickBot="1" x14ac:dyDescent="0.3">
      <c r="A43" s="19"/>
      <c r="B43" s="56"/>
      <c r="C43" s="58"/>
      <c r="D43" s="58"/>
      <c r="E43" s="59"/>
      <c r="F43" s="60"/>
      <c r="G43" s="25"/>
      <c r="H43" s="25" t="str">
        <f t="shared" si="4"/>
        <v/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</row>
    <row r="44" spans="1:64" s="3" customFormat="1" ht="21.75" thickBot="1" x14ac:dyDescent="0.3">
      <c r="A44" s="19"/>
      <c r="B44" s="56"/>
      <c r="C44" s="58"/>
      <c r="D44" s="58"/>
      <c r="E44" s="59"/>
      <c r="F44" s="60"/>
      <c r="G44" s="25"/>
      <c r="H44" s="25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</row>
    <row r="45" spans="1:64" s="3" customFormat="1" ht="21.75" thickBot="1" x14ac:dyDescent="0.3">
      <c r="A45" s="19"/>
      <c r="B45" s="56"/>
      <c r="C45" s="58"/>
      <c r="D45" s="58"/>
      <c r="E45" s="59"/>
      <c r="F45" s="60"/>
      <c r="G45" s="25"/>
      <c r="H45" s="25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</row>
    <row r="46" spans="1:64" s="3" customFormat="1" ht="21.75" thickBot="1" x14ac:dyDescent="0.3">
      <c r="A46" s="19"/>
      <c r="B46" s="56"/>
      <c r="C46" s="58"/>
      <c r="D46" s="58"/>
      <c r="E46" s="59"/>
      <c r="F46" s="60"/>
      <c r="G46" s="25"/>
      <c r="H46" s="25" t="str">
        <f t="shared" si="4"/>
        <v/>
      </c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</row>
    <row r="47" spans="1:64" s="3" customFormat="1" ht="21.75" thickBot="1" x14ac:dyDescent="0.3">
      <c r="A47" s="19"/>
      <c r="B47" s="20"/>
      <c r="C47" s="21"/>
      <c r="D47" s="22"/>
      <c r="E47" s="23"/>
      <c r="F47" s="24"/>
      <c r="G47" s="25"/>
      <c r="H47" s="25" t="str">
        <f t="shared" si="4"/>
        <v/>
      </c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</row>
    <row r="48" spans="1:64" s="3" customFormat="1" ht="21.75" thickBot="1" x14ac:dyDescent="0.3">
      <c r="A48" s="19"/>
      <c r="B48" s="20"/>
      <c r="C48" s="21"/>
      <c r="D48" s="22"/>
      <c r="E48" s="23"/>
      <c r="F48" s="24"/>
      <c r="G48" s="25"/>
      <c r="H48" s="25" t="str">
        <f t="shared" si="4"/>
        <v/>
      </c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</row>
    <row r="49" spans="1:64" s="3" customFormat="1" ht="21.75" thickBot="1" x14ac:dyDescent="0.3">
      <c r="A49" s="19"/>
      <c r="B49" s="20"/>
      <c r="C49" s="21"/>
      <c r="D49" s="22"/>
      <c r="E49" s="23"/>
      <c r="F49" s="24"/>
      <c r="G49" s="25"/>
      <c r="H49" s="25" t="str">
        <f t="shared" si="4"/>
        <v/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</row>
    <row r="50" spans="1:64" s="3" customFormat="1" ht="21.75" thickBot="1" x14ac:dyDescent="0.3">
      <c r="A50" s="19"/>
      <c r="B50" s="61" t="s">
        <v>9</v>
      </c>
      <c r="C50" s="62"/>
      <c r="D50" s="63"/>
      <c r="E50" s="64"/>
      <c r="F50" s="65"/>
      <c r="G50" s="66"/>
      <c r="H50" s="66" t="str">
        <f t="shared" si="4"/>
        <v/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</row>
    <row r="51" spans="1:64" x14ac:dyDescent="0.25">
      <c r="A51" s="6"/>
      <c r="G51" s="6"/>
    </row>
    <row r="52" spans="1:64" x14ac:dyDescent="0.25">
      <c r="B52" s="17"/>
      <c r="C52" s="17"/>
      <c r="F52" s="70">
        <v>43113</v>
      </c>
    </row>
    <row r="53" spans="1:64" x14ac:dyDescent="0.25">
      <c r="B53" s="73"/>
      <c r="C53" s="18"/>
    </row>
    <row r="54" spans="1:64" x14ac:dyDescent="0.25">
      <c r="B54" s="72"/>
    </row>
  </sheetData>
  <autoFilter ref="B6:F25" xr:uid="{536512B4-9854-4710-B51C-46C5A664A7CD}"/>
  <mergeCells count="11">
    <mergeCell ref="J1:AA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</mergeCells>
  <conditionalFormatting sqref="D21:D50 D13:D19 D7:D11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{A8EE42BA-7519-4BD7-8D73-AA64497678E3}</x14:id>
        </ext>
      </extLst>
    </cfRule>
  </conditionalFormatting>
  <conditionalFormatting sqref="I7:BL50">
    <cfRule type="expression" dxfId="17" priority="9">
      <formula>AND(task_start&lt;=I$5,ROUNDDOWN((task_end-task_start+1)*task_progress,0)+task_start-1&gt;=I$5)</formula>
    </cfRule>
    <cfRule type="expression" dxfId="16" priority="10" stopIfTrue="1">
      <formula>AND(task_end&gt;=I$5,task_start&lt;I$5+1)</formula>
    </cfRule>
  </conditionalFormatting>
  <conditionalFormatting sqref="I5:BL50">
    <cfRule type="expression" dxfId="15" priority="11">
      <formula>AND(today&gt;=I$5,today&lt;I$5+1)</formula>
    </cfRule>
  </conditionalFormatting>
  <conditionalFormatting sqref="C13:C16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{1B85A1B9-FD9A-41D2-8E25-8637533523F9}</x14:id>
        </ext>
      </extLst>
    </cfRule>
  </conditionalFormatting>
  <conditionalFormatting sqref="C17:C20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{4DFCFA8C-E289-4F4B-8F6E-277C3D885376}</x14:id>
        </ext>
      </extLst>
    </cfRule>
  </conditionalFormatting>
  <conditionalFormatting sqref="C21:C25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{B52A8F12-4A66-45C7-B7BC-15E5253D423A}</x14:id>
        </ext>
      </extLst>
    </cfRule>
  </conditionalFormatting>
  <conditionalFormatting sqref="C26:C32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{8D84FAB7-4E5A-46E8-A3B0-509E6DA6240F}</x14:id>
        </ext>
      </extLst>
    </cfRule>
  </conditionalFormatting>
  <conditionalFormatting sqref="C40:C46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{4811C187-27FE-4B60-9F24-8C098D00E76C}</x14:id>
        </ext>
      </extLst>
    </cfRule>
  </conditionalFormatting>
  <conditionalFormatting sqref="C34:C38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{7B429D96-D7D2-4448-8D22-8744446E97A5}</x14:id>
        </ext>
      </extLst>
    </cfRule>
  </conditionalFormatting>
  <conditionalFormatting sqref="C9:C12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{64BE3944-2D67-4353-B5B6-6C3FA8793187}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A221833F-52AC-4477-93BF-91DB3BB04DF4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EE42BA-7519-4BD7-8D73-AA64497678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D21:D50 D13:D19 D7:D11</xm:sqref>
        </x14:conditionalFormatting>
        <x14:conditionalFormatting xmlns:xm="http://schemas.microsoft.com/office/excel/2006/main">
          <x14:cfRule type="dataBar" id="{1B85A1B9-FD9A-41D2-8E25-8637533523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C13:C16</xm:sqref>
        </x14:conditionalFormatting>
        <x14:conditionalFormatting xmlns:xm="http://schemas.microsoft.com/office/excel/2006/main">
          <x14:cfRule type="dataBar" id="{4DFCFA8C-E289-4F4B-8F6E-277C3D885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C17:C20</xm:sqref>
        </x14:conditionalFormatting>
        <x14:conditionalFormatting xmlns:xm="http://schemas.microsoft.com/office/excel/2006/main">
          <x14:cfRule type="dataBar" id="{B52A8F12-4A66-45C7-B7BC-15E5253D42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C21:C25</xm:sqref>
        </x14:conditionalFormatting>
        <x14:conditionalFormatting xmlns:xm="http://schemas.microsoft.com/office/excel/2006/main">
          <x14:cfRule type="dataBar" id="{8D84FAB7-4E5A-46E8-A3B0-509E6DA624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C26:C32</xm:sqref>
        </x14:conditionalFormatting>
        <x14:conditionalFormatting xmlns:xm="http://schemas.microsoft.com/office/excel/2006/main">
          <x14:cfRule type="dataBar" id="{4811C187-27FE-4B60-9F24-8C098D00E7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C40:C46</xm:sqref>
        </x14:conditionalFormatting>
        <x14:conditionalFormatting xmlns:xm="http://schemas.microsoft.com/office/excel/2006/main">
          <x14:cfRule type="dataBar" id="{7B429D96-D7D2-4448-8D22-8744446E97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C34:C38</xm:sqref>
        </x14:conditionalFormatting>
        <x14:conditionalFormatting xmlns:xm="http://schemas.microsoft.com/office/excel/2006/main">
          <x14:cfRule type="dataBar" id="{64BE3944-2D67-4353-B5B6-6C3FA87931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5E94D4-EA53-4C1D-AE72-E1FFBB7FFB09}">
          <x14:formula1>
            <xm:f>Members!$A$2:$A$8</xm:f>
          </x14:formula1>
          <xm:sqref>D12</xm:sqref>
        </x14:dataValidation>
        <x14:dataValidation type="list" allowBlank="1" showInputMessage="1" showErrorMessage="1" xr:uid="{29DA7F0F-3051-4ECB-B174-C397B48109F1}">
          <x14:formula1>
            <xm:f>Members!$A$2:$A$9</xm:f>
          </x14:formula1>
          <xm:sqref>C7:C46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33B4-FDA9-46AA-BA95-010D69AD0D2F}">
  <sheetPr filterMode="1">
    <tabColor rgb="FF92D050"/>
    <pageSetUpPr fitToPage="1"/>
  </sheetPr>
  <dimension ref="A1:BL62"/>
  <sheetViews>
    <sheetView showGridLines="0" showRuler="0" zoomScaleNormal="100" zoomScalePageLayoutView="70" workbookViewId="0">
      <pane ySplit="6" topLeftCell="A7" activePane="bottomLeft" state="frozen"/>
      <selection pane="bottomLeft" activeCell="C19" sqref="C19"/>
    </sheetView>
  </sheetViews>
  <sheetFormatPr defaultColWidth="8.85546875" defaultRowHeight="15" x14ac:dyDescent="0.25"/>
  <cols>
    <col min="1" max="1" width="2.7109375" customWidth="1"/>
    <col min="2" max="2" width="74.28515625" customWidth="1"/>
    <col min="3" max="3" width="16.5703125" bestFit="1" customWidth="1"/>
    <col min="4" max="4" width="10.7109375" customWidth="1"/>
    <col min="5" max="5" width="14.42578125" style="5" customWidth="1"/>
    <col min="6" max="6" width="14.42578125" customWidth="1"/>
    <col min="7" max="7" width="2.7109375" customWidth="1"/>
    <col min="8" max="8" width="6.140625" hidden="1" customWidth="1"/>
    <col min="9" max="15" width="2.42578125" customWidth="1"/>
    <col min="16" max="16" width="3" bestFit="1" customWidth="1"/>
    <col min="17" max="64" width="2.42578125" customWidth="1"/>
  </cols>
  <sheetData>
    <row r="1" spans="1:64" ht="28.5" x14ac:dyDescent="0.45">
      <c r="B1" s="16" t="s">
        <v>17</v>
      </c>
      <c r="C1" s="1"/>
      <c r="D1" s="2"/>
      <c r="E1" s="4"/>
      <c r="F1" s="71"/>
      <c r="H1" s="2"/>
      <c r="I1" s="8"/>
      <c r="J1" s="165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</row>
    <row r="2" spans="1:64" ht="19.5" customHeight="1" x14ac:dyDescent="0.3">
      <c r="B2" s="9"/>
      <c r="D2" s="6" t="s">
        <v>0</v>
      </c>
      <c r="E2" s="167">
        <v>44967</v>
      </c>
      <c r="F2" s="168"/>
    </row>
    <row r="3" spans="1:64" ht="19.5" customHeight="1" x14ac:dyDescent="0.3">
      <c r="B3" s="9"/>
      <c r="D3" s="6" t="s">
        <v>1</v>
      </c>
      <c r="E3" s="167">
        <f ca="1">TODAY()</f>
        <v>44972</v>
      </c>
      <c r="F3" s="168"/>
    </row>
    <row r="4" spans="1:64" ht="19.5" customHeight="1" x14ac:dyDescent="0.25">
      <c r="D4" s="6" t="s">
        <v>2</v>
      </c>
      <c r="E4" s="7">
        <v>1</v>
      </c>
      <c r="I4" s="162">
        <f>I5</f>
        <v>44963</v>
      </c>
      <c r="J4" s="163"/>
      <c r="K4" s="163"/>
      <c r="L4" s="163"/>
      <c r="M4" s="163"/>
      <c r="N4" s="163"/>
      <c r="O4" s="164"/>
      <c r="P4" s="162">
        <f>P5</f>
        <v>44970</v>
      </c>
      <c r="Q4" s="163"/>
      <c r="R4" s="163"/>
      <c r="S4" s="163"/>
      <c r="T4" s="163"/>
      <c r="U4" s="163"/>
      <c r="V4" s="164"/>
      <c r="W4" s="162">
        <f>W5</f>
        <v>44977</v>
      </c>
      <c r="X4" s="163"/>
      <c r="Y4" s="163"/>
      <c r="Z4" s="163"/>
      <c r="AA4" s="163"/>
      <c r="AB4" s="163"/>
      <c r="AC4" s="164"/>
      <c r="AD4" s="162">
        <f>AD5</f>
        <v>44984</v>
      </c>
      <c r="AE4" s="163"/>
      <c r="AF4" s="163"/>
      <c r="AG4" s="163"/>
      <c r="AH4" s="163"/>
      <c r="AI4" s="163"/>
      <c r="AJ4" s="164"/>
      <c r="AK4" s="162">
        <f>AK5</f>
        <v>44991</v>
      </c>
      <c r="AL4" s="163"/>
      <c r="AM4" s="163"/>
      <c r="AN4" s="163"/>
      <c r="AO4" s="163"/>
      <c r="AP4" s="163"/>
      <c r="AQ4" s="164"/>
      <c r="AR4" s="162">
        <f>AR5</f>
        <v>44998</v>
      </c>
      <c r="AS4" s="163"/>
      <c r="AT4" s="163"/>
      <c r="AU4" s="163"/>
      <c r="AV4" s="163"/>
      <c r="AW4" s="163"/>
      <c r="AX4" s="164"/>
      <c r="AY4" s="162">
        <f>AY5</f>
        <v>45005</v>
      </c>
      <c r="AZ4" s="163"/>
      <c r="BA4" s="163"/>
      <c r="BB4" s="163"/>
      <c r="BC4" s="163"/>
      <c r="BD4" s="163"/>
      <c r="BE4" s="164"/>
      <c r="BF4" s="162">
        <f>BF5</f>
        <v>45012</v>
      </c>
      <c r="BG4" s="163"/>
      <c r="BH4" s="163"/>
      <c r="BI4" s="163"/>
      <c r="BJ4" s="163"/>
      <c r="BK4" s="163"/>
      <c r="BL4" s="164"/>
    </row>
    <row r="5" spans="1:64" x14ac:dyDescent="0.25">
      <c r="A5" s="6"/>
      <c r="G5" s="6"/>
      <c r="I5" s="13">
        <f>E2-WEEKDAY(E2,1)+2+7*(E4-1)</f>
        <v>44963</v>
      </c>
      <c r="J5" s="12">
        <f>I5+1</f>
        <v>44964</v>
      </c>
      <c r="K5" s="12">
        <f t="shared" ref="K5:AX5" si="0">J5+1</f>
        <v>44965</v>
      </c>
      <c r="L5" s="12">
        <f t="shared" si="0"/>
        <v>44966</v>
      </c>
      <c r="M5" s="12">
        <f t="shared" si="0"/>
        <v>44967</v>
      </c>
      <c r="N5" s="12">
        <f t="shared" si="0"/>
        <v>44968</v>
      </c>
      <c r="O5" s="14">
        <f t="shared" si="0"/>
        <v>44969</v>
      </c>
      <c r="P5" s="13">
        <f>O5+1</f>
        <v>44970</v>
      </c>
      <c r="Q5" s="12">
        <f>P5+1</f>
        <v>44971</v>
      </c>
      <c r="R5" s="12">
        <f t="shared" si="0"/>
        <v>44972</v>
      </c>
      <c r="S5" s="12">
        <f t="shared" si="0"/>
        <v>44973</v>
      </c>
      <c r="T5" s="12">
        <f t="shared" si="0"/>
        <v>44974</v>
      </c>
      <c r="U5" s="12">
        <f t="shared" si="0"/>
        <v>44975</v>
      </c>
      <c r="V5" s="14">
        <f t="shared" si="0"/>
        <v>44976</v>
      </c>
      <c r="W5" s="13">
        <f>V5+1</f>
        <v>44977</v>
      </c>
      <c r="X5" s="12">
        <f>W5+1</f>
        <v>44978</v>
      </c>
      <c r="Y5" s="12">
        <f t="shared" si="0"/>
        <v>44979</v>
      </c>
      <c r="Z5" s="12">
        <f t="shared" si="0"/>
        <v>44980</v>
      </c>
      <c r="AA5" s="12">
        <f t="shared" si="0"/>
        <v>44981</v>
      </c>
      <c r="AB5" s="12">
        <f t="shared" si="0"/>
        <v>44982</v>
      </c>
      <c r="AC5" s="14">
        <f t="shared" si="0"/>
        <v>44983</v>
      </c>
      <c r="AD5" s="13">
        <f>AC5+1</f>
        <v>44984</v>
      </c>
      <c r="AE5" s="12">
        <f>AD5+1</f>
        <v>44985</v>
      </c>
      <c r="AF5" s="12">
        <f t="shared" si="0"/>
        <v>44986</v>
      </c>
      <c r="AG5" s="12">
        <f t="shared" si="0"/>
        <v>44987</v>
      </c>
      <c r="AH5" s="12">
        <f t="shared" si="0"/>
        <v>44988</v>
      </c>
      <c r="AI5" s="12">
        <f t="shared" si="0"/>
        <v>44989</v>
      </c>
      <c r="AJ5" s="14">
        <f t="shared" si="0"/>
        <v>44990</v>
      </c>
      <c r="AK5" s="13">
        <f>AJ5+1</f>
        <v>44991</v>
      </c>
      <c r="AL5" s="12">
        <f>AK5+1</f>
        <v>44992</v>
      </c>
      <c r="AM5" s="12">
        <f t="shared" si="0"/>
        <v>44993</v>
      </c>
      <c r="AN5" s="12">
        <f t="shared" si="0"/>
        <v>44994</v>
      </c>
      <c r="AO5" s="12">
        <f t="shared" si="0"/>
        <v>44995</v>
      </c>
      <c r="AP5" s="12">
        <f t="shared" si="0"/>
        <v>44996</v>
      </c>
      <c r="AQ5" s="14">
        <f t="shared" si="0"/>
        <v>44997</v>
      </c>
      <c r="AR5" s="13">
        <f>AQ5+1</f>
        <v>44998</v>
      </c>
      <c r="AS5" s="12">
        <f>AR5+1</f>
        <v>44999</v>
      </c>
      <c r="AT5" s="12">
        <f t="shared" si="0"/>
        <v>45000</v>
      </c>
      <c r="AU5" s="12">
        <f t="shared" si="0"/>
        <v>45001</v>
      </c>
      <c r="AV5" s="12">
        <f t="shared" si="0"/>
        <v>45002</v>
      </c>
      <c r="AW5" s="12">
        <f t="shared" si="0"/>
        <v>45003</v>
      </c>
      <c r="AX5" s="14">
        <f t="shared" si="0"/>
        <v>45004</v>
      </c>
      <c r="AY5" s="13">
        <f>AX5+1</f>
        <v>45005</v>
      </c>
      <c r="AZ5" s="12">
        <f>AY5+1</f>
        <v>45006</v>
      </c>
      <c r="BA5" s="12">
        <f t="shared" ref="BA5:BE5" si="1">AZ5+1</f>
        <v>45007</v>
      </c>
      <c r="BB5" s="12">
        <f t="shared" si="1"/>
        <v>45008</v>
      </c>
      <c r="BC5" s="12">
        <f t="shared" si="1"/>
        <v>45009</v>
      </c>
      <c r="BD5" s="12">
        <f t="shared" si="1"/>
        <v>45010</v>
      </c>
      <c r="BE5" s="14">
        <f t="shared" si="1"/>
        <v>45011</v>
      </c>
      <c r="BF5" s="13">
        <f>BE5+1</f>
        <v>45012</v>
      </c>
      <c r="BG5" s="12">
        <f>BF5+1</f>
        <v>45013</v>
      </c>
      <c r="BH5" s="12">
        <f t="shared" ref="BH5:BL5" si="2">BG5+1</f>
        <v>45014</v>
      </c>
      <c r="BI5" s="12">
        <f t="shared" si="2"/>
        <v>45015</v>
      </c>
      <c r="BJ5" s="12">
        <f t="shared" si="2"/>
        <v>45016</v>
      </c>
      <c r="BK5" s="12">
        <f t="shared" si="2"/>
        <v>45017</v>
      </c>
      <c r="BL5" s="14">
        <f t="shared" si="2"/>
        <v>45018</v>
      </c>
    </row>
    <row r="6" spans="1:64" ht="29.25" customHeight="1" thickBot="1" x14ac:dyDescent="0.3">
      <c r="A6" s="19"/>
      <c r="B6" s="10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/>
      <c r="H6" s="11" t="s">
        <v>8</v>
      </c>
      <c r="I6" s="15" t="str">
        <f t="shared" ref="I6:BL6" si="3">LEFT(TEXT(I5,"ddd"),1)</f>
        <v>M</v>
      </c>
      <c r="J6" s="15" t="str">
        <f t="shared" si="3"/>
        <v>T</v>
      </c>
      <c r="K6" s="15" t="str">
        <f t="shared" si="3"/>
        <v>W</v>
      </c>
      <c r="L6" s="15" t="str">
        <f t="shared" si="3"/>
        <v>T</v>
      </c>
      <c r="M6" s="15" t="str">
        <f t="shared" si="3"/>
        <v>F</v>
      </c>
      <c r="N6" s="15" t="str">
        <f t="shared" si="3"/>
        <v>S</v>
      </c>
      <c r="O6" s="15" t="str">
        <f t="shared" si="3"/>
        <v>S</v>
      </c>
      <c r="P6" s="15" t="str">
        <f t="shared" si="3"/>
        <v>M</v>
      </c>
      <c r="Q6" s="15" t="str">
        <f t="shared" si="3"/>
        <v>T</v>
      </c>
      <c r="R6" s="15" t="str">
        <f t="shared" si="3"/>
        <v>W</v>
      </c>
      <c r="S6" s="15" t="str">
        <f t="shared" si="3"/>
        <v>T</v>
      </c>
      <c r="T6" s="15" t="str">
        <f t="shared" si="3"/>
        <v>F</v>
      </c>
      <c r="U6" s="15" t="str">
        <f t="shared" si="3"/>
        <v>S</v>
      </c>
      <c r="V6" s="15" t="str">
        <f t="shared" si="3"/>
        <v>S</v>
      </c>
      <c r="W6" s="15" t="str">
        <f t="shared" si="3"/>
        <v>M</v>
      </c>
      <c r="X6" s="15" t="str">
        <f t="shared" si="3"/>
        <v>T</v>
      </c>
      <c r="Y6" s="15" t="str">
        <f t="shared" si="3"/>
        <v>W</v>
      </c>
      <c r="Z6" s="15" t="str">
        <f t="shared" si="3"/>
        <v>T</v>
      </c>
      <c r="AA6" s="15" t="str">
        <f t="shared" si="3"/>
        <v>F</v>
      </c>
      <c r="AB6" s="15" t="str">
        <f t="shared" si="3"/>
        <v>S</v>
      </c>
      <c r="AC6" s="15" t="str">
        <f t="shared" si="3"/>
        <v>S</v>
      </c>
      <c r="AD6" s="15" t="str">
        <f t="shared" si="3"/>
        <v>M</v>
      </c>
      <c r="AE6" s="15" t="str">
        <f t="shared" si="3"/>
        <v>T</v>
      </c>
      <c r="AF6" s="15" t="str">
        <f t="shared" si="3"/>
        <v>W</v>
      </c>
      <c r="AG6" s="15" t="str">
        <f t="shared" si="3"/>
        <v>T</v>
      </c>
      <c r="AH6" s="15" t="str">
        <f t="shared" si="3"/>
        <v>F</v>
      </c>
      <c r="AI6" s="15" t="str">
        <f t="shared" si="3"/>
        <v>S</v>
      </c>
      <c r="AJ6" s="15" t="str">
        <f t="shared" si="3"/>
        <v>S</v>
      </c>
      <c r="AK6" s="15" t="str">
        <f t="shared" si="3"/>
        <v>M</v>
      </c>
      <c r="AL6" s="15" t="str">
        <f t="shared" si="3"/>
        <v>T</v>
      </c>
      <c r="AM6" s="15" t="str">
        <f t="shared" si="3"/>
        <v>W</v>
      </c>
      <c r="AN6" s="15" t="str">
        <f t="shared" si="3"/>
        <v>T</v>
      </c>
      <c r="AO6" s="15" t="str">
        <f t="shared" si="3"/>
        <v>F</v>
      </c>
      <c r="AP6" s="15" t="str">
        <f t="shared" si="3"/>
        <v>S</v>
      </c>
      <c r="AQ6" s="15" t="str">
        <f t="shared" si="3"/>
        <v>S</v>
      </c>
      <c r="AR6" s="15" t="str">
        <f t="shared" si="3"/>
        <v>M</v>
      </c>
      <c r="AS6" s="15" t="str">
        <f t="shared" si="3"/>
        <v>T</v>
      </c>
      <c r="AT6" s="15" t="str">
        <f t="shared" si="3"/>
        <v>W</v>
      </c>
      <c r="AU6" s="15" t="str">
        <f t="shared" si="3"/>
        <v>T</v>
      </c>
      <c r="AV6" s="15" t="str">
        <f t="shared" si="3"/>
        <v>F</v>
      </c>
      <c r="AW6" s="15" t="str">
        <f t="shared" si="3"/>
        <v>S</v>
      </c>
      <c r="AX6" s="15" t="str">
        <f t="shared" si="3"/>
        <v>S</v>
      </c>
      <c r="AY6" s="15" t="str">
        <f t="shared" si="3"/>
        <v>M</v>
      </c>
      <c r="AZ6" s="15" t="str">
        <f t="shared" si="3"/>
        <v>T</v>
      </c>
      <c r="BA6" s="15" t="str">
        <f t="shared" si="3"/>
        <v>W</v>
      </c>
      <c r="BB6" s="15" t="str">
        <f t="shared" si="3"/>
        <v>T</v>
      </c>
      <c r="BC6" s="15" t="str">
        <f t="shared" si="3"/>
        <v>F</v>
      </c>
      <c r="BD6" s="15" t="str">
        <f t="shared" si="3"/>
        <v>S</v>
      </c>
      <c r="BE6" s="15" t="str">
        <f t="shared" si="3"/>
        <v>S</v>
      </c>
      <c r="BF6" s="15" t="str">
        <f t="shared" si="3"/>
        <v>M</v>
      </c>
      <c r="BG6" s="15" t="str">
        <f t="shared" si="3"/>
        <v>T</v>
      </c>
      <c r="BH6" s="15" t="str">
        <f t="shared" si="3"/>
        <v>W</v>
      </c>
      <c r="BI6" s="15" t="str">
        <f t="shared" si="3"/>
        <v>T</v>
      </c>
      <c r="BJ6" s="15" t="str">
        <f t="shared" si="3"/>
        <v>F</v>
      </c>
      <c r="BK6" s="15" t="str">
        <f t="shared" si="3"/>
        <v>S</v>
      </c>
      <c r="BL6" s="15" t="str">
        <f t="shared" si="3"/>
        <v>S</v>
      </c>
    </row>
    <row r="7" spans="1:64" s="128" customFormat="1" ht="21.75" thickBot="1" x14ac:dyDescent="0.3">
      <c r="A7" s="125"/>
      <c r="B7" s="106" t="s">
        <v>37</v>
      </c>
      <c r="C7" s="79" t="s">
        <v>36</v>
      </c>
      <c r="D7" s="80"/>
      <c r="E7" s="81">
        <v>44966</v>
      </c>
      <c r="F7" s="81">
        <v>44967</v>
      </c>
      <c r="G7" s="126"/>
      <c r="H7" s="126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</row>
    <row r="8" spans="1:64" s="128" customFormat="1" ht="21.75" thickBot="1" x14ac:dyDescent="0.3">
      <c r="A8" s="125"/>
      <c r="B8" s="106" t="s">
        <v>46</v>
      </c>
      <c r="C8" s="79" t="s">
        <v>36</v>
      </c>
      <c r="D8" s="80"/>
      <c r="E8" s="81">
        <v>44967</v>
      </c>
      <c r="F8" s="81">
        <v>44969</v>
      </c>
      <c r="G8" s="126"/>
      <c r="H8" s="126">
        <f t="shared" ref="H8:H58" si="4">IF(OR(ISBLANK(task_start),ISBLANK(task_end)),"",task_end-task_start+1)</f>
        <v>3</v>
      </c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</row>
    <row r="9" spans="1:64" s="128" customFormat="1" ht="21.75" hidden="1" thickBot="1" x14ac:dyDescent="0.3">
      <c r="A9" s="125"/>
      <c r="B9" s="106" t="s">
        <v>11</v>
      </c>
      <c r="C9" s="79"/>
      <c r="D9" s="80"/>
      <c r="E9" s="81">
        <v>44970</v>
      </c>
      <c r="F9" s="81">
        <v>44972</v>
      </c>
      <c r="G9" s="126"/>
      <c r="H9" s="126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</row>
    <row r="10" spans="1:64" s="132" customFormat="1" ht="21.75" thickBot="1" x14ac:dyDescent="0.3">
      <c r="A10" s="129"/>
      <c r="B10" s="98" t="s">
        <v>38</v>
      </c>
      <c r="C10" s="83" t="s">
        <v>36</v>
      </c>
      <c r="D10" s="83"/>
      <c r="E10" s="84">
        <v>44966</v>
      </c>
      <c r="F10" s="84">
        <v>44967</v>
      </c>
      <c r="G10" s="130"/>
      <c r="H10" s="130">
        <f t="shared" si="4"/>
        <v>2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</row>
    <row r="11" spans="1:64" s="132" customFormat="1" ht="21.75" thickBot="1" x14ac:dyDescent="0.3">
      <c r="A11" s="129"/>
      <c r="B11" s="98" t="s">
        <v>14</v>
      </c>
      <c r="C11" s="83" t="s">
        <v>36</v>
      </c>
      <c r="D11" s="83"/>
      <c r="E11" s="84">
        <v>44967</v>
      </c>
      <c r="F11" s="84">
        <v>44970</v>
      </c>
      <c r="G11" s="130"/>
      <c r="H11" s="130">
        <f t="shared" ref="H11" si="5">IF(OR(ISBLANK(task_start),ISBLANK(task_end)),"",task_end-task_start+1)</f>
        <v>4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</row>
    <row r="12" spans="1:64" s="132" customFormat="1" ht="21.75" hidden="1" thickBot="1" x14ac:dyDescent="0.3">
      <c r="A12" s="129"/>
      <c r="B12" s="98" t="s">
        <v>15</v>
      </c>
      <c r="C12" s="83"/>
      <c r="D12" s="83"/>
      <c r="E12" s="84">
        <v>44971</v>
      </c>
      <c r="F12" s="86">
        <v>44973</v>
      </c>
      <c r="G12" s="130"/>
      <c r="H12" s="130">
        <f t="shared" si="4"/>
        <v>3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3"/>
      <c r="V12" s="133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</row>
    <row r="13" spans="1:64" s="132" customFormat="1" ht="21.75" hidden="1" thickBot="1" x14ac:dyDescent="0.3">
      <c r="A13" s="129"/>
      <c r="B13" s="98" t="s">
        <v>13</v>
      </c>
      <c r="C13" s="83"/>
      <c r="D13" s="83"/>
      <c r="E13" s="84">
        <v>44968</v>
      </c>
      <c r="F13" s="86">
        <v>44976</v>
      </c>
      <c r="G13" s="130"/>
      <c r="H13" s="130">
        <f t="shared" si="4"/>
        <v>9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</row>
    <row r="14" spans="1:64" s="132" customFormat="1" ht="21.75" thickBot="1" x14ac:dyDescent="0.3">
      <c r="A14" s="129"/>
      <c r="B14" s="109" t="s">
        <v>39</v>
      </c>
      <c r="C14" s="83" t="s">
        <v>36</v>
      </c>
      <c r="D14" s="82"/>
      <c r="E14" s="84">
        <v>44966</v>
      </c>
      <c r="F14" s="86">
        <v>44967</v>
      </c>
      <c r="G14" s="130"/>
      <c r="H14" s="130">
        <f t="shared" si="4"/>
        <v>2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3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</row>
    <row r="15" spans="1:64" s="132" customFormat="1" ht="21.75" thickBot="1" x14ac:dyDescent="0.3">
      <c r="A15" s="129"/>
      <c r="B15" s="109" t="s">
        <v>16</v>
      </c>
      <c r="C15" s="83" t="s">
        <v>36</v>
      </c>
      <c r="D15" s="82"/>
      <c r="E15" s="84">
        <v>44969</v>
      </c>
      <c r="F15" s="110">
        <v>44995</v>
      </c>
      <c r="G15" s="130"/>
      <c r="H15" s="130">
        <f t="shared" si="4"/>
        <v>27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3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</row>
    <row r="16" spans="1:64" s="138" customFormat="1" ht="21.75" thickBot="1" x14ac:dyDescent="0.3">
      <c r="A16" s="134"/>
      <c r="B16" s="100" t="s">
        <v>40</v>
      </c>
      <c r="C16" s="43" t="s">
        <v>34</v>
      </c>
      <c r="D16" s="43"/>
      <c r="E16" s="44">
        <v>44966</v>
      </c>
      <c r="F16" s="44">
        <v>44967</v>
      </c>
      <c r="G16" s="135"/>
      <c r="H16" s="135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7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</row>
    <row r="17" spans="1:64" s="138" customFormat="1" ht="21.75" hidden="1" thickBot="1" x14ac:dyDescent="0.3">
      <c r="A17" s="134"/>
      <c r="B17" s="100" t="s">
        <v>19</v>
      </c>
      <c r="C17" s="43"/>
      <c r="D17" s="43"/>
      <c r="E17" s="44">
        <v>44971</v>
      </c>
      <c r="F17" s="44">
        <v>44973</v>
      </c>
      <c r="G17" s="135"/>
      <c r="H17" s="135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7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</row>
    <row r="18" spans="1:64" s="138" customFormat="1" ht="21.75" hidden="1" thickBot="1" x14ac:dyDescent="0.3">
      <c r="A18" s="134"/>
      <c r="B18" s="100" t="s">
        <v>20</v>
      </c>
      <c r="C18" s="43"/>
      <c r="D18" s="43"/>
      <c r="E18" s="44">
        <v>44974</v>
      </c>
      <c r="F18" s="44">
        <v>44976</v>
      </c>
      <c r="G18" s="135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7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</row>
    <row r="19" spans="1:64" s="138" customFormat="1" ht="21.75" thickBot="1" x14ac:dyDescent="0.3">
      <c r="A19" s="134"/>
      <c r="B19" s="111" t="s">
        <v>41</v>
      </c>
      <c r="C19" s="43" t="s">
        <v>34</v>
      </c>
      <c r="D19" s="112"/>
      <c r="E19" s="113">
        <v>44966</v>
      </c>
      <c r="F19" s="114">
        <v>44967</v>
      </c>
      <c r="G19" s="135"/>
      <c r="H19" s="135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7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</row>
    <row r="20" spans="1:64" s="138" customFormat="1" ht="21.75" thickBot="1" x14ac:dyDescent="0.3">
      <c r="A20" s="134"/>
      <c r="B20" s="111" t="s">
        <v>47</v>
      </c>
      <c r="C20" s="43" t="s">
        <v>34</v>
      </c>
      <c r="D20" s="112"/>
      <c r="E20" s="113">
        <v>44967</v>
      </c>
      <c r="F20" s="114">
        <v>44995</v>
      </c>
      <c r="G20" s="135"/>
      <c r="H20" s="135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7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</row>
    <row r="21" spans="1:64" s="146" customFormat="1" ht="21.75" thickBot="1" x14ac:dyDescent="0.3">
      <c r="A21" s="139"/>
      <c r="B21" s="140" t="s">
        <v>42</v>
      </c>
      <c r="C21" s="141" t="s">
        <v>35</v>
      </c>
      <c r="D21" s="141"/>
      <c r="E21" s="142">
        <v>44966</v>
      </c>
      <c r="F21" s="143">
        <v>44967</v>
      </c>
      <c r="G21" s="144"/>
      <c r="H21" s="144">
        <f t="shared" si="4"/>
        <v>2</v>
      </c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</row>
    <row r="22" spans="1:64" s="146" customFormat="1" ht="21.75" thickBot="1" x14ac:dyDescent="0.3">
      <c r="A22" s="139"/>
      <c r="B22" s="140" t="s">
        <v>48</v>
      </c>
      <c r="C22" s="141" t="s">
        <v>35</v>
      </c>
      <c r="D22" s="141"/>
      <c r="E22" s="142">
        <v>44967</v>
      </c>
      <c r="F22" s="143">
        <v>44970</v>
      </c>
      <c r="G22" s="144"/>
      <c r="H22" s="144">
        <f t="shared" si="4"/>
        <v>4</v>
      </c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</row>
    <row r="23" spans="1:64" s="146" customFormat="1" ht="21.75" hidden="1" thickBot="1" x14ac:dyDescent="0.3">
      <c r="A23" s="139"/>
      <c r="B23" s="140" t="s">
        <v>23</v>
      </c>
      <c r="C23" s="141"/>
      <c r="D23" s="141"/>
      <c r="E23" s="147">
        <v>44971</v>
      </c>
      <c r="F23" s="147">
        <v>44973</v>
      </c>
      <c r="G23" s="144"/>
      <c r="H23" s="144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</row>
    <row r="24" spans="1:64" s="146" customFormat="1" ht="21.75" hidden="1" thickBot="1" x14ac:dyDescent="0.3">
      <c r="A24" s="139"/>
      <c r="B24" s="148" t="s">
        <v>20</v>
      </c>
      <c r="C24" s="141"/>
      <c r="D24" s="141"/>
      <c r="E24" s="147">
        <v>44974</v>
      </c>
      <c r="F24" s="147">
        <v>44976</v>
      </c>
      <c r="G24" s="144"/>
      <c r="H24" s="144">
        <f t="shared" si="4"/>
        <v>3</v>
      </c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</row>
    <row r="25" spans="1:64" s="146" customFormat="1" ht="21.75" thickBot="1" x14ac:dyDescent="0.3">
      <c r="A25" s="139"/>
      <c r="B25" s="149" t="s">
        <v>43</v>
      </c>
      <c r="C25" s="141" t="s">
        <v>35</v>
      </c>
      <c r="D25" s="150"/>
      <c r="E25" s="151">
        <v>44966</v>
      </c>
      <c r="F25" s="151">
        <v>44967</v>
      </c>
      <c r="G25" s="144"/>
      <c r="H25" s="144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52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</row>
    <row r="26" spans="1:64" s="146" customFormat="1" ht="21.75" thickBot="1" x14ac:dyDescent="0.3">
      <c r="A26" s="139"/>
      <c r="B26" s="149" t="s">
        <v>49</v>
      </c>
      <c r="C26" s="141" t="s">
        <v>35</v>
      </c>
      <c r="D26" s="150"/>
      <c r="E26" s="151">
        <v>44967</v>
      </c>
      <c r="F26" s="151">
        <v>44995</v>
      </c>
      <c r="G26" s="144"/>
      <c r="H26" s="144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52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</row>
    <row r="27" spans="1:64" s="158" customFormat="1" ht="21.75" thickBot="1" x14ac:dyDescent="0.3">
      <c r="A27" s="153"/>
      <c r="B27" s="108" t="s">
        <v>44</v>
      </c>
      <c r="C27" s="28" t="s">
        <v>34</v>
      </c>
      <c r="D27" s="28"/>
      <c r="E27" s="154">
        <v>44966</v>
      </c>
      <c r="F27" s="154">
        <v>44967</v>
      </c>
      <c r="G27" s="155"/>
      <c r="H27" s="155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7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</row>
    <row r="28" spans="1:64" s="158" customFormat="1" ht="21.75" thickBot="1" x14ac:dyDescent="0.3">
      <c r="A28" s="153"/>
      <c r="B28" s="108" t="s">
        <v>50</v>
      </c>
      <c r="C28" s="28" t="s">
        <v>34</v>
      </c>
      <c r="D28" s="28"/>
      <c r="E28" s="154">
        <v>44967</v>
      </c>
      <c r="F28" s="154">
        <v>44970</v>
      </c>
      <c r="G28" s="155"/>
      <c r="H28" s="155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7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</row>
    <row r="29" spans="1:64" s="158" customFormat="1" ht="21.75" hidden="1" thickBot="1" x14ac:dyDescent="0.3">
      <c r="A29" s="153"/>
      <c r="B29" s="108" t="s">
        <v>27</v>
      </c>
      <c r="C29" s="28"/>
      <c r="D29" s="28"/>
      <c r="E29" s="29">
        <v>44971</v>
      </c>
      <c r="F29" s="29">
        <v>44973</v>
      </c>
      <c r="G29" s="155"/>
      <c r="H29" s="155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7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</row>
    <row r="30" spans="1:64" s="158" customFormat="1" ht="21.75" hidden="1" thickBot="1" x14ac:dyDescent="0.3">
      <c r="A30" s="153"/>
      <c r="B30" s="108" t="s">
        <v>20</v>
      </c>
      <c r="C30" s="28"/>
      <c r="D30" s="28"/>
      <c r="E30" s="29">
        <v>44974</v>
      </c>
      <c r="F30" s="29">
        <v>44976</v>
      </c>
      <c r="G30" s="155"/>
      <c r="H30" s="155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7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</row>
    <row r="31" spans="1:64" s="158" customFormat="1" ht="21.75" hidden="1" thickBot="1" x14ac:dyDescent="0.3">
      <c r="A31" s="153"/>
      <c r="B31" s="121" t="s">
        <v>28</v>
      </c>
      <c r="C31" s="28"/>
      <c r="D31" s="123"/>
      <c r="E31" s="122">
        <v>44977</v>
      </c>
      <c r="F31" s="122">
        <v>44995</v>
      </c>
      <c r="G31" s="155"/>
      <c r="H31" s="155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7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</row>
    <row r="32" spans="1:64" s="158" customFormat="1" ht="21.75" thickBot="1" x14ac:dyDescent="0.3">
      <c r="A32" s="153"/>
      <c r="B32" s="159" t="s">
        <v>45</v>
      </c>
      <c r="C32" s="28" t="s">
        <v>35</v>
      </c>
      <c r="D32" s="160"/>
      <c r="E32" s="161">
        <v>44966</v>
      </c>
      <c r="F32" s="161">
        <v>44967</v>
      </c>
      <c r="G32" s="155"/>
      <c r="H32" s="155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7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</row>
    <row r="33" spans="1:64" s="158" customFormat="1" ht="21.75" thickBot="1" x14ac:dyDescent="0.3">
      <c r="A33" s="153"/>
      <c r="B33" s="159" t="s">
        <v>25</v>
      </c>
      <c r="C33" s="28" t="s">
        <v>35</v>
      </c>
      <c r="D33" s="160"/>
      <c r="E33" s="161">
        <v>44967</v>
      </c>
      <c r="F33" s="161">
        <v>44995</v>
      </c>
      <c r="G33" s="155"/>
      <c r="H33" s="155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7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</row>
    <row r="34" spans="1:64" s="3" customFormat="1" ht="21.75" thickBot="1" x14ac:dyDescent="0.3">
      <c r="A34" s="19"/>
      <c r="B34" s="124"/>
      <c r="C34" s="38"/>
      <c r="D34" s="38"/>
      <c r="E34" s="39"/>
      <c r="F34" s="40"/>
      <c r="G34" s="25"/>
      <c r="H34" s="25" t="str">
        <f t="shared" si="4"/>
        <v/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</row>
    <row r="35" spans="1:64" s="3" customFormat="1" ht="21.75" thickBot="1" x14ac:dyDescent="0.3">
      <c r="A35" s="19"/>
      <c r="B35" s="36"/>
      <c r="C35" s="38"/>
      <c r="D35" s="38"/>
      <c r="E35" s="39"/>
      <c r="F35" s="39"/>
      <c r="G35" s="25"/>
      <c r="H35" s="25" t="str">
        <f t="shared" si="4"/>
        <v/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</row>
    <row r="36" spans="1:64" s="3" customFormat="1" ht="21.75" thickBot="1" x14ac:dyDescent="0.3">
      <c r="A36" s="19"/>
      <c r="B36" s="36"/>
      <c r="C36" s="38"/>
      <c r="D36" s="38"/>
      <c r="E36" s="39"/>
      <c r="F36" s="40"/>
      <c r="G36" s="25"/>
      <c r="H36" s="25" t="str">
        <f t="shared" si="4"/>
        <v/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</row>
    <row r="37" spans="1:64" s="3" customFormat="1" ht="21.75" thickBot="1" x14ac:dyDescent="0.3">
      <c r="A37" s="19"/>
      <c r="B37" s="77"/>
      <c r="C37" s="38"/>
      <c r="D37" s="38"/>
      <c r="E37" s="39"/>
      <c r="F37" s="40"/>
      <c r="G37" s="25"/>
      <c r="H37" s="25" t="str">
        <f t="shared" si="4"/>
        <v/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</row>
    <row r="38" spans="1:64" s="3" customFormat="1" ht="21.75" thickBot="1" x14ac:dyDescent="0.3">
      <c r="A38" s="19"/>
      <c r="B38" s="36"/>
      <c r="C38" s="38"/>
      <c r="D38" s="38"/>
      <c r="E38" s="40"/>
      <c r="F38" s="40"/>
      <c r="G38" s="25"/>
      <c r="H38" s="25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</row>
    <row r="39" spans="1:64" s="3" customFormat="1" ht="21.75" thickBot="1" x14ac:dyDescent="0.3">
      <c r="A39" s="19"/>
      <c r="B39" s="36"/>
      <c r="C39" s="38"/>
      <c r="D39" s="38"/>
      <c r="E39" s="40"/>
      <c r="F39" s="40"/>
      <c r="G39" s="25"/>
      <c r="H39" s="25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</row>
    <row r="40" spans="1:64" s="3" customFormat="1" ht="21.75" thickBot="1" x14ac:dyDescent="0.3">
      <c r="A40" s="19"/>
      <c r="B40" s="36"/>
      <c r="C40" s="38"/>
      <c r="D40" s="38"/>
      <c r="E40" s="39"/>
      <c r="F40" s="40"/>
      <c r="G40" s="25"/>
      <c r="H40" s="25" t="str">
        <f t="shared" si="4"/>
        <v/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</row>
    <row r="41" spans="1:64" s="3" customFormat="1" ht="21.75" thickBot="1" x14ac:dyDescent="0.3">
      <c r="A41" s="19"/>
      <c r="B41" s="41"/>
      <c r="C41" s="43"/>
      <c r="D41" s="43"/>
      <c r="E41" s="44"/>
      <c r="F41" s="45"/>
      <c r="G41" s="25"/>
      <c r="H41" s="25" t="str">
        <f t="shared" si="4"/>
        <v/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</row>
    <row r="42" spans="1:64" s="3" customFormat="1" ht="21.75" thickBot="1" x14ac:dyDescent="0.3">
      <c r="A42" s="19"/>
      <c r="B42" s="46"/>
      <c r="C42" s="48"/>
      <c r="D42" s="48"/>
      <c r="E42" s="75"/>
      <c r="F42" s="75"/>
      <c r="G42" s="25"/>
      <c r="H42" s="25" t="str">
        <f t="shared" si="4"/>
        <v/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</row>
    <row r="43" spans="1:64" s="3" customFormat="1" ht="21.75" thickBot="1" x14ac:dyDescent="0.3">
      <c r="A43" s="19"/>
      <c r="B43" s="46"/>
      <c r="C43" s="48"/>
      <c r="D43" s="48"/>
      <c r="E43" s="75"/>
      <c r="F43" s="75"/>
      <c r="G43" s="25"/>
      <c r="H43" s="25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</row>
    <row r="44" spans="1:64" s="3" customFormat="1" ht="21.75" thickBot="1" x14ac:dyDescent="0.3">
      <c r="A44" s="19"/>
      <c r="B44" s="46"/>
      <c r="C44" s="48"/>
      <c r="D44" s="48"/>
      <c r="E44" s="75"/>
      <c r="F44" s="75"/>
      <c r="G44" s="25"/>
      <c r="H44" s="25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</row>
    <row r="45" spans="1:64" s="3" customFormat="1" ht="21.75" thickBot="1" x14ac:dyDescent="0.3">
      <c r="A45" s="19"/>
      <c r="B45" s="46"/>
      <c r="C45" s="48"/>
      <c r="D45" s="48"/>
      <c r="E45" s="75"/>
      <c r="F45" s="75"/>
      <c r="G45" s="25"/>
      <c r="H45" s="25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</row>
    <row r="46" spans="1:64" s="3" customFormat="1" ht="21.75" thickBot="1" x14ac:dyDescent="0.3">
      <c r="A46" s="19"/>
      <c r="B46" s="46"/>
      <c r="C46" s="48"/>
      <c r="D46" s="48"/>
      <c r="E46" s="49"/>
      <c r="F46" s="50"/>
      <c r="G46" s="25"/>
      <c r="H46" s="25" t="str">
        <f t="shared" si="4"/>
        <v/>
      </c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</row>
    <row r="47" spans="1:64" s="3" customFormat="1" ht="21.75" thickBot="1" x14ac:dyDescent="0.3">
      <c r="A47" s="19"/>
      <c r="B47" s="51"/>
      <c r="C47" s="53"/>
      <c r="D47" s="53"/>
      <c r="E47" s="54"/>
      <c r="F47" s="55"/>
      <c r="G47" s="25"/>
      <c r="H47" s="25" t="str">
        <f t="shared" si="4"/>
        <v/>
      </c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</row>
    <row r="48" spans="1:64" s="3" customFormat="1" ht="21.75" thickBot="1" x14ac:dyDescent="0.3">
      <c r="A48" s="19"/>
      <c r="B48" s="56"/>
      <c r="C48" s="58"/>
      <c r="D48" s="58"/>
      <c r="E48" s="59"/>
      <c r="F48" s="60"/>
      <c r="G48" s="25"/>
      <c r="H48" s="25" t="str">
        <f t="shared" si="4"/>
        <v/>
      </c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</row>
    <row r="49" spans="1:64" s="3" customFormat="1" ht="21.75" thickBot="1" x14ac:dyDescent="0.3">
      <c r="A49" s="19"/>
      <c r="B49" s="56"/>
      <c r="C49" s="58"/>
      <c r="D49" s="58"/>
      <c r="E49" s="59"/>
      <c r="F49" s="60"/>
      <c r="G49" s="25"/>
      <c r="H49" s="25" t="str">
        <f t="shared" si="4"/>
        <v/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</row>
    <row r="50" spans="1:64" s="3" customFormat="1" ht="21.75" thickBot="1" x14ac:dyDescent="0.3">
      <c r="A50" s="19"/>
      <c r="B50" s="56"/>
      <c r="C50" s="58"/>
      <c r="D50" s="58"/>
      <c r="E50" s="59"/>
      <c r="F50" s="60"/>
      <c r="G50" s="25"/>
      <c r="H50" s="25" t="str">
        <f t="shared" si="4"/>
        <v/>
      </c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</row>
    <row r="51" spans="1:64" s="3" customFormat="1" ht="21.75" thickBot="1" x14ac:dyDescent="0.3">
      <c r="A51" s="19"/>
      <c r="B51" s="56"/>
      <c r="C51" s="58"/>
      <c r="D51" s="58"/>
      <c r="E51" s="59"/>
      <c r="F51" s="60"/>
      <c r="G51" s="25"/>
      <c r="H51" s="25" t="str">
        <f t="shared" si="4"/>
        <v/>
      </c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</row>
    <row r="52" spans="1:64" s="3" customFormat="1" ht="21.75" thickBot="1" x14ac:dyDescent="0.3">
      <c r="A52" s="19"/>
      <c r="B52" s="56"/>
      <c r="C52" s="58"/>
      <c r="D52" s="58"/>
      <c r="E52" s="59"/>
      <c r="F52" s="60"/>
      <c r="G52" s="25"/>
      <c r="H52" s="25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</row>
    <row r="53" spans="1:64" s="3" customFormat="1" ht="21.75" thickBot="1" x14ac:dyDescent="0.3">
      <c r="A53" s="19"/>
      <c r="B53" s="56"/>
      <c r="C53" s="58"/>
      <c r="D53" s="58"/>
      <c r="E53" s="59"/>
      <c r="F53" s="60"/>
      <c r="G53" s="25"/>
      <c r="H53" s="25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</row>
    <row r="54" spans="1:64" s="3" customFormat="1" ht="21.75" thickBot="1" x14ac:dyDescent="0.3">
      <c r="A54" s="19"/>
      <c r="B54" s="56"/>
      <c r="C54" s="58"/>
      <c r="D54" s="58"/>
      <c r="E54" s="59"/>
      <c r="F54" s="60"/>
      <c r="G54" s="25"/>
      <c r="H54" s="25" t="str">
        <f t="shared" si="4"/>
        <v/>
      </c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</row>
    <row r="55" spans="1:64" s="3" customFormat="1" ht="21.75" thickBot="1" x14ac:dyDescent="0.3">
      <c r="A55" s="19"/>
      <c r="B55" s="20"/>
      <c r="C55" s="21"/>
      <c r="D55" s="22"/>
      <c r="E55" s="23"/>
      <c r="F55" s="24"/>
      <c r="G55" s="25"/>
      <c r="H55" s="25" t="str">
        <f t="shared" si="4"/>
        <v/>
      </c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</row>
    <row r="56" spans="1:64" s="3" customFormat="1" ht="21.75" thickBot="1" x14ac:dyDescent="0.3">
      <c r="A56" s="19"/>
      <c r="B56" s="20"/>
      <c r="C56" s="21"/>
      <c r="D56" s="22"/>
      <c r="E56" s="23"/>
      <c r="F56" s="24"/>
      <c r="G56" s="25"/>
      <c r="H56" s="25" t="str">
        <f t="shared" si="4"/>
        <v/>
      </c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</row>
    <row r="57" spans="1:64" s="3" customFormat="1" ht="21.75" thickBot="1" x14ac:dyDescent="0.3">
      <c r="A57" s="19"/>
      <c r="B57" s="20"/>
      <c r="C57" s="21"/>
      <c r="D57" s="22"/>
      <c r="E57" s="23"/>
      <c r="F57" s="24"/>
      <c r="G57" s="25"/>
      <c r="H57" s="25" t="str">
        <f t="shared" si="4"/>
        <v/>
      </c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</row>
    <row r="58" spans="1:64" s="3" customFormat="1" ht="21.75" thickBot="1" x14ac:dyDescent="0.3">
      <c r="A58" s="19"/>
      <c r="B58" s="61" t="s">
        <v>9</v>
      </c>
      <c r="C58" s="62"/>
      <c r="D58" s="63"/>
      <c r="E58" s="64"/>
      <c r="F58" s="65"/>
      <c r="G58" s="66"/>
      <c r="H58" s="66" t="str">
        <f t="shared" si="4"/>
        <v/>
      </c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</row>
    <row r="59" spans="1:64" x14ac:dyDescent="0.25">
      <c r="A59" s="6"/>
      <c r="G59" s="6"/>
    </row>
    <row r="60" spans="1:64" x14ac:dyDescent="0.25">
      <c r="B60" s="17"/>
      <c r="C60" s="17"/>
      <c r="F60" s="70">
        <v>43113</v>
      </c>
    </row>
    <row r="61" spans="1:64" x14ac:dyDescent="0.25">
      <c r="B61" s="73"/>
      <c r="C61" s="18"/>
    </row>
    <row r="62" spans="1:64" x14ac:dyDescent="0.25">
      <c r="B62" s="72"/>
    </row>
  </sheetData>
  <autoFilter ref="B6:F33" xr:uid="{536512B4-9854-4710-B51C-46C5A664A7CD}">
    <filterColumn colId="1">
      <customFilters>
        <customFilter operator="notEqual" val=" "/>
      </customFilters>
    </filterColumn>
  </autoFilter>
  <mergeCells count="11">
    <mergeCell ref="AD4:AJ4"/>
    <mergeCell ref="AK4:AQ4"/>
    <mergeCell ref="AR4:AX4"/>
    <mergeCell ref="AY4:BE4"/>
    <mergeCell ref="BF4:BL4"/>
    <mergeCell ref="J1:AA1"/>
    <mergeCell ref="E2:F2"/>
    <mergeCell ref="E3:F3"/>
    <mergeCell ref="I4:O4"/>
    <mergeCell ref="P4:V4"/>
    <mergeCell ref="W4:AC4"/>
  </mergeCells>
  <conditionalFormatting sqref="D7:D10 D12:D14 C12:C15 D27:D58 D16:D24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{87B6F37C-36CF-4832-A235-2835E3B1F7EC}</x14:id>
        </ext>
      </extLst>
    </cfRule>
  </conditionalFormatting>
  <conditionalFormatting sqref="I7:BL10 I12:BL58">
    <cfRule type="expression" dxfId="14" priority="16">
      <formula>AND(task_start&lt;=I$5,ROUNDDOWN((task_end-task_start+1)*task_progress,0)+task_start-1&gt;=I$5)</formula>
    </cfRule>
    <cfRule type="expression" dxfId="13" priority="17" stopIfTrue="1">
      <formula>AND(task_end&gt;=I$5,task_start&lt;I$5+1)</formula>
    </cfRule>
  </conditionalFormatting>
  <conditionalFormatting sqref="I5:BL10 I12:BL58">
    <cfRule type="expression" dxfId="12" priority="18">
      <formula>AND(today&gt;=I$5,today&lt;I$5+1)</formula>
    </cfRule>
  </conditionalFormatting>
  <conditionalFormatting sqref="C16:C20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{0D084E29-99B8-4F8A-B3E1-5D122284B995}</x14:id>
        </ext>
      </extLst>
    </cfRule>
  </conditionalFormatting>
  <conditionalFormatting sqref="C21:C26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{1C76E3E2-828B-4194-9F62-D93F529BF462}</x14:id>
        </ext>
      </extLst>
    </cfRule>
  </conditionalFormatting>
  <conditionalFormatting sqref="C27:C33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{3F7D1687-BE00-4E9C-9942-C0367ECA624D}</x14:id>
        </ext>
      </extLst>
    </cfRule>
  </conditionalFormatting>
  <conditionalFormatting sqref="C34:C40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{10FCC453-B297-4F0A-AE5A-588837EF12FB}</x14:id>
        </ext>
      </extLst>
    </cfRule>
  </conditionalFormatting>
  <conditionalFormatting sqref="C48:C54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{C8213769-06CC-4249-BF2E-01D070B24EC1}</x14:id>
        </ext>
      </extLst>
    </cfRule>
  </conditionalFormatting>
  <conditionalFormatting sqref="C42:C46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{D49073C8-5EDE-4FBD-8A8B-44FFC7559B75}</x14:id>
        </ext>
      </extLst>
    </cfRule>
  </conditionalFormatting>
  <conditionalFormatting sqref="C10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{63EE062E-C1A4-4A98-9ECB-D3BE39FE0C80}</x14:id>
        </ext>
      </extLst>
    </cfRule>
  </conditionalFormatting>
  <conditionalFormatting sqref="D11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{46ED324F-9FDD-4D3E-82C9-55403E704535}</x14:id>
        </ext>
      </extLst>
    </cfRule>
  </conditionalFormatting>
  <conditionalFormatting sqref="I11:BL11">
    <cfRule type="expression" dxfId="11" priority="5">
      <formula>AND(task_start&lt;=I$5,ROUNDDOWN((task_end-task_start+1)*task_progress,0)+task_start-1&gt;=I$5)</formula>
    </cfRule>
    <cfRule type="expression" dxfId="10" priority="6" stopIfTrue="1">
      <formula>AND(task_end&gt;=I$5,task_start&lt;I$5+1)</formula>
    </cfRule>
  </conditionalFormatting>
  <conditionalFormatting sqref="I11:BL11">
    <cfRule type="expression" dxfId="9" priority="7">
      <formula>AND(today&gt;=I$5,today&lt;I$5+1)</formula>
    </cfRule>
  </conditionalFormatting>
  <conditionalFormatting sqref="C11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{4114E4A0-F70E-4DCA-ABE6-9FEF17754057}</x14:id>
        </ext>
      </extLst>
    </cfRule>
  </conditionalFormatting>
  <conditionalFormatting sqref="C47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{0CEEFBE6-9DC4-4215-88E9-8E998674F046}</x14:id>
        </ext>
      </extLst>
    </cfRule>
  </conditionalFormatting>
  <conditionalFormatting sqref="C4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{CF82E2AF-473D-4809-823E-A544D187921C}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FC986A28-87F5-4C64-81A9-4114A30AFB2B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B6F37C-36CF-4832-A235-2835E3B1F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D7:D10 D12:D14 C12:C15 D27:D58 D16:D24</xm:sqref>
        </x14:conditionalFormatting>
        <x14:conditionalFormatting xmlns:xm="http://schemas.microsoft.com/office/excel/2006/main">
          <x14:cfRule type="dataBar" id="{0D084E29-99B8-4F8A-B3E1-5D122284B9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C16:C20</xm:sqref>
        </x14:conditionalFormatting>
        <x14:conditionalFormatting xmlns:xm="http://schemas.microsoft.com/office/excel/2006/main">
          <x14:cfRule type="dataBar" id="{1C76E3E2-828B-4194-9F62-D93F529BF4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C21:C26</xm:sqref>
        </x14:conditionalFormatting>
        <x14:conditionalFormatting xmlns:xm="http://schemas.microsoft.com/office/excel/2006/main">
          <x14:cfRule type="dataBar" id="{3F7D1687-BE00-4E9C-9942-C0367ECA62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C27:C33</xm:sqref>
        </x14:conditionalFormatting>
        <x14:conditionalFormatting xmlns:xm="http://schemas.microsoft.com/office/excel/2006/main">
          <x14:cfRule type="dataBar" id="{10FCC453-B297-4F0A-AE5A-588837EF12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C34:C40</xm:sqref>
        </x14:conditionalFormatting>
        <x14:conditionalFormatting xmlns:xm="http://schemas.microsoft.com/office/excel/2006/main">
          <x14:cfRule type="dataBar" id="{C8213769-06CC-4249-BF2E-01D070B24E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C48:C54</xm:sqref>
        </x14:conditionalFormatting>
        <x14:conditionalFormatting xmlns:xm="http://schemas.microsoft.com/office/excel/2006/main">
          <x14:cfRule type="dataBar" id="{D49073C8-5EDE-4FBD-8A8B-44FFC7559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C42:C46</xm:sqref>
        </x14:conditionalFormatting>
        <x14:conditionalFormatting xmlns:xm="http://schemas.microsoft.com/office/excel/2006/main">
          <x14:cfRule type="dataBar" id="{63EE062E-C1A4-4A98-9ECB-D3BE39FE0C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46ED324F-9FDD-4D3E-82C9-55403E7045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4114E4A0-F70E-4DCA-ABE6-9FEF17754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0CEEFBE6-9DC4-4215-88E9-8E998674F0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CF82E2AF-473D-4809-823E-A544D18792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1C6B38-4008-45AF-81C6-B4A486471B66}">
          <x14:formula1>
            <xm:f>Members!$A$2:$A$8</xm:f>
          </x14:formula1>
          <xm:sqref>D14:D15</xm:sqref>
        </x14:dataValidation>
        <x14:dataValidation type="list" allowBlank="1" showInputMessage="1" showErrorMessage="1" xr:uid="{0A9D82AF-3DD5-4E97-80C1-E8653102DD7A}">
          <x14:formula1>
            <xm:f>Members!$A$2:$A$9</xm:f>
          </x14:formula1>
          <xm:sqref>C7:C54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F92F-CCBD-43F6-A19B-EA37E7FAB662}">
  <sheetPr filterMode="1">
    <tabColor rgb="FF92D050"/>
    <pageSetUpPr fitToPage="1"/>
  </sheetPr>
  <dimension ref="A1:BL62"/>
  <sheetViews>
    <sheetView showGridLines="0" showRuler="0" zoomScaleNormal="100" zoomScalePageLayoutView="70" workbookViewId="0">
      <pane ySplit="6" topLeftCell="A7" activePane="bottomLeft" state="frozen"/>
      <selection pane="bottomLeft" activeCell="E7" sqref="E7"/>
    </sheetView>
  </sheetViews>
  <sheetFormatPr defaultColWidth="8.85546875" defaultRowHeight="15" x14ac:dyDescent="0.25"/>
  <cols>
    <col min="1" max="1" width="2.7109375" customWidth="1"/>
    <col min="2" max="2" width="74.28515625" customWidth="1"/>
    <col min="3" max="3" width="16.5703125" bestFit="1" customWidth="1"/>
    <col min="4" max="4" width="10.7109375" customWidth="1"/>
    <col min="5" max="5" width="14.42578125" style="5" customWidth="1"/>
    <col min="6" max="6" width="14.42578125" customWidth="1"/>
    <col min="7" max="7" width="2.7109375" customWidth="1"/>
    <col min="8" max="8" width="6.140625" hidden="1" customWidth="1"/>
    <col min="9" max="15" width="2.42578125" customWidth="1"/>
    <col min="16" max="16" width="3" bestFit="1" customWidth="1"/>
    <col min="17" max="64" width="2.42578125" customWidth="1"/>
  </cols>
  <sheetData>
    <row r="1" spans="1:64" ht="28.5" x14ac:dyDescent="0.45">
      <c r="B1" s="16" t="s">
        <v>17</v>
      </c>
      <c r="C1" s="1"/>
      <c r="D1" s="2"/>
      <c r="E1" s="4"/>
      <c r="F1" s="71"/>
      <c r="H1" s="2"/>
      <c r="I1" s="8"/>
      <c r="J1" s="165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</row>
    <row r="2" spans="1:64" ht="19.5" customHeight="1" x14ac:dyDescent="0.3">
      <c r="B2" s="9"/>
      <c r="D2" s="6" t="s">
        <v>0</v>
      </c>
      <c r="E2" s="167">
        <v>44967</v>
      </c>
      <c r="F2" s="168"/>
    </row>
    <row r="3" spans="1:64" ht="19.5" customHeight="1" x14ac:dyDescent="0.3">
      <c r="B3" s="9"/>
      <c r="D3" s="6" t="s">
        <v>1</v>
      </c>
      <c r="E3" s="167">
        <f ca="1">TODAY()</f>
        <v>44972</v>
      </c>
      <c r="F3" s="168"/>
    </row>
    <row r="4" spans="1:64" ht="19.5" customHeight="1" x14ac:dyDescent="0.25">
      <c r="D4" s="6" t="s">
        <v>2</v>
      </c>
      <c r="E4" s="7">
        <v>1</v>
      </c>
      <c r="I4" s="162">
        <f>I5</f>
        <v>44963</v>
      </c>
      <c r="J4" s="163"/>
      <c r="K4" s="163"/>
      <c r="L4" s="163"/>
      <c r="M4" s="163"/>
      <c r="N4" s="163"/>
      <c r="O4" s="164"/>
      <c r="P4" s="162">
        <f>P5</f>
        <v>44970</v>
      </c>
      <c r="Q4" s="163"/>
      <c r="R4" s="163"/>
      <c r="S4" s="163"/>
      <c r="T4" s="163"/>
      <c r="U4" s="163"/>
      <c r="V4" s="164"/>
      <c r="W4" s="162">
        <f>W5</f>
        <v>44977</v>
      </c>
      <c r="X4" s="163"/>
      <c r="Y4" s="163"/>
      <c r="Z4" s="163"/>
      <c r="AA4" s="163"/>
      <c r="AB4" s="163"/>
      <c r="AC4" s="164"/>
      <c r="AD4" s="162">
        <f>AD5</f>
        <v>44984</v>
      </c>
      <c r="AE4" s="163"/>
      <c r="AF4" s="163"/>
      <c r="AG4" s="163"/>
      <c r="AH4" s="163"/>
      <c r="AI4" s="163"/>
      <c r="AJ4" s="164"/>
      <c r="AK4" s="162">
        <f>AK5</f>
        <v>44991</v>
      </c>
      <c r="AL4" s="163"/>
      <c r="AM4" s="163"/>
      <c r="AN4" s="163"/>
      <c r="AO4" s="163"/>
      <c r="AP4" s="163"/>
      <c r="AQ4" s="164"/>
      <c r="AR4" s="162">
        <f>AR5</f>
        <v>44998</v>
      </c>
      <c r="AS4" s="163"/>
      <c r="AT4" s="163"/>
      <c r="AU4" s="163"/>
      <c r="AV4" s="163"/>
      <c r="AW4" s="163"/>
      <c r="AX4" s="164"/>
      <c r="AY4" s="162">
        <f>AY5</f>
        <v>45005</v>
      </c>
      <c r="AZ4" s="163"/>
      <c r="BA4" s="163"/>
      <c r="BB4" s="163"/>
      <c r="BC4" s="163"/>
      <c r="BD4" s="163"/>
      <c r="BE4" s="164"/>
      <c r="BF4" s="162">
        <f>BF5</f>
        <v>45012</v>
      </c>
      <c r="BG4" s="163"/>
      <c r="BH4" s="163"/>
      <c r="BI4" s="163"/>
      <c r="BJ4" s="163"/>
      <c r="BK4" s="163"/>
      <c r="BL4" s="164"/>
    </row>
    <row r="5" spans="1:64" x14ac:dyDescent="0.25">
      <c r="A5" s="6"/>
      <c r="G5" s="6"/>
      <c r="I5" s="13">
        <f>E2-WEEKDAY(E2,1)+2+7*(E4-1)</f>
        <v>44963</v>
      </c>
      <c r="J5" s="12">
        <f>I5+1</f>
        <v>44964</v>
      </c>
      <c r="K5" s="12">
        <f t="shared" ref="K5:AX5" si="0">J5+1</f>
        <v>44965</v>
      </c>
      <c r="L5" s="12">
        <f t="shared" si="0"/>
        <v>44966</v>
      </c>
      <c r="M5" s="12">
        <f t="shared" si="0"/>
        <v>44967</v>
      </c>
      <c r="N5" s="12">
        <f t="shared" si="0"/>
        <v>44968</v>
      </c>
      <c r="O5" s="14">
        <f t="shared" si="0"/>
        <v>44969</v>
      </c>
      <c r="P5" s="13">
        <f>O5+1</f>
        <v>44970</v>
      </c>
      <c r="Q5" s="12">
        <f>P5+1</f>
        <v>44971</v>
      </c>
      <c r="R5" s="12">
        <f t="shared" si="0"/>
        <v>44972</v>
      </c>
      <c r="S5" s="12">
        <f t="shared" si="0"/>
        <v>44973</v>
      </c>
      <c r="T5" s="12">
        <f t="shared" si="0"/>
        <v>44974</v>
      </c>
      <c r="U5" s="12">
        <f t="shared" si="0"/>
        <v>44975</v>
      </c>
      <c r="V5" s="14">
        <f t="shared" si="0"/>
        <v>44976</v>
      </c>
      <c r="W5" s="13">
        <f>V5+1</f>
        <v>44977</v>
      </c>
      <c r="X5" s="12">
        <f>W5+1</f>
        <v>44978</v>
      </c>
      <c r="Y5" s="12">
        <f t="shared" si="0"/>
        <v>44979</v>
      </c>
      <c r="Z5" s="12">
        <f t="shared" si="0"/>
        <v>44980</v>
      </c>
      <c r="AA5" s="12">
        <f t="shared" si="0"/>
        <v>44981</v>
      </c>
      <c r="AB5" s="12">
        <f t="shared" si="0"/>
        <v>44982</v>
      </c>
      <c r="AC5" s="14">
        <f t="shared" si="0"/>
        <v>44983</v>
      </c>
      <c r="AD5" s="13">
        <f>AC5+1</f>
        <v>44984</v>
      </c>
      <c r="AE5" s="12">
        <f>AD5+1</f>
        <v>44985</v>
      </c>
      <c r="AF5" s="12">
        <f t="shared" si="0"/>
        <v>44986</v>
      </c>
      <c r="AG5" s="12">
        <f t="shared" si="0"/>
        <v>44987</v>
      </c>
      <c r="AH5" s="12">
        <f t="shared" si="0"/>
        <v>44988</v>
      </c>
      <c r="AI5" s="12">
        <f t="shared" si="0"/>
        <v>44989</v>
      </c>
      <c r="AJ5" s="14">
        <f t="shared" si="0"/>
        <v>44990</v>
      </c>
      <c r="AK5" s="13">
        <f>AJ5+1</f>
        <v>44991</v>
      </c>
      <c r="AL5" s="12">
        <f>AK5+1</f>
        <v>44992</v>
      </c>
      <c r="AM5" s="12">
        <f t="shared" si="0"/>
        <v>44993</v>
      </c>
      <c r="AN5" s="12">
        <f t="shared" si="0"/>
        <v>44994</v>
      </c>
      <c r="AO5" s="12">
        <f t="shared" si="0"/>
        <v>44995</v>
      </c>
      <c r="AP5" s="12">
        <f t="shared" si="0"/>
        <v>44996</v>
      </c>
      <c r="AQ5" s="14">
        <f t="shared" si="0"/>
        <v>44997</v>
      </c>
      <c r="AR5" s="13">
        <f>AQ5+1</f>
        <v>44998</v>
      </c>
      <c r="AS5" s="12">
        <f>AR5+1</f>
        <v>44999</v>
      </c>
      <c r="AT5" s="12">
        <f t="shared" si="0"/>
        <v>45000</v>
      </c>
      <c r="AU5" s="12">
        <f t="shared" si="0"/>
        <v>45001</v>
      </c>
      <c r="AV5" s="12">
        <f t="shared" si="0"/>
        <v>45002</v>
      </c>
      <c r="AW5" s="12">
        <f t="shared" si="0"/>
        <v>45003</v>
      </c>
      <c r="AX5" s="14">
        <f t="shared" si="0"/>
        <v>45004</v>
      </c>
      <c r="AY5" s="13">
        <f>AX5+1</f>
        <v>45005</v>
      </c>
      <c r="AZ5" s="12">
        <f>AY5+1</f>
        <v>45006</v>
      </c>
      <c r="BA5" s="12">
        <f t="shared" ref="BA5:BE5" si="1">AZ5+1</f>
        <v>45007</v>
      </c>
      <c r="BB5" s="12">
        <f t="shared" si="1"/>
        <v>45008</v>
      </c>
      <c r="BC5" s="12">
        <f t="shared" si="1"/>
        <v>45009</v>
      </c>
      <c r="BD5" s="12">
        <f t="shared" si="1"/>
        <v>45010</v>
      </c>
      <c r="BE5" s="14">
        <f t="shared" si="1"/>
        <v>45011</v>
      </c>
      <c r="BF5" s="13">
        <f>BE5+1</f>
        <v>45012</v>
      </c>
      <c r="BG5" s="12">
        <f>BF5+1</f>
        <v>45013</v>
      </c>
      <c r="BH5" s="12">
        <f t="shared" ref="BH5:BL5" si="2">BG5+1</f>
        <v>45014</v>
      </c>
      <c r="BI5" s="12">
        <f t="shared" si="2"/>
        <v>45015</v>
      </c>
      <c r="BJ5" s="12">
        <f t="shared" si="2"/>
        <v>45016</v>
      </c>
      <c r="BK5" s="12">
        <f t="shared" si="2"/>
        <v>45017</v>
      </c>
      <c r="BL5" s="14">
        <f t="shared" si="2"/>
        <v>45018</v>
      </c>
    </row>
    <row r="6" spans="1:64" ht="29.25" customHeight="1" thickBot="1" x14ac:dyDescent="0.3">
      <c r="A6" s="19"/>
      <c r="B6" s="10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/>
      <c r="H6" s="11" t="s">
        <v>8</v>
      </c>
      <c r="I6" s="15" t="str">
        <f t="shared" ref="I6:BL6" si="3">LEFT(TEXT(I5,"ddd"),1)</f>
        <v>M</v>
      </c>
      <c r="J6" s="15" t="str">
        <f t="shared" si="3"/>
        <v>T</v>
      </c>
      <c r="K6" s="15" t="str">
        <f t="shared" si="3"/>
        <v>W</v>
      </c>
      <c r="L6" s="15" t="str">
        <f t="shared" si="3"/>
        <v>T</v>
      </c>
      <c r="M6" s="15" t="str">
        <f t="shared" si="3"/>
        <v>F</v>
      </c>
      <c r="N6" s="15" t="str">
        <f t="shared" si="3"/>
        <v>S</v>
      </c>
      <c r="O6" s="15" t="str">
        <f t="shared" si="3"/>
        <v>S</v>
      </c>
      <c r="P6" s="15" t="str">
        <f t="shared" si="3"/>
        <v>M</v>
      </c>
      <c r="Q6" s="15" t="str">
        <f t="shared" si="3"/>
        <v>T</v>
      </c>
      <c r="R6" s="15" t="str">
        <f t="shared" si="3"/>
        <v>W</v>
      </c>
      <c r="S6" s="15" t="str">
        <f t="shared" si="3"/>
        <v>T</v>
      </c>
      <c r="T6" s="15" t="str">
        <f t="shared" si="3"/>
        <v>F</v>
      </c>
      <c r="U6" s="15" t="str">
        <f t="shared" si="3"/>
        <v>S</v>
      </c>
      <c r="V6" s="15" t="str">
        <f t="shared" si="3"/>
        <v>S</v>
      </c>
      <c r="W6" s="15" t="str">
        <f t="shared" si="3"/>
        <v>M</v>
      </c>
      <c r="X6" s="15" t="str">
        <f t="shared" si="3"/>
        <v>T</v>
      </c>
      <c r="Y6" s="15" t="str">
        <f t="shared" si="3"/>
        <v>W</v>
      </c>
      <c r="Z6" s="15" t="str">
        <f t="shared" si="3"/>
        <v>T</v>
      </c>
      <c r="AA6" s="15" t="str">
        <f t="shared" si="3"/>
        <v>F</v>
      </c>
      <c r="AB6" s="15" t="str">
        <f t="shared" si="3"/>
        <v>S</v>
      </c>
      <c r="AC6" s="15" t="str">
        <f t="shared" si="3"/>
        <v>S</v>
      </c>
      <c r="AD6" s="15" t="str">
        <f t="shared" si="3"/>
        <v>M</v>
      </c>
      <c r="AE6" s="15" t="str">
        <f t="shared" si="3"/>
        <v>T</v>
      </c>
      <c r="AF6" s="15" t="str">
        <f t="shared" si="3"/>
        <v>W</v>
      </c>
      <c r="AG6" s="15" t="str">
        <f t="shared" si="3"/>
        <v>T</v>
      </c>
      <c r="AH6" s="15" t="str">
        <f t="shared" si="3"/>
        <v>F</v>
      </c>
      <c r="AI6" s="15" t="str">
        <f t="shared" si="3"/>
        <v>S</v>
      </c>
      <c r="AJ6" s="15" t="str">
        <f t="shared" si="3"/>
        <v>S</v>
      </c>
      <c r="AK6" s="15" t="str">
        <f t="shared" si="3"/>
        <v>M</v>
      </c>
      <c r="AL6" s="15" t="str">
        <f t="shared" si="3"/>
        <v>T</v>
      </c>
      <c r="AM6" s="15" t="str">
        <f t="shared" si="3"/>
        <v>W</v>
      </c>
      <c r="AN6" s="15" t="str">
        <f t="shared" si="3"/>
        <v>T</v>
      </c>
      <c r="AO6" s="15" t="str">
        <f t="shared" si="3"/>
        <v>F</v>
      </c>
      <c r="AP6" s="15" t="str">
        <f t="shared" si="3"/>
        <v>S</v>
      </c>
      <c r="AQ6" s="15" t="str">
        <f t="shared" si="3"/>
        <v>S</v>
      </c>
      <c r="AR6" s="15" t="str">
        <f t="shared" si="3"/>
        <v>M</v>
      </c>
      <c r="AS6" s="15" t="str">
        <f t="shared" si="3"/>
        <v>T</v>
      </c>
      <c r="AT6" s="15" t="str">
        <f t="shared" si="3"/>
        <v>W</v>
      </c>
      <c r="AU6" s="15" t="str">
        <f t="shared" si="3"/>
        <v>T</v>
      </c>
      <c r="AV6" s="15" t="str">
        <f t="shared" si="3"/>
        <v>F</v>
      </c>
      <c r="AW6" s="15" t="str">
        <f t="shared" si="3"/>
        <v>S</v>
      </c>
      <c r="AX6" s="15" t="str">
        <f t="shared" si="3"/>
        <v>S</v>
      </c>
      <c r="AY6" s="15" t="str">
        <f t="shared" si="3"/>
        <v>M</v>
      </c>
      <c r="AZ6" s="15" t="str">
        <f t="shared" si="3"/>
        <v>T</v>
      </c>
      <c r="BA6" s="15" t="str">
        <f t="shared" si="3"/>
        <v>W</v>
      </c>
      <c r="BB6" s="15" t="str">
        <f t="shared" si="3"/>
        <v>T</v>
      </c>
      <c r="BC6" s="15" t="str">
        <f t="shared" si="3"/>
        <v>F</v>
      </c>
      <c r="BD6" s="15" t="str">
        <f t="shared" si="3"/>
        <v>S</v>
      </c>
      <c r="BE6" s="15" t="str">
        <f t="shared" si="3"/>
        <v>S</v>
      </c>
      <c r="BF6" s="15" t="str">
        <f t="shared" si="3"/>
        <v>M</v>
      </c>
      <c r="BG6" s="15" t="str">
        <f t="shared" si="3"/>
        <v>T</v>
      </c>
      <c r="BH6" s="15" t="str">
        <f t="shared" si="3"/>
        <v>W</v>
      </c>
      <c r="BI6" s="15" t="str">
        <f t="shared" si="3"/>
        <v>T</v>
      </c>
      <c r="BJ6" s="15" t="str">
        <f t="shared" si="3"/>
        <v>F</v>
      </c>
      <c r="BK6" s="15" t="str">
        <f t="shared" si="3"/>
        <v>S</v>
      </c>
      <c r="BL6" s="15" t="str">
        <f t="shared" si="3"/>
        <v>S</v>
      </c>
    </row>
    <row r="7" spans="1:64" s="128" customFormat="1" ht="21.75" thickBot="1" x14ac:dyDescent="0.3">
      <c r="A7" s="125"/>
      <c r="B7" s="106" t="s">
        <v>37</v>
      </c>
      <c r="C7" s="79" t="s">
        <v>36</v>
      </c>
      <c r="D7" s="80"/>
      <c r="E7" s="81">
        <v>44966</v>
      </c>
      <c r="F7" s="81">
        <v>44967</v>
      </c>
      <c r="G7" s="126"/>
      <c r="H7" s="126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</row>
    <row r="8" spans="1:64" s="128" customFormat="1" ht="21.75" thickBot="1" x14ac:dyDescent="0.3">
      <c r="A8" s="125"/>
      <c r="B8" s="106" t="s">
        <v>46</v>
      </c>
      <c r="C8" s="79" t="s">
        <v>36</v>
      </c>
      <c r="D8" s="80"/>
      <c r="E8" s="81">
        <v>44967</v>
      </c>
      <c r="F8" s="81">
        <v>44969</v>
      </c>
      <c r="G8" s="126"/>
      <c r="H8" s="126">
        <f t="shared" ref="H8:H58" si="4">IF(OR(ISBLANK(task_start),ISBLANK(task_end)),"",task_end-task_start+1)</f>
        <v>3</v>
      </c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</row>
    <row r="9" spans="1:64" s="128" customFormat="1" ht="21.75" hidden="1" thickBot="1" x14ac:dyDescent="0.3">
      <c r="A9" s="125"/>
      <c r="B9" s="106" t="s">
        <v>11</v>
      </c>
      <c r="C9" s="79"/>
      <c r="D9" s="80"/>
      <c r="E9" s="81">
        <v>44970</v>
      </c>
      <c r="F9" s="81">
        <v>44972</v>
      </c>
      <c r="G9" s="126"/>
      <c r="H9" s="126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</row>
    <row r="10" spans="1:64" s="132" customFormat="1" ht="21.75" thickBot="1" x14ac:dyDescent="0.3">
      <c r="A10" s="129"/>
      <c r="B10" s="98" t="s">
        <v>38</v>
      </c>
      <c r="C10" s="83" t="s">
        <v>36</v>
      </c>
      <c r="D10" s="83"/>
      <c r="E10" s="84">
        <v>44966</v>
      </c>
      <c r="F10" s="84">
        <v>44967</v>
      </c>
      <c r="G10" s="130"/>
      <c r="H10" s="130">
        <f t="shared" si="4"/>
        <v>2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</row>
    <row r="11" spans="1:64" s="132" customFormat="1" ht="21.75" thickBot="1" x14ac:dyDescent="0.3">
      <c r="A11" s="129"/>
      <c r="B11" s="98" t="s">
        <v>14</v>
      </c>
      <c r="C11" s="83" t="s">
        <v>36</v>
      </c>
      <c r="D11" s="83"/>
      <c r="E11" s="84">
        <v>44967</v>
      </c>
      <c r="F11" s="84">
        <v>44970</v>
      </c>
      <c r="G11" s="130"/>
      <c r="H11" s="130">
        <f t="shared" ref="H11" si="5">IF(OR(ISBLANK(task_start),ISBLANK(task_end)),"",task_end-task_start+1)</f>
        <v>4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</row>
    <row r="12" spans="1:64" s="132" customFormat="1" ht="21.75" hidden="1" thickBot="1" x14ac:dyDescent="0.3">
      <c r="A12" s="129"/>
      <c r="B12" s="98" t="s">
        <v>15</v>
      </c>
      <c r="C12" s="83"/>
      <c r="D12" s="83"/>
      <c r="E12" s="84">
        <v>44971</v>
      </c>
      <c r="F12" s="86">
        <v>44973</v>
      </c>
      <c r="G12" s="130"/>
      <c r="H12" s="130">
        <f t="shared" si="4"/>
        <v>3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3"/>
      <c r="V12" s="133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</row>
    <row r="13" spans="1:64" s="132" customFormat="1" ht="21.75" hidden="1" thickBot="1" x14ac:dyDescent="0.3">
      <c r="A13" s="129"/>
      <c r="B13" s="98" t="s">
        <v>13</v>
      </c>
      <c r="C13" s="83"/>
      <c r="D13" s="83"/>
      <c r="E13" s="84">
        <v>44968</v>
      </c>
      <c r="F13" s="86">
        <v>44976</v>
      </c>
      <c r="G13" s="130"/>
      <c r="H13" s="130">
        <f t="shared" si="4"/>
        <v>9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</row>
    <row r="14" spans="1:64" s="132" customFormat="1" ht="21.75" thickBot="1" x14ac:dyDescent="0.3">
      <c r="A14" s="129"/>
      <c r="B14" s="109" t="s">
        <v>39</v>
      </c>
      <c r="C14" s="83" t="s">
        <v>36</v>
      </c>
      <c r="D14" s="82"/>
      <c r="E14" s="84">
        <v>44966</v>
      </c>
      <c r="F14" s="86">
        <v>44967</v>
      </c>
      <c r="G14" s="130"/>
      <c r="H14" s="130">
        <f t="shared" si="4"/>
        <v>2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3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</row>
    <row r="15" spans="1:64" s="132" customFormat="1" ht="21.75" thickBot="1" x14ac:dyDescent="0.3">
      <c r="A15" s="129"/>
      <c r="B15" s="109" t="s">
        <v>16</v>
      </c>
      <c r="C15" s="83" t="s">
        <v>36</v>
      </c>
      <c r="D15" s="82"/>
      <c r="E15" s="84">
        <v>44969</v>
      </c>
      <c r="F15" s="110">
        <v>44995</v>
      </c>
      <c r="G15" s="130"/>
      <c r="H15" s="130">
        <f t="shared" si="4"/>
        <v>27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3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</row>
    <row r="16" spans="1:64" s="138" customFormat="1" ht="21.75" thickBot="1" x14ac:dyDescent="0.3">
      <c r="A16" s="134"/>
      <c r="B16" s="100" t="s">
        <v>40</v>
      </c>
      <c r="C16" s="43" t="s">
        <v>34</v>
      </c>
      <c r="D16" s="43"/>
      <c r="E16" s="44">
        <v>44966</v>
      </c>
      <c r="F16" s="44">
        <v>44967</v>
      </c>
      <c r="G16" s="135"/>
      <c r="H16" s="135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7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</row>
    <row r="17" spans="1:64" s="138" customFormat="1" ht="21.75" hidden="1" thickBot="1" x14ac:dyDescent="0.3">
      <c r="A17" s="134"/>
      <c r="B17" s="100" t="s">
        <v>19</v>
      </c>
      <c r="C17" s="43"/>
      <c r="D17" s="43"/>
      <c r="E17" s="44">
        <v>44971</v>
      </c>
      <c r="F17" s="44">
        <v>44973</v>
      </c>
      <c r="G17" s="135"/>
      <c r="H17" s="135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7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</row>
    <row r="18" spans="1:64" s="138" customFormat="1" ht="21.75" hidden="1" thickBot="1" x14ac:dyDescent="0.3">
      <c r="A18" s="134"/>
      <c r="B18" s="100" t="s">
        <v>20</v>
      </c>
      <c r="C18" s="43"/>
      <c r="D18" s="43"/>
      <c r="E18" s="44">
        <v>44974</v>
      </c>
      <c r="F18" s="44">
        <v>44976</v>
      </c>
      <c r="G18" s="135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7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</row>
    <row r="19" spans="1:64" s="138" customFormat="1" ht="21.75" thickBot="1" x14ac:dyDescent="0.3">
      <c r="A19" s="134"/>
      <c r="B19" s="111" t="s">
        <v>41</v>
      </c>
      <c r="C19" s="43" t="s">
        <v>34</v>
      </c>
      <c r="D19" s="112"/>
      <c r="E19" s="113">
        <v>44966</v>
      </c>
      <c r="F19" s="114">
        <v>44967</v>
      </c>
      <c r="G19" s="135"/>
      <c r="H19" s="135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7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</row>
    <row r="20" spans="1:64" s="138" customFormat="1" ht="21.75" thickBot="1" x14ac:dyDescent="0.3">
      <c r="A20" s="134"/>
      <c r="B20" s="111" t="s">
        <v>47</v>
      </c>
      <c r="C20" s="43" t="s">
        <v>34</v>
      </c>
      <c r="D20" s="112"/>
      <c r="E20" s="113">
        <v>44967</v>
      </c>
      <c r="F20" s="114">
        <v>44995</v>
      </c>
      <c r="G20" s="135"/>
      <c r="H20" s="135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7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</row>
    <row r="21" spans="1:64" s="146" customFormat="1" ht="21.75" thickBot="1" x14ac:dyDescent="0.3">
      <c r="A21" s="139"/>
      <c r="B21" s="140" t="s">
        <v>42</v>
      </c>
      <c r="C21" s="141" t="s">
        <v>35</v>
      </c>
      <c r="D21" s="141"/>
      <c r="E21" s="142">
        <v>44966</v>
      </c>
      <c r="F21" s="143">
        <v>44967</v>
      </c>
      <c r="G21" s="144"/>
      <c r="H21" s="144">
        <f t="shared" si="4"/>
        <v>2</v>
      </c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</row>
    <row r="22" spans="1:64" s="146" customFormat="1" ht="21.75" thickBot="1" x14ac:dyDescent="0.3">
      <c r="A22" s="139"/>
      <c r="B22" s="140" t="s">
        <v>48</v>
      </c>
      <c r="C22" s="141" t="s">
        <v>35</v>
      </c>
      <c r="D22" s="141"/>
      <c r="E22" s="142">
        <v>44967</v>
      </c>
      <c r="F22" s="143">
        <v>44970</v>
      </c>
      <c r="G22" s="144"/>
      <c r="H22" s="144">
        <f t="shared" si="4"/>
        <v>4</v>
      </c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</row>
    <row r="23" spans="1:64" s="146" customFormat="1" ht="21.75" hidden="1" thickBot="1" x14ac:dyDescent="0.3">
      <c r="A23" s="139"/>
      <c r="B23" s="140" t="s">
        <v>23</v>
      </c>
      <c r="C23" s="141"/>
      <c r="D23" s="141"/>
      <c r="E23" s="147">
        <v>44971</v>
      </c>
      <c r="F23" s="147">
        <v>44973</v>
      </c>
      <c r="G23" s="144"/>
      <c r="H23" s="144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</row>
    <row r="24" spans="1:64" s="146" customFormat="1" ht="21.75" hidden="1" thickBot="1" x14ac:dyDescent="0.3">
      <c r="A24" s="139"/>
      <c r="B24" s="148" t="s">
        <v>20</v>
      </c>
      <c r="C24" s="141"/>
      <c r="D24" s="141"/>
      <c r="E24" s="147">
        <v>44974</v>
      </c>
      <c r="F24" s="147">
        <v>44976</v>
      </c>
      <c r="G24" s="144"/>
      <c r="H24" s="144">
        <f t="shared" si="4"/>
        <v>3</v>
      </c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</row>
    <row r="25" spans="1:64" s="146" customFormat="1" ht="21.75" thickBot="1" x14ac:dyDescent="0.3">
      <c r="A25" s="139"/>
      <c r="B25" s="149" t="s">
        <v>43</v>
      </c>
      <c r="C25" s="141" t="s">
        <v>35</v>
      </c>
      <c r="D25" s="150"/>
      <c r="E25" s="151">
        <v>44966</v>
      </c>
      <c r="F25" s="151">
        <v>44967</v>
      </c>
      <c r="G25" s="144"/>
      <c r="H25" s="144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52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</row>
    <row r="26" spans="1:64" s="146" customFormat="1" ht="21.75" thickBot="1" x14ac:dyDescent="0.3">
      <c r="A26" s="139"/>
      <c r="B26" s="149" t="s">
        <v>49</v>
      </c>
      <c r="C26" s="141" t="s">
        <v>35</v>
      </c>
      <c r="D26" s="150"/>
      <c r="E26" s="151">
        <v>44967</v>
      </c>
      <c r="F26" s="151">
        <v>44995</v>
      </c>
      <c r="G26" s="144"/>
      <c r="H26" s="144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52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</row>
    <row r="27" spans="1:64" s="158" customFormat="1" ht="21.75" thickBot="1" x14ac:dyDescent="0.3">
      <c r="A27" s="153"/>
      <c r="B27" s="108" t="s">
        <v>44</v>
      </c>
      <c r="C27" s="28" t="s">
        <v>34</v>
      </c>
      <c r="D27" s="28"/>
      <c r="E27" s="154">
        <v>44966</v>
      </c>
      <c r="F27" s="154">
        <v>44967</v>
      </c>
      <c r="G27" s="155"/>
      <c r="H27" s="155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7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</row>
    <row r="28" spans="1:64" s="158" customFormat="1" ht="21.75" thickBot="1" x14ac:dyDescent="0.3">
      <c r="A28" s="153"/>
      <c r="B28" s="108" t="s">
        <v>50</v>
      </c>
      <c r="C28" s="28" t="s">
        <v>34</v>
      </c>
      <c r="D28" s="28"/>
      <c r="E28" s="154">
        <v>44967</v>
      </c>
      <c r="F28" s="154">
        <v>44970</v>
      </c>
      <c r="G28" s="155"/>
      <c r="H28" s="155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7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</row>
    <row r="29" spans="1:64" s="158" customFormat="1" ht="21.75" hidden="1" thickBot="1" x14ac:dyDescent="0.3">
      <c r="A29" s="153"/>
      <c r="B29" s="108" t="s">
        <v>27</v>
      </c>
      <c r="C29" s="28"/>
      <c r="D29" s="28"/>
      <c r="E29" s="29">
        <v>44971</v>
      </c>
      <c r="F29" s="29">
        <v>44973</v>
      </c>
      <c r="G29" s="155"/>
      <c r="H29" s="155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7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</row>
    <row r="30" spans="1:64" s="158" customFormat="1" ht="21.75" hidden="1" thickBot="1" x14ac:dyDescent="0.3">
      <c r="A30" s="153"/>
      <c r="B30" s="108" t="s">
        <v>20</v>
      </c>
      <c r="C30" s="28"/>
      <c r="D30" s="28"/>
      <c r="E30" s="29">
        <v>44974</v>
      </c>
      <c r="F30" s="29">
        <v>44976</v>
      </c>
      <c r="G30" s="155"/>
      <c r="H30" s="155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7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</row>
    <row r="31" spans="1:64" s="158" customFormat="1" ht="21.75" hidden="1" thickBot="1" x14ac:dyDescent="0.3">
      <c r="A31" s="153"/>
      <c r="B31" s="121" t="s">
        <v>28</v>
      </c>
      <c r="C31" s="28"/>
      <c r="D31" s="123"/>
      <c r="E31" s="122">
        <v>44977</v>
      </c>
      <c r="F31" s="122">
        <v>44995</v>
      </c>
      <c r="G31" s="155"/>
      <c r="H31" s="155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7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</row>
    <row r="32" spans="1:64" s="158" customFormat="1" ht="21.75" thickBot="1" x14ac:dyDescent="0.3">
      <c r="A32" s="153"/>
      <c r="B32" s="159" t="s">
        <v>45</v>
      </c>
      <c r="C32" s="28" t="s">
        <v>35</v>
      </c>
      <c r="D32" s="160"/>
      <c r="E32" s="161">
        <v>44966</v>
      </c>
      <c r="F32" s="161">
        <v>44967</v>
      </c>
      <c r="G32" s="155"/>
      <c r="H32" s="155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7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</row>
    <row r="33" spans="1:64" s="158" customFormat="1" ht="21.75" thickBot="1" x14ac:dyDescent="0.3">
      <c r="A33" s="153"/>
      <c r="B33" s="159" t="s">
        <v>25</v>
      </c>
      <c r="C33" s="28" t="s">
        <v>35</v>
      </c>
      <c r="D33" s="160"/>
      <c r="E33" s="161">
        <v>44967</v>
      </c>
      <c r="F33" s="161">
        <v>44995</v>
      </c>
      <c r="G33" s="155"/>
      <c r="H33" s="155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7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</row>
    <row r="34" spans="1:64" s="3" customFormat="1" ht="21.75" thickBot="1" x14ac:dyDescent="0.3">
      <c r="A34" s="19"/>
      <c r="B34" s="124"/>
      <c r="C34" s="38"/>
      <c r="D34" s="38"/>
      <c r="E34" s="39"/>
      <c r="F34" s="40"/>
      <c r="G34" s="25"/>
      <c r="H34" s="25" t="str">
        <f t="shared" si="4"/>
        <v/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</row>
    <row r="35" spans="1:64" s="3" customFormat="1" ht="21.75" thickBot="1" x14ac:dyDescent="0.3">
      <c r="A35" s="19"/>
      <c r="B35" s="36"/>
      <c r="C35" s="38"/>
      <c r="D35" s="38"/>
      <c r="E35" s="39"/>
      <c r="F35" s="39"/>
      <c r="G35" s="25"/>
      <c r="H35" s="25" t="str">
        <f t="shared" si="4"/>
        <v/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</row>
    <row r="36" spans="1:64" s="3" customFormat="1" ht="21.75" thickBot="1" x14ac:dyDescent="0.3">
      <c r="A36" s="19"/>
      <c r="B36" s="36"/>
      <c r="C36" s="38"/>
      <c r="D36" s="38"/>
      <c r="E36" s="39"/>
      <c r="F36" s="40"/>
      <c r="G36" s="25"/>
      <c r="H36" s="25" t="str">
        <f t="shared" si="4"/>
        <v/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</row>
    <row r="37" spans="1:64" s="3" customFormat="1" ht="21.75" thickBot="1" x14ac:dyDescent="0.3">
      <c r="A37" s="19"/>
      <c r="B37" s="77"/>
      <c r="C37" s="38"/>
      <c r="D37" s="38"/>
      <c r="E37" s="39"/>
      <c r="F37" s="40"/>
      <c r="G37" s="25"/>
      <c r="H37" s="25" t="str">
        <f t="shared" si="4"/>
        <v/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</row>
    <row r="38" spans="1:64" s="3" customFormat="1" ht="21.75" thickBot="1" x14ac:dyDescent="0.3">
      <c r="A38" s="19"/>
      <c r="B38" s="36"/>
      <c r="C38" s="38"/>
      <c r="D38" s="38"/>
      <c r="E38" s="40"/>
      <c r="F38" s="40"/>
      <c r="G38" s="25"/>
      <c r="H38" s="25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</row>
    <row r="39" spans="1:64" s="3" customFormat="1" ht="21.75" thickBot="1" x14ac:dyDescent="0.3">
      <c r="A39" s="19"/>
      <c r="B39" s="36"/>
      <c r="C39" s="38"/>
      <c r="D39" s="38"/>
      <c r="E39" s="40"/>
      <c r="F39" s="40"/>
      <c r="G39" s="25"/>
      <c r="H39" s="25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</row>
    <row r="40" spans="1:64" s="3" customFormat="1" ht="21.75" thickBot="1" x14ac:dyDescent="0.3">
      <c r="A40" s="19"/>
      <c r="B40" s="36"/>
      <c r="C40" s="38"/>
      <c r="D40" s="38"/>
      <c r="E40" s="39"/>
      <c r="F40" s="40"/>
      <c r="G40" s="25"/>
      <c r="H40" s="25" t="str">
        <f t="shared" si="4"/>
        <v/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</row>
    <row r="41" spans="1:64" s="3" customFormat="1" ht="21.75" thickBot="1" x14ac:dyDescent="0.3">
      <c r="A41" s="19"/>
      <c r="B41" s="41"/>
      <c r="C41" s="43"/>
      <c r="D41" s="43"/>
      <c r="E41" s="44"/>
      <c r="F41" s="45"/>
      <c r="G41" s="25"/>
      <c r="H41" s="25" t="str">
        <f t="shared" si="4"/>
        <v/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</row>
    <row r="42" spans="1:64" s="3" customFormat="1" ht="21.75" thickBot="1" x14ac:dyDescent="0.3">
      <c r="A42" s="19"/>
      <c r="B42" s="46"/>
      <c r="C42" s="48"/>
      <c r="D42" s="48"/>
      <c r="E42" s="75"/>
      <c r="F42" s="75"/>
      <c r="G42" s="25"/>
      <c r="H42" s="25" t="str">
        <f t="shared" si="4"/>
        <v/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</row>
    <row r="43" spans="1:64" s="3" customFormat="1" ht="21.75" thickBot="1" x14ac:dyDescent="0.3">
      <c r="A43" s="19"/>
      <c r="B43" s="46"/>
      <c r="C43" s="48"/>
      <c r="D43" s="48"/>
      <c r="E43" s="75"/>
      <c r="F43" s="75"/>
      <c r="G43" s="25"/>
      <c r="H43" s="25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</row>
    <row r="44" spans="1:64" s="3" customFormat="1" ht="21.75" thickBot="1" x14ac:dyDescent="0.3">
      <c r="A44" s="19"/>
      <c r="B44" s="46"/>
      <c r="C44" s="48"/>
      <c r="D44" s="48"/>
      <c r="E44" s="75"/>
      <c r="F44" s="75"/>
      <c r="G44" s="25"/>
      <c r="H44" s="25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</row>
    <row r="45" spans="1:64" s="3" customFormat="1" ht="21.75" thickBot="1" x14ac:dyDescent="0.3">
      <c r="A45" s="19"/>
      <c r="B45" s="46"/>
      <c r="C45" s="48"/>
      <c r="D45" s="48"/>
      <c r="E45" s="75"/>
      <c r="F45" s="75"/>
      <c r="G45" s="25"/>
      <c r="H45" s="25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</row>
    <row r="46" spans="1:64" s="3" customFormat="1" ht="21.75" thickBot="1" x14ac:dyDescent="0.3">
      <c r="A46" s="19"/>
      <c r="B46" s="46"/>
      <c r="C46" s="48"/>
      <c r="D46" s="48"/>
      <c r="E46" s="49"/>
      <c r="F46" s="50"/>
      <c r="G46" s="25"/>
      <c r="H46" s="25" t="str">
        <f t="shared" si="4"/>
        <v/>
      </c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</row>
    <row r="47" spans="1:64" s="3" customFormat="1" ht="21.75" thickBot="1" x14ac:dyDescent="0.3">
      <c r="A47" s="19"/>
      <c r="B47" s="51"/>
      <c r="C47" s="53"/>
      <c r="D47" s="53"/>
      <c r="E47" s="54"/>
      <c r="F47" s="55"/>
      <c r="G47" s="25"/>
      <c r="H47" s="25" t="str">
        <f t="shared" si="4"/>
        <v/>
      </c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</row>
    <row r="48" spans="1:64" s="3" customFormat="1" ht="21.75" thickBot="1" x14ac:dyDescent="0.3">
      <c r="A48" s="19"/>
      <c r="B48" s="56"/>
      <c r="C48" s="58"/>
      <c r="D48" s="58"/>
      <c r="E48" s="59"/>
      <c r="F48" s="60"/>
      <c r="G48" s="25"/>
      <c r="H48" s="25" t="str">
        <f t="shared" si="4"/>
        <v/>
      </c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</row>
    <row r="49" spans="1:64" s="3" customFormat="1" ht="21.75" thickBot="1" x14ac:dyDescent="0.3">
      <c r="A49" s="19"/>
      <c r="B49" s="56"/>
      <c r="C49" s="58"/>
      <c r="D49" s="58"/>
      <c r="E49" s="59"/>
      <c r="F49" s="60"/>
      <c r="G49" s="25"/>
      <c r="H49" s="25" t="str">
        <f t="shared" si="4"/>
        <v/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</row>
    <row r="50" spans="1:64" s="3" customFormat="1" ht="21.75" thickBot="1" x14ac:dyDescent="0.3">
      <c r="A50" s="19"/>
      <c r="B50" s="56"/>
      <c r="C50" s="58"/>
      <c r="D50" s="58"/>
      <c r="E50" s="59"/>
      <c r="F50" s="60"/>
      <c r="G50" s="25"/>
      <c r="H50" s="25" t="str">
        <f t="shared" si="4"/>
        <v/>
      </c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</row>
    <row r="51" spans="1:64" s="3" customFormat="1" ht="21.75" thickBot="1" x14ac:dyDescent="0.3">
      <c r="A51" s="19"/>
      <c r="B51" s="56"/>
      <c r="C51" s="58"/>
      <c r="D51" s="58"/>
      <c r="E51" s="59"/>
      <c r="F51" s="60"/>
      <c r="G51" s="25"/>
      <c r="H51" s="25" t="str">
        <f t="shared" si="4"/>
        <v/>
      </c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</row>
    <row r="52" spans="1:64" s="3" customFormat="1" ht="21.75" thickBot="1" x14ac:dyDescent="0.3">
      <c r="A52" s="19"/>
      <c r="B52" s="56"/>
      <c r="C52" s="58"/>
      <c r="D52" s="58"/>
      <c r="E52" s="59"/>
      <c r="F52" s="60"/>
      <c r="G52" s="25"/>
      <c r="H52" s="25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</row>
    <row r="53" spans="1:64" s="3" customFormat="1" ht="21.75" thickBot="1" x14ac:dyDescent="0.3">
      <c r="A53" s="19"/>
      <c r="B53" s="56"/>
      <c r="C53" s="58"/>
      <c r="D53" s="58"/>
      <c r="E53" s="59"/>
      <c r="F53" s="60"/>
      <c r="G53" s="25"/>
      <c r="H53" s="25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</row>
    <row r="54" spans="1:64" s="3" customFormat="1" ht="21.75" thickBot="1" x14ac:dyDescent="0.3">
      <c r="A54" s="19"/>
      <c r="B54" s="56"/>
      <c r="C54" s="58"/>
      <c r="D54" s="58"/>
      <c r="E54" s="59"/>
      <c r="F54" s="60"/>
      <c r="G54" s="25"/>
      <c r="H54" s="25" t="str">
        <f t="shared" si="4"/>
        <v/>
      </c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</row>
    <row r="55" spans="1:64" s="3" customFormat="1" ht="21.75" thickBot="1" x14ac:dyDescent="0.3">
      <c r="A55" s="19"/>
      <c r="B55" s="20"/>
      <c r="C55" s="21"/>
      <c r="D55" s="22"/>
      <c r="E55" s="23"/>
      <c r="F55" s="24"/>
      <c r="G55" s="25"/>
      <c r="H55" s="25" t="str">
        <f t="shared" si="4"/>
        <v/>
      </c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</row>
    <row r="56" spans="1:64" s="3" customFormat="1" ht="21.75" thickBot="1" x14ac:dyDescent="0.3">
      <c r="A56" s="19"/>
      <c r="B56" s="20"/>
      <c r="C56" s="21"/>
      <c r="D56" s="22"/>
      <c r="E56" s="23"/>
      <c r="F56" s="24"/>
      <c r="G56" s="25"/>
      <c r="H56" s="25" t="str">
        <f t="shared" si="4"/>
        <v/>
      </c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</row>
    <row r="57" spans="1:64" s="3" customFormat="1" ht="21.75" thickBot="1" x14ac:dyDescent="0.3">
      <c r="A57" s="19"/>
      <c r="B57" s="20"/>
      <c r="C57" s="21"/>
      <c r="D57" s="22"/>
      <c r="E57" s="23"/>
      <c r="F57" s="24"/>
      <c r="G57" s="25"/>
      <c r="H57" s="25" t="str">
        <f t="shared" si="4"/>
        <v/>
      </c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</row>
    <row r="58" spans="1:64" s="3" customFormat="1" ht="21.75" thickBot="1" x14ac:dyDescent="0.3">
      <c r="A58" s="19"/>
      <c r="B58" s="61" t="s">
        <v>9</v>
      </c>
      <c r="C58" s="62"/>
      <c r="D58" s="63"/>
      <c r="E58" s="64"/>
      <c r="F58" s="65"/>
      <c r="G58" s="66"/>
      <c r="H58" s="66" t="str">
        <f t="shared" si="4"/>
        <v/>
      </c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</row>
    <row r="59" spans="1:64" x14ac:dyDescent="0.25">
      <c r="A59" s="6"/>
      <c r="G59" s="6"/>
    </row>
    <row r="60" spans="1:64" x14ac:dyDescent="0.25">
      <c r="B60" s="17"/>
      <c r="C60" s="17"/>
      <c r="F60" s="70">
        <v>43113</v>
      </c>
    </row>
    <row r="61" spans="1:64" x14ac:dyDescent="0.25">
      <c r="B61" s="73"/>
      <c r="C61" s="18"/>
    </row>
    <row r="62" spans="1:64" x14ac:dyDescent="0.25">
      <c r="B62" s="72"/>
    </row>
  </sheetData>
  <autoFilter ref="B6:F33" xr:uid="{536512B4-9854-4710-B51C-46C5A664A7CD}">
    <filterColumn colId="1">
      <customFilters>
        <customFilter operator="notEqual" val=" "/>
      </customFilters>
    </filterColumn>
  </autoFilter>
  <mergeCells count="11">
    <mergeCell ref="J1:AA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</mergeCells>
  <conditionalFormatting sqref="D7:D10 D12:D14 C12:C15 D27:D58 D16:D24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{C2E02D82-FDB6-47B6-AC74-5B5C707327AD}</x14:id>
        </ext>
      </extLst>
    </cfRule>
  </conditionalFormatting>
  <conditionalFormatting sqref="I7:BL10 I12:BL58">
    <cfRule type="expression" dxfId="8" priority="16">
      <formula>AND(task_start&lt;=I$5,ROUNDDOWN((task_end-task_start+1)*task_progress,0)+task_start-1&gt;=I$5)</formula>
    </cfRule>
    <cfRule type="expression" dxfId="7" priority="17" stopIfTrue="1">
      <formula>AND(task_end&gt;=I$5,task_start&lt;I$5+1)</formula>
    </cfRule>
  </conditionalFormatting>
  <conditionalFormatting sqref="I5:BL10 I12:BL58">
    <cfRule type="expression" dxfId="6" priority="18">
      <formula>AND(today&gt;=I$5,today&lt;I$5+1)</formula>
    </cfRule>
  </conditionalFormatting>
  <conditionalFormatting sqref="C16:C20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{F4CDF9FD-CD47-48B5-B65C-CEE9D7D82237}</x14:id>
        </ext>
      </extLst>
    </cfRule>
  </conditionalFormatting>
  <conditionalFormatting sqref="C21:C26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{9E9C7B34-5FA1-48AD-BC72-E98B9DC48A57}</x14:id>
        </ext>
      </extLst>
    </cfRule>
  </conditionalFormatting>
  <conditionalFormatting sqref="C27:C33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{B75AE893-0800-49FE-B732-489A6D84AA25}</x14:id>
        </ext>
      </extLst>
    </cfRule>
  </conditionalFormatting>
  <conditionalFormatting sqref="C34:C40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{910430D7-B1BF-44F0-AD51-A98468BCA5E7}</x14:id>
        </ext>
      </extLst>
    </cfRule>
  </conditionalFormatting>
  <conditionalFormatting sqref="C48:C54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{E02FB567-0035-45DD-A71D-A5AFDCC72EA3}</x14:id>
        </ext>
      </extLst>
    </cfRule>
  </conditionalFormatting>
  <conditionalFormatting sqref="C42:C46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{270B3D30-1215-48D6-B68E-A0882D68E44C}</x14:id>
        </ext>
      </extLst>
    </cfRule>
  </conditionalFormatting>
  <conditionalFormatting sqref="C10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{BEC64B3B-710C-4E73-B64A-8B1C28567A30}</x14:id>
        </ext>
      </extLst>
    </cfRule>
  </conditionalFormatting>
  <conditionalFormatting sqref="D11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{686BD10E-7304-45C4-8D5F-68E9B84AF2A7}</x14:id>
        </ext>
      </extLst>
    </cfRule>
  </conditionalFormatting>
  <conditionalFormatting sqref="I11:BL11">
    <cfRule type="expression" dxfId="5" priority="5">
      <formula>AND(task_start&lt;=I$5,ROUNDDOWN((task_end-task_start+1)*task_progress,0)+task_start-1&gt;=I$5)</formula>
    </cfRule>
    <cfRule type="expression" dxfId="4" priority="6" stopIfTrue="1">
      <formula>AND(task_end&gt;=I$5,task_start&lt;I$5+1)</formula>
    </cfRule>
  </conditionalFormatting>
  <conditionalFormatting sqref="I11:BL11">
    <cfRule type="expression" dxfId="3" priority="7">
      <formula>AND(today&gt;=I$5,today&lt;I$5+1)</formula>
    </cfRule>
  </conditionalFormatting>
  <conditionalFormatting sqref="C11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{E079565B-220A-48F1-90BB-BC533CDFA89B}</x14:id>
        </ext>
      </extLst>
    </cfRule>
  </conditionalFormatting>
  <conditionalFormatting sqref="C47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{D3924162-4E7F-4D1F-9978-C0EA2255C52D}</x14:id>
        </ext>
      </extLst>
    </cfRule>
  </conditionalFormatting>
  <conditionalFormatting sqref="C4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{88817A45-F911-40A7-846E-65AB0473F3BA}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C69A69FE-79A7-4BCA-9F19-ED04E1582583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E02D82-FDB6-47B6-AC74-5B5C70732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D7:D10 D12:D14 C12:C15 D27:D58 D16:D24</xm:sqref>
        </x14:conditionalFormatting>
        <x14:conditionalFormatting xmlns:xm="http://schemas.microsoft.com/office/excel/2006/main">
          <x14:cfRule type="dataBar" id="{F4CDF9FD-CD47-48B5-B65C-CEE9D7D822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C16:C20</xm:sqref>
        </x14:conditionalFormatting>
        <x14:conditionalFormatting xmlns:xm="http://schemas.microsoft.com/office/excel/2006/main">
          <x14:cfRule type="dataBar" id="{9E9C7B34-5FA1-48AD-BC72-E98B9DC48A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C21:C26</xm:sqref>
        </x14:conditionalFormatting>
        <x14:conditionalFormatting xmlns:xm="http://schemas.microsoft.com/office/excel/2006/main">
          <x14:cfRule type="dataBar" id="{B75AE893-0800-49FE-B732-489A6D84AA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C27:C33</xm:sqref>
        </x14:conditionalFormatting>
        <x14:conditionalFormatting xmlns:xm="http://schemas.microsoft.com/office/excel/2006/main">
          <x14:cfRule type="dataBar" id="{910430D7-B1BF-44F0-AD51-A98468BCA5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C34:C40</xm:sqref>
        </x14:conditionalFormatting>
        <x14:conditionalFormatting xmlns:xm="http://schemas.microsoft.com/office/excel/2006/main">
          <x14:cfRule type="dataBar" id="{E02FB567-0035-45DD-A71D-A5AFDCC72E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C48:C54</xm:sqref>
        </x14:conditionalFormatting>
        <x14:conditionalFormatting xmlns:xm="http://schemas.microsoft.com/office/excel/2006/main">
          <x14:cfRule type="dataBar" id="{270B3D30-1215-48D6-B68E-A0882D68E4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C42:C46</xm:sqref>
        </x14:conditionalFormatting>
        <x14:conditionalFormatting xmlns:xm="http://schemas.microsoft.com/office/excel/2006/main">
          <x14:cfRule type="dataBar" id="{BEC64B3B-710C-4E73-B64A-8B1C28567A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686BD10E-7304-45C4-8D5F-68E9B84AF2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E079565B-220A-48F1-90BB-BC533CDFA8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D3924162-4E7F-4D1F-9978-C0EA2255C5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88817A45-F911-40A7-846E-65AB0473F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C7D362-8134-4D07-BA04-5A24626BCEDA}">
          <x14:formula1>
            <xm:f>Members!$A$2:$A$9</xm:f>
          </x14:formula1>
          <xm:sqref>C7:C54</xm:sqref>
        </x14:dataValidation>
        <x14:dataValidation type="list" allowBlank="1" showInputMessage="1" showErrorMessage="1" xr:uid="{01964DF4-2394-4DC5-9B8A-4F14349B3CD7}">
          <x14:formula1>
            <xm:f>Members!$A$2:$A$8</xm:f>
          </x14:formula1>
          <xm:sqref>D14:D15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55"/>
  <sheetViews>
    <sheetView showGridLines="0" showRuler="0" zoomScaleNormal="100" zoomScalePageLayoutView="70" workbookViewId="0">
      <pane ySplit="6" topLeftCell="A7" activePane="bottomLeft" state="frozen"/>
      <selection pane="bottomLeft" activeCell="B3" sqref="B3"/>
    </sheetView>
  </sheetViews>
  <sheetFormatPr defaultColWidth="8.85546875" defaultRowHeight="15" x14ac:dyDescent="0.25"/>
  <cols>
    <col min="1" max="1" width="2.7109375" customWidth="1"/>
    <col min="2" max="2" width="74.28515625" customWidth="1"/>
    <col min="3" max="3" width="13.7109375" customWidth="1"/>
    <col min="4" max="4" width="10.7109375" customWidth="1"/>
    <col min="5" max="5" width="14.42578125" style="5" customWidth="1"/>
    <col min="6" max="6" width="14.42578125" customWidth="1"/>
    <col min="7" max="7" width="2.7109375" customWidth="1"/>
    <col min="8" max="8" width="6.140625" hidden="1" customWidth="1"/>
    <col min="9" max="15" width="2.42578125" customWidth="1"/>
    <col min="16" max="16" width="3" bestFit="1" customWidth="1"/>
    <col min="17" max="64" width="2.42578125" customWidth="1"/>
    <col min="69" max="70" width="10.28515625"/>
  </cols>
  <sheetData>
    <row r="1" spans="1:64" ht="28.5" x14ac:dyDescent="0.45">
      <c r="B1" s="16" t="s">
        <v>17</v>
      </c>
      <c r="C1" s="1"/>
      <c r="D1" s="2"/>
      <c r="E1" s="4"/>
      <c r="F1" s="71"/>
      <c r="H1" s="2"/>
      <c r="I1" s="8"/>
      <c r="J1" s="165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</row>
    <row r="2" spans="1:64" ht="19.5" customHeight="1" x14ac:dyDescent="0.3">
      <c r="B2" s="9"/>
      <c r="D2" s="6" t="s">
        <v>0</v>
      </c>
      <c r="E2" s="167">
        <v>44967</v>
      </c>
      <c r="F2" s="168"/>
    </row>
    <row r="3" spans="1:64" ht="19.5" customHeight="1" x14ac:dyDescent="0.3">
      <c r="B3" s="9"/>
      <c r="D3" s="6" t="s">
        <v>1</v>
      </c>
      <c r="E3" s="167">
        <f ca="1">TODAY()</f>
        <v>44972</v>
      </c>
      <c r="F3" s="168"/>
    </row>
    <row r="4" spans="1:64" ht="19.5" customHeight="1" x14ac:dyDescent="0.25">
      <c r="D4" s="6" t="s">
        <v>2</v>
      </c>
      <c r="E4" s="7">
        <v>1</v>
      </c>
      <c r="I4" s="162">
        <f>I5</f>
        <v>44963</v>
      </c>
      <c r="J4" s="163"/>
      <c r="K4" s="163"/>
      <c r="L4" s="163"/>
      <c r="M4" s="163"/>
      <c r="N4" s="163"/>
      <c r="O4" s="164"/>
      <c r="P4" s="162">
        <f>P5</f>
        <v>44970</v>
      </c>
      <c r="Q4" s="163"/>
      <c r="R4" s="163"/>
      <c r="S4" s="163"/>
      <c r="T4" s="163"/>
      <c r="U4" s="163"/>
      <c r="V4" s="164"/>
      <c r="W4" s="162">
        <f>W5</f>
        <v>44977</v>
      </c>
      <c r="X4" s="163"/>
      <c r="Y4" s="163"/>
      <c r="Z4" s="163"/>
      <c r="AA4" s="163"/>
      <c r="AB4" s="163"/>
      <c r="AC4" s="164"/>
      <c r="AD4" s="162">
        <f>AD5</f>
        <v>44984</v>
      </c>
      <c r="AE4" s="163"/>
      <c r="AF4" s="163"/>
      <c r="AG4" s="163"/>
      <c r="AH4" s="163"/>
      <c r="AI4" s="163"/>
      <c r="AJ4" s="164"/>
      <c r="AK4" s="162">
        <f>AK5</f>
        <v>44991</v>
      </c>
      <c r="AL4" s="163"/>
      <c r="AM4" s="163"/>
      <c r="AN4" s="163"/>
      <c r="AO4" s="163"/>
      <c r="AP4" s="163"/>
      <c r="AQ4" s="164"/>
      <c r="AR4" s="162">
        <f>AR5</f>
        <v>44998</v>
      </c>
      <c r="AS4" s="163"/>
      <c r="AT4" s="163"/>
      <c r="AU4" s="163"/>
      <c r="AV4" s="163"/>
      <c r="AW4" s="163"/>
      <c r="AX4" s="164"/>
      <c r="AY4" s="162">
        <f>AY5</f>
        <v>45005</v>
      </c>
      <c r="AZ4" s="163"/>
      <c r="BA4" s="163"/>
      <c r="BB4" s="163"/>
      <c r="BC4" s="163"/>
      <c r="BD4" s="163"/>
      <c r="BE4" s="164"/>
      <c r="BF4" s="162">
        <f>BF5</f>
        <v>45012</v>
      </c>
      <c r="BG4" s="163"/>
      <c r="BH4" s="163"/>
      <c r="BI4" s="163"/>
      <c r="BJ4" s="163"/>
      <c r="BK4" s="163"/>
      <c r="BL4" s="164"/>
    </row>
    <row r="5" spans="1:64" x14ac:dyDescent="0.25">
      <c r="A5" s="6"/>
      <c r="G5" s="6"/>
      <c r="I5" s="13">
        <f>E2-WEEKDAY(E2,1)+2+7*(E4-1)</f>
        <v>44963</v>
      </c>
      <c r="J5" s="12">
        <f>I5+1</f>
        <v>44964</v>
      </c>
      <c r="K5" s="12">
        <f t="shared" ref="K5:AX5" si="0">J5+1</f>
        <v>44965</v>
      </c>
      <c r="L5" s="12">
        <f t="shared" si="0"/>
        <v>44966</v>
      </c>
      <c r="M5" s="12">
        <f t="shared" si="0"/>
        <v>44967</v>
      </c>
      <c r="N5" s="12">
        <f t="shared" si="0"/>
        <v>44968</v>
      </c>
      <c r="O5" s="14">
        <f t="shared" si="0"/>
        <v>44969</v>
      </c>
      <c r="P5" s="13">
        <f>O5+1</f>
        <v>44970</v>
      </c>
      <c r="Q5" s="12">
        <f>P5+1</f>
        <v>44971</v>
      </c>
      <c r="R5" s="12">
        <f t="shared" si="0"/>
        <v>44972</v>
      </c>
      <c r="S5" s="12">
        <f t="shared" si="0"/>
        <v>44973</v>
      </c>
      <c r="T5" s="12">
        <f t="shared" si="0"/>
        <v>44974</v>
      </c>
      <c r="U5" s="12">
        <f t="shared" si="0"/>
        <v>44975</v>
      </c>
      <c r="V5" s="14">
        <f t="shared" si="0"/>
        <v>44976</v>
      </c>
      <c r="W5" s="13">
        <f>V5+1</f>
        <v>44977</v>
      </c>
      <c r="X5" s="12">
        <f>W5+1</f>
        <v>44978</v>
      </c>
      <c r="Y5" s="12">
        <f t="shared" si="0"/>
        <v>44979</v>
      </c>
      <c r="Z5" s="12">
        <f t="shared" si="0"/>
        <v>44980</v>
      </c>
      <c r="AA5" s="12">
        <f t="shared" si="0"/>
        <v>44981</v>
      </c>
      <c r="AB5" s="12">
        <f t="shared" si="0"/>
        <v>44982</v>
      </c>
      <c r="AC5" s="14">
        <f t="shared" si="0"/>
        <v>44983</v>
      </c>
      <c r="AD5" s="13">
        <f>AC5+1</f>
        <v>44984</v>
      </c>
      <c r="AE5" s="12">
        <f>AD5+1</f>
        <v>44985</v>
      </c>
      <c r="AF5" s="12">
        <f t="shared" si="0"/>
        <v>44986</v>
      </c>
      <c r="AG5" s="12">
        <f t="shared" si="0"/>
        <v>44987</v>
      </c>
      <c r="AH5" s="12">
        <f t="shared" si="0"/>
        <v>44988</v>
      </c>
      <c r="AI5" s="12">
        <f t="shared" si="0"/>
        <v>44989</v>
      </c>
      <c r="AJ5" s="14">
        <f t="shared" si="0"/>
        <v>44990</v>
      </c>
      <c r="AK5" s="13">
        <f>AJ5+1</f>
        <v>44991</v>
      </c>
      <c r="AL5" s="12">
        <f>AK5+1</f>
        <v>44992</v>
      </c>
      <c r="AM5" s="12">
        <f t="shared" si="0"/>
        <v>44993</v>
      </c>
      <c r="AN5" s="12">
        <f t="shared" si="0"/>
        <v>44994</v>
      </c>
      <c r="AO5" s="12">
        <f t="shared" si="0"/>
        <v>44995</v>
      </c>
      <c r="AP5" s="12">
        <f t="shared" si="0"/>
        <v>44996</v>
      </c>
      <c r="AQ5" s="14">
        <f t="shared" si="0"/>
        <v>44997</v>
      </c>
      <c r="AR5" s="13">
        <f>AQ5+1</f>
        <v>44998</v>
      </c>
      <c r="AS5" s="12">
        <f>AR5+1</f>
        <v>44999</v>
      </c>
      <c r="AT5" s="12">
        <f t="shared" si="0"/>
        <v>45000</v>
      </c>
      <c r="AU5" s="12">
        <f t="shared" si="0"/>
        <v>45001</v>
      </c>
      <c r="AV5" s="12">
        <f t="shared" si="0"/>
        <v>45002</v>
      </c>
      <c r="AW5" s="12">
        <f t="shared" si="0"/>
        <v>45003</v>
      </c>
      <c r="AX5" s="14">
        <f t="shared" si="0"/>
        <v>45004</v>
      </c>
      <c r="AY5" s="13">
        <f>AX5+1</f>
        <v>45005</v>
      </c>
      <c r="AZ5" s="12">
        <f>AY5+1</f>
        <v>45006</v>
      </c>
      <c r="BA5" s="12">
        <f t="shared" ref="BA5:BE5" si="1">AZ5+1</f>
        <v>45007</v>
      </c>
      <c r="BB5" s="12">
        <f t="shared" si="1"/>
        <v>45008</v>
      </c>
      <c r="BC5" s="12">
        <f t="shared" si="1"/>
        <v>45009</v>
      </c>
      <c r="BD5" s="12">
        <f t="shared" si="1"/>
        <v>45010</v>
      </c>
      <c r="BE5" s="14">
        <f t="shared" si="1"/>
        <v>45011</v>
      </c>
      <c r="BF5" s="13">
        <f>BE5+1</f>
        <v>45012</v>
      </c>
      <c r="BG5" s="12">
        <f>BF5+1</f>
        <v>45013</v>
      </c>
      <c r="BH5" s="12">
        <f t="shared" ref="BH5:BL5" si="2">BG5+1</f>
        <v>45014</v>
      </c>
      <c r="BI5" s="12">
        <f t="shared" si="2"/>
        <v>45015</v>
      </c>
      <c r="BJ5" s="12">
        <f t="shared" si="2"/>
        <v>45016</v>
      </c>
      <c r="BK5" s="12">
        <f t="shared" si="2"/>
        <v>45017</v>
      </c>
      <c r="BL5" s="14">
        <f t="shared" si="2"/>
        <v>45018</v>
      </c>
    </row>
    <row r="6" spans="1:64" ht="29.25" customHeight="1" thickBot="1" x14ac:dyDescent="0.3">
      <c r="A6" s="19"/>
      <c r="B6" s="10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/>
      <c r="H6" s="11" t="s">
        <v>8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.75" thickBot="1" x14ac:dyDescent="0.3">
      <c r="A7" s="19"/>
      <c r="B7" s="106" t="s">
        <v>12</v>
      </c>
      <c r="C7" s="79">
        <v>1</v>
      </c>
      <c r="D7" s="80"/>
      <c r="E7" s="81">
        <v>44967</v>
      </c>
      <c r="F7" s="81">
        <v>44969</v>
      </c>
      <c r="G7" s="25"/>
      <c r="H7" s="25">
        <f t="shared" ref="H7:H51" si="6">IF(OR(ISBLANK(task_start),ISBLANK(task_end)),"",task_end-task_start+1)</f>
        <v>3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</row>
    <row r="8" spans="1:64" s="3" customFormat="1" ht="21.75" thickBot="1" x14ac:dyDescent="0.3">
      <c r="A8" s="19"/>
      <c r="B8" s="106" t="s">
        <v>11</v>
      </c>
      <c r="C8" s="79"/>
      <c r="D8" s="80"/>
      <c r="E8" s="81">
        <v>44970</v>
      </c>
      <c r="F8" s="81">
        <v>44972</v>
      </c>
      <c r="G8" s="25"/>
      <c r="H8" s="25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</row>
    <row r="9" spans="1:64" s="3" customFormat="1" ht="21.75" thickBot="1" x14ac:dyDescent="0.3">
      <c r="A9" s="19"/>
      <c r="B9" s="98" t="s">
        <v>14</v>
      </c>
      <c r="C9" s="82">
        <v>1</v>
      </c>
      <c r="D9" s="83"/>
      <c r="E9" s="84">
        <v>44967</v>
      </c>
      <c r="F9" s="84">
        <v>44970</v>
      </c>
      <c r="G9" s="25"/>
      <c r="H9" s="25">
        <f t="shared" si="6"/>
        <v>4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s="3" customFormat="1" ht="21.75" thickBot="1" x14ac:dyDescent="0.3">
      <c r="A10" s="19"/>
      <c r="B10" s="98" t="s">
        <v>15</v>
      </c>
      <c r="C10" s="85"/>
      <c r="D10" s="83"/>
      <c r="E10" s="86">
        <v>44971</v>
      </c>
      <c r="F10" s="86">
        <v>44973</v>
      </c>
      <c r="G10" s="25"/>
      <c r="H10" s="25">
        <f t="shared" si="6"/>
        <v>3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8"/>
      <c r="V10" s="68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</row>
    <row r="11" spans="1:64" s="3" customFormat="1" ht="21.75" thickBot="1" x14ac:dyDescent="0.3">
      <c r="A11" s="19"/>
      <c r="B11" s="98" t="s">
        <v>13</v>
      </c>
      <c r="C11" s="85"/>
      <c r="D11" s="83"/>
      <c r="E11" s="86">
        <v>44974</v>
      </c>
      <c r="F11" s="86">
        <v>44976</v>
      </c>
      <c r="G11" s="25"/>
      <c r="H11" s="25">
        <f t="shared" si="6"/>
        <v>3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</row>
    <row r="12" spans="1:64" s="3" customFormat="1" ht="21.75" thickBot="1" x14ac:dyDescent="0.3">
      <c r="A12" s="19"/>
      <c r="B12" s="99" t="s">
        <v>16</v>
      </c>
      <c r="C12" s="87"/>
      <c r="D12" s="88"/>
      <c r="E12" s="89">
        <v>44967</v>
      </c>
      <c r="F12" s="89">
        <v>44995</v>
      </c>
      <c r="G12" s="25"/>
      <c r="H12" s="25">
        <f t="shared" si="6"/>
        <v>29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8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</row>
    <row r="13" spans="1:64" s="3" customFormat="1" ht="21.75" thickBot="1" x14ac:dyDescent="0.3">
      <c r="A13" s="19"/>
      <c r="B13" s="100" t="s">
        <v>18</v>
      </c>
      <c r="C13" s="90"/>
      <c r="D13" s="43"/>
      <c r="E13" s="44">
        <v>44967</v>
      </c>
      <c r="F13" s="44">
        <v>44970</v>
      </c>
      <c r="G13" s="25"/>
      <c r="H13" s="25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8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</row>
    <row r="14" spans="1:64" s="3" customFormat="1" ht="21.75" thickBot="1" x14ac:dyDescent="0.3">
      <c r="A14" s="19"/>
      <c r="B14" s="100" t="s">
        <v>19</v>
      </c>
      <c r="C14" s="90"/>
      <c r="D14" s="43"/>
      <c r="E14" s="44">
        <v>44971</v>
      </c>
      <c r="F14" s="44">
        <v>44973</v>
      </c>
      <c r="G14" s="25"/>
      <c r="H14" s="25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8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</row>
    <row r="15" spans="1:64" s="3" customFormat="1" ht="21.75" thickBot="1" x14ac:dyDescent="0.3">
      <c r="A15" s="19"/>
      <c r="B15" s="100" t="s">
        <v>20</v>
      </c>
      <c r="C15" s="90"/>
      <c r="D15" s="43"/>
      <c r="E15" s="44">
        <v>44974</v>
      </c>
      <c r="F15" s="44">
        <v>44976</v>
      </c>
      <c r="G15" s="25"/>
      <c r="H15" s="25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8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</row>
    <row r="16" spans="1:64" s="3" customFormat="1" ht="21.75" thickBot="1" x14ac:dyDescent="0.3">
      <c r="A16" s="19"/>
      <c r="B16" s="101" t="s">
        <v>21</v>
      </c>
      <c r="C16" s="91"/>
      <c r="D16" s="92"/>
      <c r="E16" s="93">
        <v>44967</v>
      </c>
      <c r="F16" s="94">
        <v>44995</v>
      </c>
      <c r="G16" s="25"/>
      <c r="H16" s="25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8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</row>
    <row r="17" spans="1:64" s="3" customFormat="1" ht="21.75" thickBot="1" x14ac:dyDescent="0.3">
      <c r="A17" s="19"/>
      <c r="B17" s="96" t="s">
        <v>22</v>
      </c>
      <c r="C17" s="32"/>
      <c r="D17" s="33"/>
      <c r="E17" s="34">
        <v>44967</v>
      </c>
      <c r="F17" s="35">
        <v>44970</v>
      </c>
      <c r="G17" s="25"/>
      <c r="H17" s="25">
        <f t="shared" si="6"/>
        <v>4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</row>
    <row r="18" spans="1:64" s="3" customFormat="1" ht="21.75" thickBot="1" x14ac:dyDescent="0.3">
      <c r="A18" s="19"/>
      <c r="B18" s="96" t="s">
        <v>23</v>
      </c>
      <c r="C18" s="32"/>
      <c r="D18" s="33"/>
      <c r="E18" s="95">
        <v>44971</v>
      </c>
      <c r="F18" s="95">
        <v>44973</v>
      </c>
      <c r="G18" s="25"/>
      <c r="H18" s="25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</row>
    <row r="19" spans="1:64" s="3" customFormat="1" ht="21.75" thickBot="1" x14ac:dyDescent="0.3">
      <c r="A19" s="19"/>
      <c r="B19" s="97" t="s">
        <v>20</v>
      </c>
      <c r="C19" s="34"/>
      <c r="D19" s="33"/>
      <c r="E19" s="95">
        <v>44974</v>
      </c>
      <c r="F19" s="95">
        <v>44976</v>
      </c>
      <c r="G19" s="25"/>
      <c r="H19" s="25">
        <f t="shared" si="6"/>
        <v>3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</row>
    <row r="20" spans="1:64" s="3" customFormat="1" ht="21.75" thickBot="1" x14ac:dyDescent="0.3">
      <c r="A20" s="19"/>
      <c r="B20" s="102" t="s">
        <v>24</v>
      </c>
      <c r="C20" s="103"/>
      <c r="D20" s="104"/>
      <c r="E20" s="105">
        <v>44967</v>
      </c>
      <c r="F20" s="105">
        <v>44995</v>
      </c>
      <c r="G20" s="25"/>
      <c r="H20" s="25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8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</row>
    <row r="21" spans="1:64" s="3" customFormat="1" ht="21.75" thickBot="1" x14ac:dyDescent="0.3">
      <c r="A21" s="19"/>
      <c r="B21" s="107" t="s">
        <v>25</v>
      </c>
      <c r="C21" s="76"/>
      <c r="D21" s="78"/>
      <c r="E21" s="74">
        <v>44967</v>
      </c>
      <c r="F21" s="74">
        <v>44995</v>
      </c>
      <c r="G21" s="25"/>
      <c r="H21" s="25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8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</row>
    <row r="22" spans="1:64" s="3" customFormat="1" ht="21.75" thickBot="1" x14ac:dyDescent="0.3">
      <c r="A22" s="19"/>
      <c r="B22" s="108" t="s">
        <v>26</v>
      </c>
      <c r="C22" s="29"/>
      <c r="D22" s="28"/>
      <c r="E22" s="74">
        <v>44967</v>
      </c>
      <c r="F22" s="74">
        <v>44970</v>
      </c>
      <c r="G22" s="25"/>
      <c r="H22" s="25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8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</row>
    <row r="23" spans="1:64" s="3" customFormat="1" ht="21.75" thickBot="1" x14ac:dyDescent="0.3">
      <c r="A23" s="19"/>
      <c r="B23" s="108" t="s">
        <v>27</v>
      </c>
      <c r="C23" s="29"/>
      <c r="D23" s="28"/>
      <c r="E23" s="29">
        <v>44971</v>
      </c>
      <c r="F23" s="29">
        <v>44973</v>
      </c>
      <c r="G23" s="25"/>
      <c r="H23" s="25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8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</row>
    <row r="24" spans="1:64" s="3" customFormat="1" ht="21.75" thickBot="1" x14ac:dyDescent="0.3">
      <c r="A24" s="19"/>
      <c r="B24" s="108" t="s">
        <v>20</v>
      </c>
      <c r="C24" s="29"/>
      <c r="D24" s="28"/>
      <c r="E24" s="29">
        <v>44974</v>
      </c>
      <c r="F24" s="29">
        <v>44976</v>
      </c>
      <c r="G24" s="25"/>
      <c r="H24" s="25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8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</row>
    <row r="25" spans="1:64" s="3" customFormat="1" ht="21.75" thickBot="1" x14ac:dyDescent="0.3">
      <c r="A25" s="19"/>
      <c r="B25" s="108" t="s">
        <v>28</v>
      </c>
      <c r="C25" s="29"/>
      <c r="D25" s="28"/>
      <c r="E25" s="29">
        <v>44977</v>
      </c>
      <c r="F25" s="29">
        <v>44995</v>
      </c>
      <c r="G25" s="25"/>
      <c r="H25" s="25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8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</row>
    <row r="26" spans="1:64" s="3" customFormat="1" ht="21.75" thickBot="1" x14ac:dyDescent="0.3">
      <c r="A26" s="19"/>
      <c r="B26" s="26"/>
      <c r="C26" s="27"/>
      <c r="D26" s="28"/>
      <c r="E26" s="29"/>
      <c r="F26" s="30"/>
      <c r="G26" s="25"/>
      <c r="H26" s="25" t="str">
        <f t="shared" si="6"/>
        <v/>
      </c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</row>
    <row r="27" spans="1:64" s="3" customFormat="1" ht="21.75" thickBot="1" x14ac:dyDescent="0.3">
      <c r="A27" s="19"/>
      <c r="B27" s="31"/>
      <c r="C27" s="32"/>
      <c r="D27" s="33"/>
      <c r="E27" s="34"/>
      <c r="F27" s="35"/>
      <c r="G27" s="25"/>
      <c r="H27" s="25" t="str">
        <f t="shared" si="6"/>
        <v/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</row>
    <row r="28" spans="1:64" s="3" customFormat="1" ht="21.75" thickBot="1" x14ac:dyDescent="0.3">
      <c r="A28" s="19"/>
      <c r="B28" s="36"/>
      <c r="C28" s="37"/>
      <c r="D28" s="38"/>
      <c r="E28" s="39"/>
      <c r="F28" s="39"/>
      <c r="G28" s="25"/>
      <c r="H28" s="25" t="str">
        <f t="shared" si="6"/>
        <v/>
      </c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</row>
    <row r="29" spans="1:64" s="3" customFormat="1" ht="21.75" thickBot="1" x14ac:dyDescent="0.3">
      <c r="A29" s="19"/>
      <c r="B29" s="36"/>
      <c r="C29" s="37"/>
      <c r="D29" s="38"/>
      <c r="E29" s="39"/>
      <c r="F29" s="40"/>
      <c r="G29" s="25"/>
      <c r="H29" s="25" t="str">
        <f t="shared" si="6"/>
        <v/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</row>
    <row r="30" spans="1:64" s="3" customFormat="1" ht="21.75" thickBot="1" x14ac:dyDescent="0.3">
      <c r="A30" s="19"/>
      <c r="B30" s="77"/>
      <c r="C30" s="37"/>
      <c r="D30" s="38"/>
      <c r="E30" s="39"/>
      <c r="F30" s="40"/>
      <c r="G30" s="25"/>
      <c r="H30" s="25" t="str">
        <f t="shared" si="6"/>
        <v/>
      </c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</row>
    <row r="31" spans="1:64" s="3" customFormat="1" ht="21.75" thickBot="1" x14ac:dyDescent="0.3">
      <c r="A31" s="19"/>
      <c r="B31" s="36"/>
      <c r="C31" s="37"/>
      <c r="D31" s="38"/>
      <c r="E31" s="40"/>
      <c r="F31" s="40"/>
      <c r="G31" s="25"/>
      <c r="H31" s="25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</row>
    <row r="32" spans="1:64" s="3" customFormat="1" ht="21.75" thickBot="1" x14ac:dyDescent="0.3">
      <c r="A32" s="19"/>
      <c r="B32" s="36"/>
      <c r="C32" s="37"/>
      <c r="D32" s="38"/>
      <c r="E32" s="40"/>
      <c r="F32" s="40"/>
      <c r="G32" s="25"/>
      <c r="H32" s="25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</row>
    <row r="33" spans="1:64" s="3" customFormat="1" ht="21.75" thickBot="1" x14ac:dyDescent="0.3">
      <c r="A33" s="19"/>
      <c r="B33" s="36"/>
      <c r="C33" s="37"/>
      <c r="D33" s="38"/>
      <c r="E33" s="39"/>
      <c r="F33" s="40"/>
      <c r="G33" s="25"/>
      <c r="H33" s="25" t="str">
        <f t="shared" si="6"/>
        <v/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</row>
    <row r="34" spans="1:64" s="3" customFormat="1" ht="21.75" thickBot="1" x14ac:dyDescent="0.3">
      <c r="A34" s="19"/>
      <c r="B34" s="41"/>
      <c r="C34" s="42"/>
      <c r="D34" s="43"/>
      <c r="E34" s="44"/>
      <c r="F34" s="45"/>
      <c r="G34" s="25"/>
      <c r="H34" s="25" t="str">
        <f t="shared" si="6"/>
        <v/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</row>
    <row r="35" spans="1:64" s="3" customFormat="1" ht="21.75" thickBot="1" x14ac:dyDescent="0.3">
      <c r="A35" s="19"/>
      <c r="B35" s="46"/>
      <c r="C35" s="47"/>
      <c r="D35" s="48"/>
      <c r="E35" s="75"/>
      <c r="F35" s="75"/>
      <c r="G35" s="25"/>
      <c r="H35" s="25" t="str">
        <f t="shared" si="6"/>
        <v/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</row>
    <row r="36" spans="1:64" s="3" customFormat="1" ht="21.75" thickBot="1" x14ac:dyDescent="0.3">
      <c r="A36" s="19"/>
      <c r="B36" s="46"/>
      <c r="C36" s="47"/>
      <c r="D36" s="48"/>
      <c r="E36" s="75"/>
      <c r="F36" s="75"/>
      <c r="G36" s="25"/>
      <c r="H36" s="25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</row>
    <row r="37" spans="1:64" s="3" customFormat="1" ht="21.75" thickBot="1" x14ac:dyDescent="0.3">
      <c r="A37" s="19"/>
      <c r="B37" s="46"/>
      <c r="C37" s="47"/>
      <c r="D37" s="48"/>
      <c r="E37" s="75"/>
      <c r="F37" s="75"/>
      <c r="G37" s="25"/>
      <c r="H37" s="25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</row>
    <row r="38" spans="1:64" s="3" customFormat="1" ht="21.75" thickBot="1" x14ac:dyDescent="0.3">
      <c r="A38" s="19"/>
      <c r="B38" s="46"/>
      <c r="C38" s="47"/>
      <c r="D38" s="48"/>
      <c r="E38" s="75"/>
      <c r="F38" s="75"/>
      <c r="G38" s="25"/>
      <c r="H38" s="25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</row>
    <row r="39" spans="1:64" s="3" customFormat="1" ht="21.75" thickBot="1" x14ac:dyDescent="0.3">
      <c r="A39" s="19"/>
      <c r="B39" s="46"/>
      <c r="C39" s="47"/>
      <c r="D39" s="48"/>
      <c r="E39" s="49"/>
      <c r="F39" s="50"/>
      <c r="G39" s="25"/>
      <c r="H39" s="25" t="str">
        <f t="shared" si="6"/>
        <v/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</row>
    <row r="40" spans="1:64" s="3" customFormat="1" ht="21.75" thickBot="1" x14ac:dyDescent="0.3">
      <c r="A40" s="19"/>
      <c r="B40" s="51"/>
      <c r="C40" s="52"/>
      <c r="D40" s="53"/>
      <c r="E40" s="54"/>
      <c r="F40" s="55"/>
      <c r="G40" s="25"/>
      <c r="H40" s="25" t="str">
        <f t="shared" si="6"/>
        <v/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</row>
    <row r="41" spans="1:64" s="3" customFormat="1" ht="21.75" thickBot="1" x14ac:dyDescent="0.3">
      <c r="A41" s="19"/>
      <c r="B41" s="56"/>
      <c r="C41" s="57"/>
      <c r="D41" s="58"/>
      <c r="E41" s="59"/>
      <c r="F41" s="60"/>
      <c r="G41" s="25"/>
      <c r="H41" s="25" t="str">
        <f t="shared" si="6"/>
        <v/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</row>
    <row r="42" spans="1:64" s="3" customFormat="1" ht="21.75" thickBot="1" x14ac:dyDescent="0.3">
      <c r="A42" s="19"/>
      <c r="B42" s="56"/>
      <c r="C42" s="57"/>
      <c r="D42" s="58"/>
      <c r="E42" s="59"/>
      <c r="F42" s="60"/>
      <c r="G42" s="25"/>
      <c r="H42" s="25" t="str">
        <f t="shared" si="6"/>
        <v/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</row>
    <row r="43" spans="1:64" s="3" customFormat="1" ht="21.75" thickBot="1" x14ac:dyDescent="0.3">
      <c r="A43" s="19"/>
      <c r="B43" s="56"/>
      <c r="C43" s="57"/>
      <c r="D43" s="58"/>
      <c r="E43" s="59"/>
      <c r="F43" s="60"/>
      <c r="G43" s="25"/>
      <c r="H43" s="25" t="str">
        <f t="shared" si="6"/>
        <v/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</row>
    <row r="44" spans="1:64" s="3" customFormat="1" ht="21.75" thickBot="1" x14ac:dyDescent="0.3">
      <c r="A44" s="19"/>
      <c r="B44" s="56"/>
      <c r="C44" s="57"/>
      <c r="D44" s="58"/>
      <c r="E44" s="59"/>
      <c r="F44" s="60"/>
      <c r="G44" s="25"/>
      <c r="H44" s="25" t="str">
        <f t="shared" si="6"/>
        <v/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</row>
    <row r="45" spans="1:64" s="3" customFormat="1" ht="21.75" thickBot="1" x14ac:dyDescent="0.3">
      <c r="A45" s="19"/>
      <c r="B45" s="56"/>
      <c r="C45" s="57"/>
      <c r="D45" s="58"/>
      <c r="E45" s="59"/>
      <c r="F45" s="60"/>
      <c r="G45" s="25"/>
      <c r="H45" s="25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</row>
    <row r="46" spans="1:64" s="3" customFormat="1" ht="21.75" thickBot="1" x14ac:dyDescent="0.3">
      <c r="A46" s="19"/>
      <c r="B46" s="56"/>
      <c r="C46" s="57"/>
      <c r="D46" s="58"/>
      <c r="E46" s="59"/>
      <c r="F46" s="60"/>
      <c r="G46" s="25"/>
      <c r="H46" s="25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</row>
    <row r="47" spans="1:64" s="3" customFormat="1" ht="21.75" thickBot="1" x14ac:dyDescent="0.3">
      <c r="A47" s="19"/>
      <c r="B47" s="56"/>
      <c r="C47" s="57"/>
      <c r="D47" s="58"/>
      <c r="E47" s="59"/>
      <c r="F47" s="60"/>
      <c r="G47" s="25"/>
      <c r="H47" s="25" t="str">
        <f t="shared" si="6"/>
        <v/>
      </c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</row>
    <row r="48" spans="1:64" s="3" customFormat="1" ht="21.75" thickBot="1" x14ac:dyDescent="0.3">
      <c r="A48" s="19"/>
      <c r="B48" s="20"/>
      <c r="C48" s="21"/>
      <c r="D48" s="22"/>
      <c r="E48" s="23"/>
      <c r="F48" s="24"/>
      <c r="G48" s="25"/>
      <c r="H48" s="25" t="str">
        <f t="shared" si="6"/>
        <v/>
      </c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</row>
    <row r="49" spans="1:64" s="3" customFormat="1" ht="21.75" thickBot="1" x14ac:dyDescent="0.3">
      <c r="A49" s="19"/>
      <c r="B49" s="20"/>
      <c r="C49" s="21"/>
      <c r="D49" s="22"/>
      <c r="E49" s="23"/>
      <c r="F49" s="24"/>
      <c r="G49" s="25"/>
      <c r="H49" s="25" t="str">
        <f t="shared" si="6"/>
        <v/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</row>
    <row r="50" spans="1:64" s="3" customFormat="1" ht="21.75" thickBot="1" x14ac:dyDescent="0.3">
      <c r="A50" s="19"/>
      <c r="B50" s="20"/>
      <c r="C50" s="21"/>
      <c r="D50" s="22"/>
      <c r="E50" s="23"/>
      <c r="F50" s="24"/>
      <c r="G50" s="25"/>
      <c r="H50" s="25" t="str">
        <f t="shared" si="6"/>
        <v/>
      </c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</row>
    <row r="51" spans="1:64" s="3" customFormat="1" ht="21.75" thickBot="1" x14ac:dyDescent="0.3">
      <c r="A51" s="19"/>
      <c r="B51" s="61" t="s">
        <v>9</v>
      </c>
      <c r="C51" s="62"/>
      <c r="D51" s="63"/>
      <c r="E51" s="64"/>
      <c r="F51" s="65"/>
      <c r="G51" s="66"/>
      <c r="H51" s="66" t="str">
        <f t="shared" si="6"/>
        <v/>
      </c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</row>
    <row r="52" spans="1:64" x14ac:dyDescent="0.25">
      <c r="A52" s="6"/>
      <c r="G52" s="6"/>
    </row>
    <row r="53" spans="1:64" x14ac:dyDescent="0.25">
      <c r="B53" s="17"/>
      <c r="C53" s="17"/>
      <c r="F53" s="70">
        <v>43113</v>
      </c>
    </row>
    <row r="54" spans="1:64" x14ac:dyDescent="0.25">
      <c r="B54" s="73"/>
      <c r="C54" s="18"/>
    </row>
    <row r="55" spans="1:64" x14ac:dyDescent="0.25">
      <c r="B55" s="72"/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phoneticPr fontId="23" type="noConversion"/>
  <conditionalFormatting sqref="D7:D19 D22:D51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51">
    <cfRule type="expression" dxfId="2" priority="26">
      <formula>AND(task_start&lt;=I$5,ROUNDDOWN((task_end-task_start+1)*task_progress,0)+task_start-1&gt;=I$5)</formula>
    </cfRule>
    <cfRule type="expression" dxfId="1" priority="27" stopIfTrue="1">
      <formula>AND(task_end&gt;=I$5,task_start&lt;I$5+1)</formula>
    </cfRule>
  </conditionalFormatting>
  <conditionalFormatting sqref="I5:BL51">
    <cfRule type="expression" dxfId="0" priority="28">
      <formula>AND(today&gt;=I$5,today&lt;I$5+1)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D7:D19 D22:D51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Members!$A$2</xm:f>
          </x14:formula1>
          <xm:sqref>C16</xm:sqref>
        </x14:dataValidation>
        <x14:dataValidation type="list" allowBlank="1" showInputMessage="1" showErrorMessage="1" xr:uid="{00000000-0002-0000-0000-000002000000}">
          <x14:formula1>
            <xm:f>Members!$A$2:$A$8</xm:f>
          </x14:formula1>
          <xm:sqref>C41:C46 C28:C32 C10:C15 C35:C38 C19 C22:C25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M27" sqref="M27"/>
    </sheetView>
  </sheetViews>
  <sheetFormatPr defaultColWidth="8.85546875" defaultRowHeight="15" x14ac:dyDescent="0.25"/>
  <cols>
    <col min="1" max="1" width="30.7109375" customWidth="1"/>
  </cols>
  <sheetData>
    <row r="1" spans="1:1" x14ac:dyDescent="0.25">
      <c r="A1" t="s">
        <v>10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ProjectSchedule (devided)</vt:lpstr>
      <vt:lpstr>ProjectSchedule W1</vt:lpstr>
      <vt:lpstr>ProjectSchedule W2</vt:lpstr>
      <vt:lpstr>ProjectSchedule</vt:lpstr>
      <vt:lpstr>Members</vt:lpstr>
      <vt:lpstr>ProjectSchedule!Print_Area</vt:lpstr>
      <vt:lpstr>'ProjectSchedule (devided)'!Print_Area</vt:lpstr>
      <vt:lpstr>'ProjectSchedule W1'!Print_Area</vt:lpstr>
      <vt:lpstr>'ProjectSchedule W2'!Print_Area</vt:lpstr>
      <vt:lpstr>ProjectSchedule!Print_Titles</vt:lpstr>
      <vt:lpstr>'ProjectSchedule (devided)'!Print_Titles</vt:lpstr>
      <vt:lpstr>'ProjectSchedule W1'!Print_Titles</vt:lpstr>
      <vt:lpstr>'ProjectSchedule W2'!Print_Titles</vt:lpstr>
      <vt:lpstr>ProjectSchedule!task_end</vt:lpstr>
      <vt:lpstr>'ProjectSchedule (devided)'!task_end</vt:lpstr>
      <vt:lpstr>'ProjectSchedule W1'!task_end</vt:lpstr>
      <vt:lpstr>'ProjectSchedule W2'!task_end</vt:lpstr>
      <vt:lpstr>ProjectSchedule!task_progress</vt:lpstr>
      <vt:lpstr>'ProjectSchedule (devided)'!task_progress</vt:lpstr>
      <vt:lpstr>'ProjectSchedule W1'!task_progress</vt:lpstr>
      <vt:lpstr>'ProjectSchedule W2'!task_progress</vt:lpstr>
      <vt:lpstr>ProjectSchedule!task_start</vt:lpstr>
      <vt:lpstr>'ProjectSchedule (devided)'!task_start</vt:lpstr>
      <vt:lpstr>'ProjectSchedule W1'!task_start</vt:lpstr>
      <vt:lpstr>'ProjectSchedule W2'!task_start</vt:lpstr>
      <vt:lpstr>ProjectSchedule!today</vt:lpstr>
      <vt:lpstr>'ProjectSchedule (devided)'!today</vt:lpstr>
      <vt:lpstr>'ProjectSchedule W1'!today</vt:lpstr>
      <vt:lpstr>'ProjectSchedule W2'!today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Vertex42.com</dc:creator>
  <cp:keywords/>
  <dc:description>© 2018-2019 Vertex42 LLC. All Rights Reserved.</dc:description>
  <cp:lastModifiedBy>Thong Nguyen Trung</cp:lastModifiedBy>
  <cp:revision/>
  <dcterms:created xsi:type="dcterms:W3CDTF">2017-01-09T18:01:51Z</dcterms:created>
  <dcterms:modified xsi:type="dcterms:W3CDTF">2023-02-15T07:23:04Z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