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8"/>
  <workbookPr/>
  <mc:AlternateContent xmlns:mc="http://schemas.openxmlformats.org/markup-compatibility/2006">
    <mc:Choice Requires="x15">
      <x15ac:absPath xmlns:x15ac="http://schemas.microsoft.com/office/spreadsheetml/2010/11/ac" url="https://buckeyemailosu-my.sharepoint.com/personal/avila_75_buckeyemail_osu_edu/Documents/Ordovician Study/"/>
    </mc:Choice>
  </mc:AlternateContent>
  <xr:revisionPtr revIDLastSave="103" documentId="14_{D2541B6E-500E-E64B-B453-A34D627C3A7D}" xr6:coauthVersionLast="45" xr6:coauthVersionMax="45" xr10:uidLastSave="{3A63A32C-7765-EB4B-A6DE-E5857230B7EA}"/>
  <bookViews>
    <workbookView xWindow="1200" yWindow="460" windowWidth="20980" windowHeight="14320" xr2:uid="{00000000-000D-0000-FFFF-FFFF00000000}"/>
  </bookViews>
  <sheets>
    <sheet name="Joachimski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3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" i="1"/>
  <c r="K12" i="1" l="1"/>
  <c r="K13" i="1"/>
  <c r="K14" i="1"/>
  <c r="K15" i="1"/>
  <c r="K16" i="1"/>
  <c r="K17" i="1"/>
  <c r="K18" i="1"/>
  <c r="K19" i="1"/>
  <c r="K20" i="1"/>
  <c r="K21" i="1"/>
  <c r="K2" i="1"/>
  <c r="F13" i="1"/>
  <c r="F12" i="1"/>
  <c r="F14" i="1"/>
  <c r="F15" i="1"/>
  <c r="F16" i="1"/>
  <c r="F17" i="1"/>
  <c r="F18" i="1"/>
  <c r="F19" i="1"/>
  <c r="F20" i="1"/>
  <c r="F21" i="1"/>
  <c r="F3" i="1"/>
  <c r="F2" i="1" l="1"/>
  <c r="F4" i="1"/>
  <c r="F5" i="1"/>
  <c r="F6" i="1"/>
  <c r="F7" i="1"/>
  <c r="F8" i="1"/>
  <c r="F9" i="1"/>
  <c r="F10" i="1"/>
  <c r="F11" i="1"/>
  <c r="K3" i="1" l="1"/>
  <c r="K4" i="1"/>
  <c r="K5" i="1"/>
  <c r="K6" i="1"/>
  <c r="K7" i="1"/>
  <c r="K8" i="1"/>
  <c r="K9" i="1"/>
  <c r="K10" i="1"/>
  <c r="K11" i="1"/>
</calcChain>
</file>

<file path=xl/sharedStrings.xml><?xml version="1.0" encoding="utf-8"?>
<sst xmlns="http://schemas.openxmlformats.org/spreadsheetml/2006/main" count="30" uniqueCount="30">
  <si>
    <t>Sample</t>
  </si>
  <si>
    <t>Depth</t>
  </si>
  <si>
    <t>87Sr/86Sr</t>
  </si>
  <si>
    <t>95% CI</t>
  </si>
  <si>
    <t>d18O ‰ VSMOW</t>
  </si>
  <si>
    <t>1 std.dev.</t>
  </si>
  <si>
    <t>n</t>
  </si>
  <si>
    <t>temp</t>
  </si>
  <si>
    <t>72-SB-13</t>
  </si>
  <si>
    <t>72-SB-139</t>
  </si>
  <si>
    <t>72-SB-239</t>
  </si>
  <si>
    <t>72-SC-120</t>
  </si>
  <si>
    <t>72-SC-390</t>
  </si>
  <si>
    <t>72-SC-500</t>
  </si>
  <si>
    <t>72-SC-630</t>
  </si>
  <si>
    <t>83 JD-20</t>
  </si>
  <si>
    <t>83 JD-21</t>
  </si>
  <si>
    <t>83 JD-26</t>
  </si>
  <si>
    <t>83JD-42</t>
  </si>
  <si>
    <t>83JD-80</t>
  </si>
  <si>
    <t>83JD-104</t>
  </si>
  <si>
    <t>83JD-115</t>
  </si>
  <si>
    <t>83JD-125</t>
  </si>
  <si>
    <t>83JD-191</t>
  </si>
  <si>
    <t>83JD-211</t>
  </si>
  <si>
    <t>83JE-13</t>
  </si>
  <si>
    <t>83JE-21.8</t>
  </si>
  <si>
    <t>83JE-23</t>
  </si>
  <si>
    <t>Age (GTS 2012)</t>
  </si>
  <si>
    <t>Age (GTS 2020)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</si>
</sst>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2" fontId="3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2" fontId="3" fillId="0" borderId="0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Fill="1" applyAlignment="1">
      <alignment horizontal="center"/>
    </xf>
    <xf numFmtId="2" fontId="2" fillId="0" borderId="1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1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" fontId="2" fillId="0" borderId="0" xfId="0" applyNumberFormat="1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0" fillId="0" borderId="0" xfId="0" applyNumberFormat="1" applyFill="1" applyAlignment="1">
      <alignment horizontal="center"/>
    </xf>
    <xf numFmtId="164" fontId="2" fillId="0" borderId="0" xfId="0" applyNumberFormat="1" applyFont="1" applyFill="1" applyAlignment="1">
      <alignment horizontal="center"/>
    </xf>
    <xf numFmtId="164" fontId="3" fillId="0" borderId="0" xfId="0" applyNumberFormat="1" applyFont="1" applyFill="1" applyAlignment="1">
      <alignment horizontal="center"/>
    </xf>
    <xf numFmtId="164" fontId="0" fillId="0" borderId="0" xfId="0" applyNumberFormat="1" applyFill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" fontId="0" fillId="0" borderId="0" xfId="0" applyNumberFormat="1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1" fontId="0" fillId="0" borderId="0" xfId="0" applyNumberFormat="1"/>
    <xf numFmtId="1" fontId="0" fillId="0" borderId="0" xfId="0" applyNumberFormat="1" applyAlignment="1">
      <alignment horizontal="center"/>
    </xf>
    <xf numFmtId="2" fontId="2" fillId="0" borderId="0" xfId="0" applyNumberFormat="1" applyFont="1" applyFill="1" applyBorder="1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3"/>
  <sheetViews>
    <sheetView tabSelected="1" workbookViewId="0">
      <pane xSplit="1" topLeftCell="B1" activePane="topRight" state="frozen"/>
      <selection pane="topRight" activeCell="F23" sqref="F23"/>
    </sheetView>
  </sheetViews>
  <sheetFormatPr baseColWidth="10" defaultColWidth="8.83203125" defaultRowHeight="15" x14ac:dyDescent="0.2"/>
  <cols>
    <col min="1" max="3" width="14" style="9" customWidth="1"/>
    <col min="4" max="4" width="14" style="18" customWidth="1"/>
    <col min="5" max="6" width="14" style="9" customWidth="1"/>
    <col min="7" max="7" width="23.5" style="5" customWidth="1"/>
    <col min="8" max="9" width="11.1640625" style="26" customWidth="1"/>
    <col min="10" max="10" width="9.1640625" style="23"/>
    <col min="11" max="11" width="10.83203125" style="5" customWidth="1"/>
  </cols>
  <sheetData>
    <row r="1" spans="1:12" ht="16" x14ac:dyDescent="0.2">
      <c r="A1" s="6" t="s">
        <v>0</v>
      </c>
      <c r="B1" s="13" t="s">
        <v>1</v>
      </c>
      <c r="C1" s="6" t="s">
        <v>28</v>
      </c>
      <c r="D1" s="16" t="s">
        <v>29</v>
      </c>
      <c r="E1" s="8" t="s">
        <v>2</v>
      </c>
      <c r="F1" s="8" t="s">
        <v>3</v>
      </c>
      <c r="G1" s="7" t="s">
        <v>4</v>
      </c>
      <c r="H1" s="24" t="s">
        <v>5</v>
      </c>
      <c r="I1" s="24"/>
      <c r="J1" s="19" t="s">
        <v>6</v>
      </c>
      <c r="K1" s="10" t="s">
        <v>7</v>
      </c>
      <c r="L1" s="5"/>
    </row>
    <row r="2" spans="1:12" ht="16" x14ac:dyDescent="0.2">
      <c r="A2" s="2" t="s">
        <v>8</v>
      </c>
      <c r="B2" s="14">
        <v>0</v>
      </c>
      <c r="C2" s="1">
        <v>468.8</v>
      </c>
      <c r="D2" s="17">
        <v>470.3</v>
      </c>
      <c r="E2" s="5">
        <v>0.70880089280305736</v>
      </c>
      <c r="F2" s="12">
        <f>(1.96*H2)/SQRT(J2)</f>
        <v>0.22890306388044634</v>
      </c>
      <c r="G2" s="3">
        <v>17.696312857001647</v>
      </c>
      <c r="H2" s="4">
        <v>0.20228149829036601</v>
      </c>
      <c r="I2" s="4">
        <f>H2^2</f>
        <v>4.0917804550595349E-2</v>
      </c>
      <c r="J2" s="20">
        <v>3</v>
      </c>
      <c r="K2" s="11">
        <f>111.4-(4.3*(G2+1))</f>
        <v>31.005854714892919</v>
      </c>
    </row>
    <row r="3" spans="1:12" ht="16" x14ac:dyDescent="0.2">
      <c r="A3" s="2" t="s">
        <v>9</v>
      </c>
      <c r="B3" s="14">
        <v>38.414634146341371</v>
      </c>
      <c r="C3" s="1">
        <v>467.77560975609759</v>
      </c>
      <c r="D3" s="17">
        <v>469.70243902439029</v>
      </c>
      <c r="E3" s="5">
        <v>0.7087418909806622</v>
      </c>
      <c r="F3" s="12">
        <f>(1.96*H3)/SQRT(J3)</f>
        <v>0.29324868735564213</v>
      </c>
      <c r="G3" s="3">
        <v>17.538479627457438</v>
      </c>
      <c r="H3" s="4">
        <v>0.25914368660859854</v>
      </c>
      <c r="I3" s="4">
        <f t="shared" ref="I3:I21" si="0">H3^2</f>
        <v>6.7155450309095532E-2</v>
      </c>
      <c r="J3" s="20">
        <v>3</v>
      </c>
      <c r="K3" s="11">
        <f t="shared" ref="K3:K21" si="1">111.4-(4.3*(G3+1))</f>
        <v>31.68453760193303</v>
      </c>
    </row>
    <row r="4" spans="1:12" ht="16" x14ac:dyDescent="0.2">
      <c r="A4" s="2" t="s">
        <v>10</v>
      </c>
      <c r="B4" s="14">
        <v>68.902439024390191</v>
      </c>
      <c r="C4" s="1">
        <v>467.41846248842239</v>
      </c>
      <c r="D4" s="17">
        <v>469.49410311824641</v>
      </c>
      <c r="E4" s="5">
        <v>0.70877789209263209</v>
      </c>
      <c r="F4" s="12">
        <f t="shared" ref="F4:F11" si="2">(1.96*H4)/SQRT(J4)</f>
        <v>0.14403923399688728</v>
      </c>
      <c r="G4" s="3">
        <v>17.927276994783085</v>
      </c>
      <c r="H4" s="4">
        <v>0.12728738345199545</v>
      </c>
      <c r="I4" s="4">
        <f t="shared" si="0"/>
        <v>1.6202077986055323E-2</v>
      </c>
      <c r="J4" s="20">
        <v>3</v>
      </c>
      <c r="K4" s="11">
        <f t="shared" si="1"/>
        <v>30.012708922432736</v>
      </c>
    </row>
    <row r="5" spans="1:12" ht="16" x14ac:dyDescent="0.2">
      <c r="A5" s="2" t="s">
        <v>11</v>
      </c>
      <c r="B5" s="14">
        <v>143.59756097560978</v>
      </c>
      <c r="C5" s="1">
        <v>466.8511577647422</v>
      </c>
      <c r="D5" s="17">
        <v>469.16317536276625</v>
      </c>
      <c r="E5" s="5">
        <v>0.70872089033201302</v>
      </c>
      <c r="F5" s="12">
        <f t="shared" si="2"/>
        <v>0.14018224414280608</v>
      </c>
      <c r="G5" s="3">
        <v>17.525982572103235</v>
      </c>
      <c r="H5" s="4">
        <v>0.12387896386447182</v>
      </c>
      <c r="I5" s="4">
        <f t="shared" si="0"/>
        <v>1.5345997688135115E-2</v>
      </c>
      <c r="J5" s="20">
        <v>3</v>
      </c>
      <c r="K5" s="11">
        <f t="shared" si="1"/>
        <v>31.738274939956099</v>
      </c>
    </row>
    <row r="6" spans="1:12" ht="16" x14ac:dyDescent="0.2">
      <c r="A6" s="2" t="s">
        <v>12</v>
      </c>
      <c r="B6" s="14">
        <v>225.91463414634148</v>
      </c>
      <c r="C6" s="1">
        <v>465.79820152746981</v>
      </c>
      <c r="D6" s="17">
        <v>468.04359448139934</v>
      </c>
      <c r="E6" s="5">
        <v>0.7086928894671477</v>
      </c>
      <c r="F6" s="12">
        <f t="shared" si="2"/>
        <v>8.6375780299089197E-2</v>
      </c>
      <c r="G6" s="3">
        <v>17.51163409934102</v>
      </c>
      <c r="H6" s="4">
        <v>7.6330224500729266E-2</v>
      </c>
      <c r="I6" s="4">
        <f t="shared" si="0"/>
        <v>5.8263031723317302E-3</v>
      </c>
      <c r="J6" s="20">
        <v>3</v>
      </c>
      <c r="K6" s="11">
        <f t="shared" si="1"/>
        <v>31.79997337283362</v>
      </c>
    </row>
    <row r="7" spans="1:12" ht="16" x14ac:dyDescent="0.2">
      <c r="A7" s="2" t="s">
        <v>13</v>
      </c>
      <c r="B7" s="14">
        <v>259.45121951219511</v>
      </c>
      <c r="C7" s="1">
        <v>464.91744271988176</v>
      </c>
      <c r="D7" s="17">
        <v>466.79020694752398</v>
      </c>
      <c r="E7" s="5">
        <v>0.70872289039378922</v>
      </c>
      <c r="F7" s="12">
        <f t="shared" si="2"/>
        <v>6.0103447304713301E-2</v>
      </c>
      <c r="G7" s="3">
        <v>17.237624536792968</v>
      </c>
      <c r="H7" s="4">
        <v>5.3113379817245988E-2</v>
      </c>
      <c r="I7" s="4">
        <f t="shared" si="0"/>
        <v>2.8210311156110337E-3</v>
      </c>
      <c r="J7" s="20">
        <v>3</v>
      </c>
      <c r="K7" s="11">
        <f t="shared" si="1"/>
        <v>32.978214491790254</v>
      </c>
    </row>
    <row r="8" spans="1:12" ht="16" x14ac:dyDescent="0.2">
      <c r="A8" s="2" t="s">
        <v>14</v>
      </c>
      <c r="B8" s="14">
        <v>299.08536585365852</v>
      </c>
      <c r="C8" s="1">
        <v>463.86800813008131</v>
      </c>
      <c r="D8" s="17">
        <v>465.30893077112586</v>
      </c>
      <c r="E8" s="5">
        <v>0.70873989091888601</v>
      </c>
      <c r="F8" s="12">
        <f t="shared" si="2"/>
        <v>3.8556627545274197E-2</v>
      </c>
      <c r="G8" s="3">
        <v>17.442205999999999</v>
      </c>
      <c r="H8" s="4">
        <v>3.4072468304553363E-2</v>
      </c>
      <c r="I8" s="4">
        <f t="shared" si="0"/>
        <v>1.1609330963647936E-3</v>
      </c>
      <c r="J8" s="20">
        <v>3</v>
      </c>
      <c r="K8" s="11">
        <f t="shared" si="1"/>
        <v>32.098514200000011</v>
      </c>
    </row>
    <row r="9" spans="1:12" ht="16" x14ac:dyDescent="0.2">
      <c r="A9" s="2" t="s">
        <v>15</v>
      </c>
      <c r="B9" s="14">
        <v>320</v>
      </c>
      <c r="C9" s="1">
        <v>463.38</v>
      </c>
      <c r="D9" s="17">
        <v>463.97</v>
      </c>
      <c r="E9" s="5">
        <v>0.70869988968336406</v>
      </c>
      <c r="F9" s="12">
        <f t="shared" si="2"/>
        <v>0.17036495094053647</v>
      </c>
      <c r="G9" s="3">
        <v>17.395457746897307</v>
      </c>
      <c r="H9" s="4">
        <v>0.15055140349897364</v>
      </c>
      <c r="I9" s="4">
        <f t="shared" si="0"/>
        <v>2.2665725095510774E-2</v>
      </c>
      <c r="J9" s="20">
        <v>3</v>
      </c>
      <c r="K9" s="11">
        <f t="shared" si="1"/>
        <v>32.299531688341588</v>
      </c>
    </row>
    <row r="10" spans="1:12" ht="16" x14ac:dyDescent="0.2">
      <c r="A10" s="2" t="s">
        <v>16</v>
      </c>
      <c r="B10" s="14">
        <v>321</v>
      </c>
      <c r="C10" s="1">
        <v>463.35666666666668</v>
      </c>
      <c r="D10" s="17">
        <v>463.90166666666664</v>
      </c>
      <c r="E10" s="5">
        <v>0.7087078899304684</v>
      </c>
      <c r="F10" s="12">
        <f t="shared" si="2"/>
        <v>3.273868104362386E-2</v>
      </c>
      <c r="G10" s="3">
        <v>17.233921701976936</v>
      </c>
      <c r="H10" s="4">
        <v>2.893115252058602E-2</v>
      </c>
      <c r="I10" s="4">
        <f t="shared" si="0"/>
        <v>8.3701158616941089E-4</v>
      </c>
      <c r="J10" s="20">
        <v>3</v>
      </c>
      <c r="K10" s="11">
        <f t="shared" si="1"/>
        <v>32.994136681499185</v>
      </c>
    </row>
    <row r="11" spans="1:12" ht="16" x14ac:dyDescent="0.2">
      <c r="A11" s="2" t="s">
        <v>17</v>
      </c>
      <c r="B11" s="14">
        <v>326</v>
      </c>
      <c r="C11" s="1">
        <v>463.24</v>
      </c>
      <c r="D11" s="17">
        <v>463.56</v>
      </c>
      <c r="E11" s="5">
        <v>0.70870179671522315</v>
      </c>
      <c r="F11" s="12">
        <f t="shared" si="2"/>
        <v>7.3590887749191869E-2</v>
      </c>
      <c r="G11" s="3">
        <v>16.957135008456891</v>
      </c>
      <c r="H11" s="4">
        <v>6.5032222732499173E-2</v>
      </c>
      <c r="I11" s="4">
        <f t="shared" si="0"/>
        <v>4.2291899935293824E-3</v>
      </c>
      <c r="J11" s="20">
        <v>3</v>
      </c>
      <c r="K11" s="11">
        <f t="shared" si="1"/>
        <v>34.184319463635376</v>
      </c>
    </row>
    <row r="12" spans="1:12" ht="16" x14ac:dyDescent="0.2">
      <c r="A12" s="2" t="s">
        <v>18</v>
      </c>
      <c r="B12" s="15">
        <v>342</v>
      </c>
      <c r="C12" s="1">
        <v>462.86666666666667</v>
      </c>
      <c r="D12" s="17">
        <v>462.4666666666667</v>
      </c>
      <c r="E12" s="9">
        <v>0.70865888841695379</v>
      </c>
      <c r="F12" s="12">
        <f>(1.96*H12)/SQRT(J12)</f>
        <v>0.10784173756722287</v>
      </c>
      <c r="G12" s="3">
        <v>17.396066287044601</v>
      </c>
      <c r="H12" s="4">
        <v>9.5299677879050665E-2</v>
      </c>
      <c r="I12" s="4">
        <f t="shared" si="0"/>
        <v>9.082028603850819E-3</v>
      </c>
      <c r="J12" s="21">
        <v>3</v>
      </c>
      <c r="K12" s="11">
        <f>111.4-(4.3*(G12+1))</f>
        <v>32.296914965708226</v>
      </c>
    </row>
    <row r="13" spans="1:12" ht="16" x14ac:dyDescent="0.2">
      <c r="A13" s="2" t="s">
        <v>19</v>
      </c>
      <c r="B13" s="14">
        <v>380</v>
      </c>
      <c r="C13" s="1">
        <v>462.22321428571428</v>
      </c>
      <c r="D13" s="17">
        <v>460.77857142857147</v>
      </c>
      <c r="E13" s="9">
        <v>0.70866578630757626</v>
      </c>
      <c r="F13" s="12">
        <f>(1.96*H13)/SQRT(J13)</f>
        <v>0.23593242832107697</v>
      </c>
      <c r="G13" s="3">
        <v>17.386370539578198</v>
      </c>
      <c r="H13" s="4">
        <v>0.20849334337000389</v>
      </c>
      <c r="I13" s="4">
        <f t="shared" si="0"/>
        <v>4.3469474229602345E-2</v>
      </c>
      <c r="J13" s="21">
        <v>3</v>
      </c>
      <c r="K13" s="11">
        <f t="shared" si="1"/>
        <v>32.338606679813751</v>
      </c>
    </row>
    <row r="14" spans="1:12" ht="16" x14ac:dyDescent="0.2">
      <c r="A14" s="2" t="s">
        <v>20</v>
      </c>
      <c r="B14" s="14">
        <v>404</v>
      </c>
      <c r="C14" s="1">
        <v>461.98750000000001</v>
      </c>
      <c r="D14" s="17">
        <v>460.35</v>
      </c>
      <c r="E14" s="9">
        <v>0.70861788715054363</v>
      </c>
      <c r="F14" s="12">
        <f t="shared" ref="F14:F21" si="3">(1.96*H14)/SQRT(J14)</f>
        <v>9.9183744752194561E-2</v>
      </c>
      <c r="G14" s="3">
        <v>17.344353974801422</v>
      </c>
      <c r="H14" s="4">
        <v>8.7648614895787735E-2</v>
      </c>
      <c r="I14" s="4">
        <f t="shared" si="0"/>
        <v>7.6822796931501035E-3</v>
      </c>
      <c r="J14" s="21">
        <v>3</v>
      </c>
      <c r="K14" s="11">
        <f t="shared" si="1"/>
        <v>32.519277908353899</v>
      </c>
    </row>
    <row r="15" spans="1:12" ht="16" x14ac:dyDescent="0.2">
      <c r="A15" s="2" t="s">
        <v>21</v>
      </c>
      <c r="B15" s="14">
        <v>415</v>
      </c>
      <c r="C15" s="1">
        <v>461.87946428571428</v>
      </c>
      <c r="D15" s="17">
        <v>460.15357142857147</v>
      </c>
      <c r="E15" s="9">
        <v>0.7086127694375759</v>
      </c>
      <c r="F15" s="12">
        <f t="shared" si="3"/>
        <v>0.26417674209960418</v>
      </c>
      <c r="G15" s="3">
        <v>17.680482646946043</v>
      </c>
      <c r="H15" s="4">
        <v>0.23345282627272165</v>
      </c>
      <c r="I15" s="4">
        <f t="shared" si="0"/>
        <v>5.4500222094721558E-2</v>
      </c>
      <c r="J15" s="21">
        <v>3</v>
      </c>
      <c r="K15" s="11">
        <f t="shared" si="1"/>
        <v>31.073924618132025</v>
      </c>
    </row>
    <row r="16" spans="1:12" ht="16" x14ac:dyDescent="0.2">
      <c r="A16" s="2" t="s">
        <v>22</v>
      </c>
      <c r="B16" s="14">
        <v>425</v>
      </c>
      <c r="C16" s="1">
        <v>461.78125</v>
      </c>
      <c r="D16" s="17">
        <v>459.97500000000002</v>
      </c>
      <c r="E16" s="9">
        <v>0.70861172333333333</v>
      </c>
      <c r="F16" s="12">
        <f t="shared" si="3"/>
        <v>0.13474931842607726</v>
      </c>
      <c r="G16" s="3">
        <v>17.803296503971513</v>
      </c>
      <c r="H16" s="4">
        <v>0.11907789071389945</v>
      </c>
      <c r="I16" s="4">
        <f t="shared" si="0"/>
        <v>1.417954405687138E-2</v>
      </c>
      <c r="J16" s="21">
        <v>3</v>
      </c>
      <c r="K16" s="11">
        <f t="shared" si="1"/>
        <v>30.545825032922508</v>
      </c>
    </row>
    <row r="17" spans="1:11" ht="16" x14ac:dyDescent="0.2">
      <c r="A17" s="2" t="s">
        <v>23</v>
      </c>
      <c r="B17" s="14">
        <v>491</v>
      </c>
      <c r="C17" s="1">
        <v>460.21199999999999</v>
      </c>
      <c r="D17" s="17">
        <v>458.43700000000001</v>
      </c>
      <c r="E17" s="9">
        <v>0.70853342489134985</v>
      </c>
      <c r="F17" s="12">
        <f t="shared" si="3"/>
        <v>9.7620475021244657E-2</v>
      </c>
      <c r="G17" s="3">
        <v>17.764513966584499</v>
      </c>
      <c r="H17" s="4">
        <v>8.6267154385614386E-2</v>
      </c>
      <c r="I17" s="4">
        <f t="shared" si="0"/>
        <v>7.4420219257914271E-3</v>
      </c>
      <c r="J17" s="21">
        <v>3</v>
      </c>
      <c r="K17" s="11">
        <f t="shared" si="1"/>
        <v>30.712589943686666</v>
      </c>
    </row>
    <row r="18" spans="1:11" ht="16" x14ac:dyDescent="0.2">
      <c r="A18" s="2" t="s">
        <v>24</v>
      </c>
      <c r="B18" s="14">
        <v>511</v>
      </c>
      <c r="C18" s="1">
        <v>458.93200000000002</v>
      </c>
      <c r="D18" s="17">
        <v>457.65699999999998</v>
      </c>
      <c r="E18" s="9">
        <v>0.7085220813581633</v>
      </c>
      <c r="F18" s="12">
        <f t="shared" si="3"/>
        <v>0.11316759428696714</v>
      </c>
      <c r="G18" s="3">
        <v>18.297792294165983</v>
      </c>
      <c r="H18" s="4">
        <v>0.10000613422212679</v>
      </c>
      <c r="I18" s="4">
        <f t="shared" si="0"/>
        <v>1.0001226882054038E-2</v>
      </c>
      <c r="J18" s="21">
        <v>3</v>
      </c>
      <c r="K18" s="11">
        <f t="shared" si="1"/>
        <v>28.419493135086284</v>
      </c>
    </row>
    <row r="19" spans="1:11" ht="16" x14ac:dyDescent="0.2">
      <c r="A19" s="2" t="s">
        <v>25</v>
      </c>
      <c r="B19" s="14">
        <v>524</v>
      </c>
      <c r="C19" s="1">
        <v>458.1</v>
      </c>
      <c r="D19" s="17">
        <v>457.15</v>
      </c>
      <c r="E19" s="9">
        <v>0.70845897129202506</v>
      </c>
      <c r="F19" s="12">
        <f t="shared" si="3"/>
        <v>4.7887985514390462E-2</v>
      </c>
      <c r="G19" s="3">
        <v>18.120033681183241</v>
      </c>
      <c r="H19" s="4">
        <v>4.2318583664819741E-2</v>
      </c>
      <c r="I19" s="4">
        <f t="shared" si="0"/>
        <v>1.7908625233963482E-3</v>
      </c>
      <c r="J19" s="21">
        <v>3</v>
      </c>
      <c r="K19" s="11">
        <f t="shared" si="1"/>
        <v>29.183855170912068</v>
      </c>
    </row>
    <row r="20" spans="1:11" ht="16" x14ac:dyDescent="0.2">
      <c r="A20" s="2" t="s">
        <v>26</v>
      </c>
      <c r="B20" s="14">
        <v>532.79999999999995</v>
      </c>
      <c r="C20" s="1">
        <v>457.53679999999997</v>
      </c>
      <c r="D20" s="17">
        <v>456.80680000000001</v>
      </c>
      <c r="E20" s="9">
        <v>0.70834730831552606</v>
      </c>
      <c r="F20" s="12">
        <f t="shared" si="3"/>
        <v>2.8668669235766161E-2</v>
      </c>
      <c r="G20" s="3">
        <v>17.800064286496848</v>
      </c>
      <c r="H20" s="4">
        <v>2.5334485562109082E-2</v>
      </c>
      <c r="I20" s="4">
        <f t="shared" si="0"/>
        <v>6.4183615869671355E-4</v>
      </c>
      <c r="J20" s="21">
        <v>3</v>
      </c>
      <c r="K20" s="11">
        <f t="shared" si="1"/>
        <v>30.559723568063561</v>
      </c>
    </row>
    <row r="21" spans="1:11" ht="16" x14ac:dyDescent="0.2">
      <c r="A21" s="2" t="s">
        <v>27</v>
      </c>
      <c r="B21" s="14">
        <v>534</v>
      </c>
      <c r="C21" s="1">
        <v>457.46</v>
      </c>
      <c r="D21" s="17">
        <v>456.76</v>
      </c>
      <c r="E21" s="9">
        <v>0.70834820512710794</v>
      </c>
      <c r="F21" s="12">
        <f t="shared" si="3"/>
        <v>8.5416381758189122E-2</v>
      </c>
      <c r="G21" s="3">
        <v>17.774208130375239</v>
      </c>
      <c r="H21" s="4">
        <v>7.5482404593817845E-2</v>
      </c>
      <c r="I21" s="4">
        <f t="shared" si="0"/>
        <v>5.697593403264813E-3</v>
      </c>
      <c r="J21" s="21">
        <v>3</v>
      </c>
      <c r="K21" s="11">
        <f t="shared" si="1"/>
        <v>30.670905039386483</v>
      </c>
    </row>
    <row r="23" spans="1:11" x14ac:dyDescent="0.2">
      <c r="F23" s="5"/>
      <c r="H23" s="25"/>
      <c r="I23" s="27">
        <f>SQRT(SUM(I2:I21)/COUNT(I2:I21))</f>
        <v>0.12877278714169349</v>
      </c>
      <c r="J23" s="22"/>
      <c r="K23"/>
    </row>
    <row r="24" spans="1:11" x14ac:dyDescent="0.2">
      <c r="F24" s="5"/>
      <c r="H24" s="25"/>
      <c r="I24" s="25"/>
      <c r="J24" s="22"/>
      <c r="K24"/>
    </row>
    <row r="25" spans="1:11" x14ac:dyDescent="0.2">
      <c r="F25" s="5"/>
      <c r="H25" s="25"/>
      <c r="I25" s="25"/>
      <c r="J25" s="22"/>
      <c r="K25"/>
    </row>
    <row r="26" spans="1:11" x14ac:dyDescent="0.2">
      <c r="F26" s="5"/>
      <c r="H26" s="25"/>
      <c r="I26" s="25"/>
      <c r="J26" s="22"/>
      <c r="K26"/>
    </row>
    <row r="27" spans="1:11" x14ac:dyDescent="0.2">
      <c r="F27" s="5"/>
      <c r="H27" s="25"/>
      <c r="I27" s="25"/>
      <c r="J27" s="22"/>
      <c r="K27"/>
    </row>
    <row r="28" spans="1:11" x14ac:dyDescent="0.2">
      <c r="F28" s="5"/>
      <c r="H28" s="25"/>
      <c r="I28" s="25"/>
      <c r="J28" s="22"/>
      <c r="K28"/>
    </row>
    <row r="29" spans="1:11" x14ac:dyDescent="0.2">
      <c r="F29" s="5"/>
      <c r="H29" s="25"/>
      <c r="I29" s="25"/>
      <c r="J29" s="22"/>
      <c r="K29"/>
    </row>
    <row r="30" spans="1:11" x14ac:dyDescent="0.2">
      <c r="F30" s="5"/>
      <c r="H30" s="25"/>
      <c r="I30" s="25"/>
      <c r="J30" s="22"/>
      <c r="K30"/>
    </row>
    <row r="31" spans="1:11" x14ac:dyDescent="0.2">
      <c r="F31" s="5"/>
      <c r="H31" s="25"/>
      <c r="I31" s="25"/>
      <c r="J31" s="22"/>
      <c r="K31"/>
    </row>
    <row r="32" spans="1:11" x14ac:dyDescent="0.2">
      <c r="F32" s="5"/>
      <c r="H32" s="25"/>
      <c r="I32" s="25"/>
      <c r="J32" s="22"/>
      <c r="K32"/>
    </row>
    <row r="33" spans="6:11" x14ac:dyDescent="0.2">
      <c r="F33" s="5"/>
      <c r="H33" s="25"/>
      <c r="I33" s="25"/>
      <c r="J33" s="22"/>
      <c r="K33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A92206316EF2C4BB7192B0D3B0356A9" ma:contentTypeVersion="4" ma:contentTypeDescription="Create a new document." ma:contentTypeScope="" ma:versionID="122e7a0a6cadcef62259b244b3b0b34d">
  <xsd:schema xmlns:xsd="http://www.w3.org/2001/XMLSchema" xmlns:xs="http://www.w3.org/2001/XMLSchema" xmlns:p="http://schemas.microsoft.com/office/2006/metadata/properties" xmlns:ns2="e3597d27-1c58-494d-8446-fdc142412ced" targetNamespace="http://schemas.microsoft.com/office/2006/metadata/properties" ma:root="true" ma:fieldsID="c8be46ed09fbf887f2149f9241e4f9d0" ns2:_="">
    <xsd:import namespace="e3597d27-1c58-494d-8446-fdc142412ce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597d27-1c58-494d-8446-fdc142412ce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17F4874-F9E8-430F-AAE7-A150EB92C89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2318203-4521-4E53-B410-3CDB041BFDA4}">
  <ds:schemaRefs>
    <ds:schemaRef ds:uri="e6cfe807-8f4e-456c-b538-a94f30f25ace"/>
    <ds:schemaRef ds:uri="http://schemas.microsoft.com/office/2006/documentManagement/types"/>
    <ds:schemaRef ds:uri="http://www.w3.org/XML/1998/namespace"/>
    <ds:schemaRef ds:uri="http://purl.org/dc/elements/1.1/"/>
    <ds:schemaRef ds:uri="http://purl.org/dc/terms/"/>
    <ds:schemaRef ds:uri="a562e50c-7b2e-489b-b9d5-e8846cd3123c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AE2189B2-596F-4FD9-B698-E9F761249FF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Joachimski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Avila, Teresa D.</dc:creator>
  <cp:keywords/>
  <dc:description/>
  <cp:lastModifiedBy>Avila, Teresa D.</cp:lastModifiedBy>
  <cp:revision/>
  <dcterms:created xsi:type="dcterms:W3CDTF">2019-12-03T19:19:51Z</dcterms:created>
  <dcterms:modified xsi:type="dcterms:W3CDTF">2020-11-13T21:06:08Z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0x0101008A92206316EF2C4BB7192B0D3B0356A9</vt:lpwstr>
  </property>
</Properties>
</file>