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d\Desktop\Corona Tweet Sentiment Analysis\"/>
    </mc:Choice>
  </mc:AlternateContent>
  <xr:revisionPtr revIDLastSave="0" documentId="13_ncr:1_{C3EA2176-1614-4F01-96D5-79AAC1DF61BB}" xr6:coauthVersionLast="44" xr6:coauthVersionMax="44" xr10:uidLastSave="{00000000-0000-0000-0000-000000000000}"/>
  <bookViews>
    <workbookView xWindow="-108" yWindow="-108" windowWidth="23256" windowHeight="12576" activeTab="2" xr2:uid="{59538ECF-0AAA-4F61-BBBF-E5CA026C6AF3}"/>
  </bookViews>
  <sheets>
    <sheet name="Raw Count" sheetId="1" r:id="rId1"/>
    <sheet name="Percentage" sheetId="2" r:id="rId2"/>
    <sheet name="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9" i="3" l="1"/>
  <c r="P44" i="3"/>
  <c r="P35" i="3"/>
  <c r="P25" i="3"/>
  <c r="P32" i="3" l="1"/>
  <c r="P4" i="3"/>
  <c r="P5" i="3"/>
  <c r="P11" i="3"/>
  <c r="P12" i="3"/>
  <c r="P13" i="3"/>
  <c r="P14" i="3"/>
  <c r="P15" i="3"/>
  <c r="P16" i="3"/>
  <c r="P22" i="3"/>
  <c r="P23" i="3"/>
  <c r="P24" i="3"/>
  <c r="P26" i="3"/>
  <c r="P33" i="3"/>
  <c r="P34" i="3"/>
  <c r="P36" i="3"/>
  <c r="P37" i="3"/>
  <c r="P43" i="3"/>
  <c r="P45" i="3"/>
  <c r="P51" i="3"/>
  <c r="P52" i="3"/>
  <c r="P53" i="3"/>
  <c r="P54" i="3"/>
  <c r="P55" i="3"/>
  <c r="P56" i="3"/>
  <c r="P57" i="3"/>
  <c r="P58" i="3"/>
  <c r="P60" i="3"/>
  <c r="P61" i="3"/>
  <c r="P3" i="3"/>
  <c r="B5" i="2" l="1"/>
  <c r="C5" i="2"/>
  <c r="B56" i="2"/>
  <c r="C5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D5" i="2"/>
  <c r="E5" i="2"/>
  <c r="F5" i="2"/>
  <c r="G5" i="2"/>
  <c r="H5" i="2"/>
  <c r="I5" i="2"/>
  <c r="J5" i="2"/>
  <c r="K5" i="2"/>
  <c r="L5" i="2"/>
  <c r="M5" i="2"/>
  <c r="N5" i="2"/>
  <c r="O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D56" i="2"/>
  <c r="E56" i="2"/>
  <c r="F56" i="2"/>
  <c r="G56" i="2"/>
  <c r="H56" i="2"/>
  <c r="I56" i="2"/>
  <c r="J56" i="2"/>
  <c r="K56" i="2"/>
  <c r="L56" i="2"/>
  <c r="M56" i="2"/>
  <c r="N56" i="2"/>
  <c r="O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<sst xmlns="http://schemas.openxmlformats.org/spreadsheetml/2006/main" count="176" uniqueCount="139">
  <si>
    <t xml:space="preserve">	funct</t>
  </si>
  <si>
    <t xml:space="preserve">	verb</t>
  </si>
  <si>
    <t xml:space="preserve">	pronoun</t>
  </si>
  <si>
    <t xml:space="preserve">	auxverb</t>
  </si>
  <si>
    <t xml:space="preserve">	number</t>
  </si>
  <si>
    <t xml:space="preserve">	swear</t>
  </si>
  <si>
    <t xml:space="preserve">	social</t>
  </si>
  <si>
    <t xml:space="preserve">	family</t>
  </si>
  <si>
    <t xml:space="preserve">	ppron</t>
  </si>
  <si>
    <t xml:space="preserve">	past</t>
  </si>
  <si>
    <t xml:space="preserve">	friend</t>
  </si>
  <si>
    <t xml:space="preserve">	cogmech</t>
  </si>
  <si>
    <t xml:space="preserve">	insight</t>
  </si>
  <si>
    <t xml:space="preserve">	cause</t>
  </si>
  <si>
    <t xml:space="preserve">	i</t>
  </si>
  <si>
    <t xml:space="preserve">	present</t>
  </si>
  <si>
    <t xml:space="preserve">	humans</t>
  </si>
  <si>
    <t xml:space="preserve">	discrep</t>
  </si>
  <si>
    <t xml:space="preserve">	see</t>
  </si>
  <si>
    <t xml:space="preserve">	hear</t>
  </si>
  <si>
    <t xml:space="preserve">	feel</t>
  </si>
  <si>
    <t xml:space="preserve">	we</t>
  </si>
  <si>
    <t xml:space="preserve">	future</t>
  </si>
  <si>
    <t xml:space="preserve">	affect</t>
  </si>
  <si>
    <t xml:space="preserve">	tentat</t>
  </si>
  <si>
    <t xml:space="preserve">	motion</t>
  </si>
  <si>
    <t xml:space="preserve">	space</t>
  </si>
  <si>
    <t xml:space="preserve">	time</t>
  </si>
  <si>
    <t xml:space="preserve">	work</t>
  </si>
  <si>
    <t xml:space="preserve">	achieve</t>
  </si>
  <si>
    <t xml:space="preserve">	you</t>
  </si>
  <si>
    <t xml:space="preserve">	adverb</t>
  </si>
  <si>
    <t xml:space="preserve">	posemo</t>
  </si>
  <si>
    <t xml:space="preserve">	certain</t>
  </si>
  <si>
    <t xml:space="preserve">	bio</t>
  </si>
  <si>
    <t xml:space="preserve">	leisure</t>
  </si>
  <si>
    <t xml:space="preserve">	assent</t>
  </si>
  <si>
    <t xml:space="preserve">	nonfl</t>
  </si>
  <si>
    <t xml:space="preserve">	filler</t>
  </si>
  <si>
    <t xml:space="preserve">	shehe</t>
  </si>
  <si>
    <t xml:space="preserve">	preps</t>
  </si>
  <si>
    <t xml:space="preserve">	negemo</t>
  </si>
  <si>
    <t xml:space="preserve">	inhib</t>
  </si>
  <si>
    <t xml:space="preserve">	body</t>
  </si>
  <si>
    <t xml:space="preserve">	home</t>
  </si>
  <si>
    <t xml:space="preserve">	they</t>
  </si>
  <si>
    <t xml:space="preserve">	conj</t>
  </si>
  <si>
    <t xml:space="preserve">	anx</t>
  </si>
  <si>
    <t xml:space="preserve">	incl</t>
  </si>
  <si>
    <t xml:space="preserve">	health</t>
  </si>
  <si>
    <t xml:space="preserve">	money</t>
  </si>
  <si>
    <t xml:space="preserve">	ipron</t>
  </si>
  <si>
    <t xml:space="preserve">	negate</t>
  </si>
  <si>
    <t xml:space="preserve">	anger</t>
  </si>
  <si>
    <t xml:space="preserve">	excl</t>
  </si>
  <si>
    <t xml:space="preserve">	sexual</t>
  </si>
  <si>
    <t xml:space="preserve">	relig</t>
  </si>
  <si>
    <t xml:space="preserve">	article</t>
  </si>
  <si>
    <t xml:space="preserve">	quant</t>
  </si>
  <si>
    <t xml:space="preserve">	sad</t>
  </si>
  <si>
    <t xml:space="preserve">	percept</t>
  </si>
  <si>
    <t xml:space="preserve">	ingest</t>
  </si>
  <si>
    <t xml:space="preserve">	relativ</t>
  </si>
  <si>
    <t xml:space="preserve">	death</t>
  </si>
  <si>
    <t>Total</t>
  </si>
  <si>
    <t>Raw Count</t>
  </si>
  <si>
    <t>Temporal Data</t>
  </si>
  <si>
    <t>Speaker Data</t>
  </si>
  <si>
    <t>Emotional Data</t>
  </si>
  <si>
    <t>Reasoning Data</t>
  </si>
  <si>
    <t>Perceptive, Biological, Relativity Data</t>
  </si>
  <si>
    <t>Tangibles Data</t>
  </si>
  <si>
    <t>preps</t>
  </si>
  <si>
    <t>present</t>
  </si>
  <si>
    <t>past</t>
  </si>
  <si>
    <t>future</t>
  </si>
  <si>
    <t>pronoun</t>
  </si>
  <si>
    <t>ppron</t>
  </si>
  <si>
    <t>social</t>
  </si>
  <si>
    <t>affect</t>
  </si>
  <si>
    <t>excl</t>
  </si>
  <si>
    <t>posemo</t>
  </si>
  <si>
    <t>negemo</t>
  </si>
  <si>
    <t>anger</t>
  </si>
  <si>
    <t>anx</t>
  </si>
  <si>
    <t>sad</t>
  </si>
  <si>
    <t>negate</t>
  </si>
  <si>
    <t>insight</t>
  </si>
  <si>
    <t>cause</t>
  </si>
  <si>
    <t>discrep</t>
  </si>
  <si>
    <t>tentat</t>
  </si>
  <si>
    <t>certain</t>
  </si>
  <si>
    <t>percept</t>
  </si>
  <si>
    <t>bio</t>
  </si>
  <si>
    <t>relativ</t>
  </si>
  <si>
    <t>work</t>
  </si>
  <si>
    <t>achieve</t>
  </si>
  <si>
    <t>leisure</t>
  </si>
  <si>
    <t>home</t>
  </si>
  <si>
    <t>money</t>
  </si>
  <si>
    <t>relig</t>
  </si>
  <si>
    <t>death</t>
  </si>
  <si>
    <t>family</t>
  </si>
  <si>
    <t>friend</t>
  </si>
  <si>
    <t>humans</t>
  </si>
  <si>
    <t>Cases</t>
  </si>
  <si>
    <t>Date</t>
  </si>
  <si>
    <t>Deaths</t>
  </si>
  <si>
    <t>health</t>
  </si>
  <si>
    <t>funct</t>
  </si>
  <si>
    <t>cogmech</t>
  </si>
  <si>
    <t>verb</t>
  </si>
  <si>
    <t>space</t>
  </si>
  <si>
    <t>auxverb</t>
  </si>
  <si>
    <t>article</t>
  </si>
  <si>
    <t>incl</t>
  </si>
  <si>
    <t>time</t>
  </si>
  <si>
    <t>conj</t>
  </si>
  <si>
    <t>we</t>
  </si>
  <si>
    <t>ipron</t>
  </si>
  <si>
    <t>you</t>
  </si>
  <si>
    <t>adverb</t>
  </si>
  <si>
    <t>motion</t>
  </si>
  <si>
    <t>inhib</t>
  </si>
  <si>
    <t>they</t>
  </si>
  <si>
    <t>number</t>
  </si>
  <si>
    <t>ingest</t>
  </si>
  <si>
    <t>i</t>
  </si>
  <si>
    <t>quant</t>
  </si>
  <si>
    <t>body</t>
  </si>
  <si>
    <t>see</t>
  </si>
  <si>
    <t>shehe</t>
  </si>
  <si>
    <t>hear</t>
  </si>
  <si>
    <t>sexual</t>
  </si>
  <si>
    <t>assent</t>
  </si>
  <si>
    <t>feel</t>
  </si>
  <si>
    <t>filler</t>
  </si>
  <si>
    <t>nonfl</t>
  </si>
  <si>
    <t>swear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</si>
</sst>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vertical="center"/>
    </xf>
    <xf numFmtId="0" fontId="0" fillId="0" borderId="0" xfId="0" applyBorder="1"/>
    <xf numFmtId="16" fontId="1" fillId="0" borderId="1" xfId="0" applyNumberFormat="1" applyFont="1" applyBorder="1" applyAlignment="1">
      <alignment horizontal="right" wrapText="1"/>
    </xf>
    <xf numFmtId="2" fontId="0" fillId="0" borderId="0" xfId="0" applyNumberFormat="1"/>
    <xf numFmtId="16" fontId="0" fillId="0" borderId="0" xfId="0" applyNumberFormat="1"/>
    <xf numFmtId="3" fontId="0" fillId="0" borderId="0" xfId="0" applyNumberFormat="1"/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Cuomo Temporal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Graphs!$A$3</c:f>
              <c:strCache>
                <c:ptCount val="1"/>
                <c:pt idx="0">
                  <c:v>present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Graphs!$B$2:$O$2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Graphs!$B$3:$O$3</c:f>
              <c:numCache>
                <c:formatCode>General</c:formatCode>
                <c:ptCount val="14"/>
                <c:pt idx="0">
                  <c:v>2.814569536423841</c:v>
                </c:pt>
                <c:pt idx="1">
                  <c:v>2.7689873417721516</c:v>
                </c:pt>
                <c:pt idx="2">
                  <c:v>3.8834951456310676</c:v>
                </c:pt>
                <c:pt idx="3">
                  <c:v>3.489399293286219</c:v>
                </c:pt>
                <c:pt idx="4">
                  <c:v>4.3492268041237114</c:v>
                </c:pt>
                <c:pt idx="5">
                  <c:v>4.7677261613691932</c:v>
                </c:pt>
                <c:pt idx="6">
                  <c:v>4.7775947281713345</c:v>
                </c:pt>
                <c:pt idx="7">
                  <c:v>4.2105263157894735</c:v>
                </c:pt>
                <c:pt idx="8">
                  <c:v>3.6462093862815883</c:v>
                </c:pt>
                <c:pt idx="9">
                  <c:v>3.2393292682926829</c:v>
                </c:pt>
                <c:pt idx="10">
                  <c:v>4.0487804878048781</c:v>
                </c:pt>
                <c:pt idx="11">
                  <c:v>3.4975554719819479</c:v>
                </c:pt>
                <c:pt idx="12">
                  <c:v>3.3160207750699158</c:v>
                </c:pt>
                <c:pt idx="13">
                  <c:v>3.9783001808318263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0-4AE0-B7B5-9BBD67C0AA1F}"/>
            </c:ext>
          </c:extLst>
        </c:ser>
        <c:ser>
          <c:idx val="1"/>
          <c:order val="1"/>
          <c:tx>
            <c:strRef>
              <c:f>Graphs!$A$4</c:f>
              <c:strCache>
                <c:ptCount val="1"/>
                <c:pt idx="0">
                  <c:v>past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Graphs!$B$2:$O$2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Graphs!$B$4:$O$4</c:f>
              <c:numCache>
                <c:formatCode>General</c:formatCode>
                <c:ptCount val="14"/>
                <c:pt idx="0">
                  <c:v>0.66225165562913912</c:v>
                </c:pt>
                <c:pt idx="1">
                  <c:v>1.0284810126582278</c:v>
                </c:pt>
                <c:pt idx="2">
                  <c:v>0.43689320388349517</c:v>
                </c:pt>
                <c:pt idx="3">
                  <c:v>0.66254416961130747</c:v>
                </c:pt>
                <c:pt idx="4">
                  <c:v>0.28994845360824745</c:v>
                </c:pt>
                <c:pt idx="5">
                  <c:v>0.70293398533007334</c:v>
                </c:pt>
                <c:pt idx="6">
                  <c:v>0.79077429983525538</c:v>
                </c:pt>
                <c:pt idx="7">
                  <c:v>0.58823529411764708</c:v>
                </c:pt>
                <c:pt idx="8">
                  <c:v>0.46931407942238268</c:v>
                </c:pt>
                <c:pt idx="9">
                  <c:v>0.6097560975609756</c:v>
                </c:pt>
                <c:pt idx="10">
                  <c:v>0.68292682926829273</c:v>
                </c:pt>
                <c:pt idx="11">
                  <c:v>0.67694622038360286</c:v>
                </c:pt>
                <c:pt idx="12">
                  <c:v>0.43947263284059124</c:v>
                </c:pt>
                <c:pt idx="13">
                  <c:v>0.47016274864376134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0-4AE0-B7B5-9BBD67C0AA1F}"/>
            </c:ext>
          </c:extLst>
        </c:ser>
        <c:ser>
          <c:idx val="2"/>
          <c:order val="2"/>
          <c:tx>
            <c:strRef>
              <c:f>Graphs!$A$5</c:f>
              <c:strCache>
                <c:ptCount val="1"/>
                <c:pt idx="0">
                  <c:v>future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Graphs!$B$2:$O$2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Graphs!$B$5:$O$5</c:f>
              <c:numCache>
                <c:formatCode>General</c:formatCode>
                <c:ptCount val="14"/>
                <c:pt idx="0">
                  <c:v>0.49668874172185434</c:v>
                </c:pt>
                <c:pt idx="1">
                  <c:v>0.63291139240506333</c:v>
                </c:pt>
                <c:pt idx="2">
                  <c:v>0.53398058252427183</c:v>
                </c:pt>
                <c:pt idx="3">
                  <c:v>0.75088339222614842</c:v>
                </c:pt>
                <c:pt idx="4">
                  <c:v>0.74097938144329889</c:v>
                </c:pt>
                <c:pt idx="5">
                  <c:v>0.67237163814180922</c:v>
                </c:pt>
                <c:pt idx="6">
                  <c:v>0.95551894563426687</c:v>
                </c:pt>
                <c:pt idx="7">
                  <c:v>0.92879256965944268</c:v>
                </c:pt>
                <c:pt idx="8">
                  <c:v>1.0830324909747291</c:v>
                </c:pt>
                <c:pt idx="9">
                  <c:v>0.8765243902439025</c:v>
                </c:pt>
                <c:pt idx="10">
                  <c:v>1.024390243902439</c:v>
                </c:pt>
                <c:pt idx="11">
                  <c:v>0.90259496051147048</c:v>
                </c:pt>
                <c:pt idx="12">
                  <c:v>0.87894526568118247</c:v>
                </c:pt>
                <c:pt idx="13">
                  <c:v>0.97649186256781195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0-4AE0-B7B5-9BBD67C0A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695951"/>
        <c:axId val="1398326815"/>
      </c:lineChart>
      <c:dateAx>
        <c:axId val="12816959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326815"/>
        <c:crosses val="autoZero"/>
        <c:auto val="1"/>
        <c:lblOffset val="100"/>
        <c:baseTimeUnit val="days"/>
      </c:dateAx>
      <c:valAx>
        <c:axId val="13983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9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Cuomo</a:t>
            </a:r>
            <a:r>
              <a:rPr lang="en-US" baseline="0"/>
              <a:t> Speaker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Graphs!$A$11</c:f>
              <c:strCache>
                <c:ptCount val="1"/>
                <c:pt idx="0">
                  <c:v>preps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Graphs!$B$10:$O$10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Graphs!$B$11:$O$11</c:f>
              <c:numCache>
                <c:formatCode>General</c:formatCode>
                <c:ptCount val="14"/>
                <c:pt idx="0">
                  <c:v>8.9403973509933774</c:v>
                </c:pt>
                <c:pt idx="1">
                  <c:v>7.1993670886075947</c:v>
                </c:pt>
                <c:pt idx="2">
                  <c:v>7.9611650485436893</c:v>
                </c:pt>
                <c:pt idx="3">
                  <c:v>7.4646643109540642</c:v>
                </c:pt>
                <c:pt idx="4">
                  <c:v>7.0231958762886597</c:v>
                </c:pt>
                <c:pt idx="5">
                  <c:v>5.7762836185819078</c:v>
                </c:pt>
                <c:pt idx="6">
                  <c:v>5.7990115321252063</c:v>
                </c:pt>
                <c:pt idx="7">
                  <c:v>6.0061919504643964</c:v>
                </c:pt>
                <c:pt idx="8">
                  <c:v>6.0288808664259932</c:v>
                </c:pt>
                <c:pt idx="9">
                  <c:v>6.4024390243902438</c:v>
                </c:pt>
                <c:pt idx="10">
                  <c:v>6.536585365853659</c:v>
                </c:pt>
                <c:pt idx="11">
                  <c:v>5.6788266265513352</c:v>
                </c:pt>
                <c:pt idx="12">
                  <c:v>6.5121853775469436</c:v>
                </c:pt>
                <c:pt idx="13">
                  <c:v>5.5696202531645564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B-4346-967D-8E6795EDCBE9}"/>
            </c:ext>
          </c:extLst>
        </c:ser>
        <c:ser>
          <c:idx val="1"/>
          <c:order val="1"/>
          <c:tx>
            <c:strRef>
              <c:f>Graphs!$A$12</c:f>
              <c:strCache>
                <c:ptCount val="1"/>
                <c:pt idx="0">
                  <c:v>pronoun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Graphs!$B$10:$O$10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Graphs!$B$12:$O$12</c:f>
              <c:numCache>
                <c:formatCode>General</c:formatCode>
                <c:ptCount val="14"/>
                <c:pt idx="0">
                  <c:v>3.6423841059602649</c:v>
                </c:pt>
                <c:pt idx="1">
                  <c:v>3.0063291139240507</c:v>
                </c:pt>
                <c:pt idx="2">
                  <c:v>2.4271844660194173</c:v>
                </c:pt>
                <c:pt idx="3">
                  <c:v>2.2084805653710249</c:v>
                </c:pt>
                <c:pt idx="4">
                  <c:v>3.2860824742268044</c:v>
                </c:pt>
                <c:pt idx="5">
                  <c:v>3.3312958435207825</c:v>
                </c:pt>
                <c:pt idx="6">
                  <c:v>3.2948929159802307</c:v>
                </c:pt>
                <c:pt idx="7">
                  <c:v>3.7461300309597525</c:v>
                </c:pt>
                <c:pt idx="8">
                  <c:v>3.790613718411552</c:v>
                </c:pt>
                <c:pt idx="9">
                  <c:v>3.3155487804878052</c:v>
                </c:pt>
                <c:pt idx="10">
                  <c:v>3.1707317073170733</c:v>
                </c:pt>
                <c:pt idx="11">
                  <c:v>3.4223392252726588</c:v>
                </c:pt>
                <c:pt idx="12">
                  <c:v>3.7954454654414702</c:v>
                </c:pt>
                <c:pt idx="13">
                  <c:v>4.0144665461121161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FB-4346-967D-8E6795EDCBE9}"/>
            </c:ext>
          </c:extLst>
        </c:ser>
        <c:ser>
          <c:idx val="2"/>
          <c:order val="2"/>
          <c:tx>
            <c:strRef>
              <c:f>Graphs!$A$13</c:f>
              <c:strCache>
                <c:ptCount val="1"/>
                <c:pt idx="0">
                  <c:v>ppron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Graphs!$B$10:$O$10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Graphs!$B$13:$O$13</c:f>
              <c:numCache>
                <c:formatCode>General</c:formatCode>
                <c:ptCount val="14"/>
                <c:pt idx="0">
                  <c:v>2.6490066225165565</c:v>
                </c:pt>
                <c:pt idx="1">
                  <c:v>1.6613924050632909</c:v>
                </c:pt>
                <c:pt idx="2">
                  <c:v>1.0679611650485437</c:v>
                </c:pt>
                <c:pt idx="3">
                  <c:v>1.0600706713780919</c:v>
                </c:pt>
                <c:pt idx="4">
                  <c:v>2.0940721649484533</c:v>
                </c:pt>
                <c:pt idx="5">
                  <c:v>2.0171149144254277</c:v>
                </c:pt>
                <c:pt idx="6">
                  <c:v>2.0428336079077432</c:v>
                </c:pt>
                <c:pt idx="7">
                  <c:v>2.0123839009287927</c:v>
                </c:pt>
                <c:pt idx="8">
                  <c:v>2.2743682310469313</c:v>
                </c:pt>
                <c:pt idx="9">
                  <c:v>2.1722560975609753</c:v>
                </c:pt>
                <c:pt idx="10">
                  <c:v>1.9512195121951219</c:v>
                </c:pt>
                <c:pt idx="11">
                  <c:v>2.2564874012786764</c:v>
                </c:pt>
                <c:pt idx="12">
                  <c:v>2.3971234518577704</c:v>
                </c:pt>
                <c:pt idx="13">
                  <c:v>2.6763110307414104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FB-4346-967D-8E6795EDCBE9}"/>
            </c:ext>
          </c:extLst>
        </c:ser>
        <c:ser>
          <c:idx val="3"/>
          <c:order val="3"/>
          <c:tx>
            <c:strRef>
              <c:f>Graphs!$A$14</c:f>
              <c:strCache>
                <c:ptCount val="1"/>
                <c:pt idx="0">
                  <c:v>social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Graphs!$B$10:$O$10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Graphs!$B$14:$O$14</c:f>
              <c:numCache>
                <c:formatCode>General</c:formatCode>
                <c:ptCount val="14"/>
                <c:pt idx="0">
                  <c:v>3.1456953642384109</c:v>
                </c:pt>
                <c:pt idx="1">
                  <c:v>3.481012658227848</c:v>
                </c:pt>
                <c:pt idx="2">
                  <c:v>3.0097087378640777</c:v>
                </c:pt>
                <c:pt idx="3">
                  <c:v>3.4452296819787986</c:v>
                </c:pt>
                <c:pt idx="4">
                  <c:v>4.2525773195876289</c:v>
                </c:pt>
                <c:pt idx="5">
                  <c:v>3.4535452322738385</c:v>
                </c:pt>
                <c:pt idx="6">
                  <c:v>3.5255354200988465</c:v>
                </c:pt>
                <c:pt idx="7">
                  <c:v>3.1269349845201235</c:v>
                </c:pt>
                <c:pt idx="8">
                  <c:v>4.3321299638989164</c:v>
                </c:pt>
                <c:pt idx="9">
                  <c:v>3.8109756097560976</c:v>
                </c:pt>
                <c:pt idx="10">
                  <c:v>3.8048780487804876</c:v>
                </c:pt>
                <c:pt idx="11">
                  <c:v>4.1745016923655509</c:v>
                </c:pt>
                <c:pt idx="12">
                  <c:v>3.7954454654414702</c:v>
                </c:pt>
                <c:pt idx="13">
                  <c:v>4.3037974683544302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FB-4346-967D-8E6795EDCBE9}"/>
            </c:ext>
          </c:extLst>
        </c:ser>
        <c:ser>
          <c:idx val="4"/>
          <c:order val="4"/>
          <c:tx>
            <c:strRef>
              <c:f>Graphs!$A$15</c:f>
              <c:strCache>
                <c:ptCount val="1"/>
                <c:pt idx="0">
                  <c:v>affect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Graphs!$B$10:$O$10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Graphs!$B$15:$O$15</c:f>
              <c:numCache>
                <c:formatCode>General</c:formatCode>
                <c:ptCount val="14"/>
                <c:pt idx="0">
                  <c:v>2.6490066225165565</c:v>
                </c:pt>
                <c:pt idx="1">
                  <c:v>2.1360759493670884</c:v>
                </c:pt>
                <c:pt idx="2">
                  <c:v>1.9902912621359223</c:v>
                </c:pt>
                <c:pt idx="3">
                  <c:v>1.7226148409893993</c:v>
                </c:pt>
                <c:pt idx="4">
                  <c:v>1.8685567010309279</c:v>
                </c:pt>
                <c:pt idx="5">
                  <c:v>2.1699266503667483</c:v>
                </c:pt>
                <c:pt idx="6">
                  <c:v>2.7677100494233939</c:v>
                </c:pt>
                <c:pt idx="7">
                  <c:v>2.414860681114551</c:v>
                </c:pt>
                <c:pt idx="8">
                  <c:v>1.768953068592058</c:v>
                </c:pt>
                <c:pt idx="9">
                  <c:v>1.7911585365853657</c:v>
                </c:pt>
                <c:pt idx="10">
                  <c:v>1.9024390243902438</c:v>
                </c:pt>
                <c:pt idx="11">
                  <c:v>2.7077848815344114</c:v>
                </c:pt>
                <c:pt idx="12">
                  <c:v>2.3571713943268078</c:v>
                </c:pt>
                <c:pt idx="13">
                  <c:v>2.965641952983725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FB-4346-967D-8E6795EDCBE9}"/>
            </c:ext>
          </c:extLst>
        </c:ser>
        <c:ser>
          <c:idx val="5"/>
          <c:order val="5"/>
          <c:tx>
            <c:strRef>
              <c:f>Graphs!$A$16</c:f>
              <c:strCache>
                <c:ptCount val="1"/>
                <c:pt idx="0">
                  <c:v>excl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Graphs!$B$10:$O$10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Graphs!$B$16:$O$16</c:f>
              <c:numCache>
                <c:formatCode>General</c:formatCode>
                <c:ptCount val="14"/>
                <c:pt idx="0">
                  <c:v>0.49668874172185434</c:v>
                </c:pt>
                <c:pt idx="1">
                  <c:v>0.31645569620253167</c:v>
                </c:pt>
                <c:pt idx="2">
                  <c:v>0.33980582524271846</c:v>
                </c:pt>
                <c:pt idx="3">
                  <c:v>0.44169611307420498</c:v>
                </c:pt>
                <c:pt idx="4">
                  <c:v>0.57989690721649489</c:v>
                </c:pt>
                <c:pt idx="5">
                  <c:v>0.55012224938875309</c:v>
                </c:pt>
                <c:pt idx="6">
                  <c:v>0.46128500823723234</c:v>
                </c:pt>
                <c:pt idx="7">
                  <c:v>0.52631578947368418</c:v>
                </c:pt>
                <c:pt idx="8">
                  <c:v>0.54151624548736454</c:v>
                </c:pt>
                <c:pt idx="9">
                  <c:v>0.72408536585365857</c:v>
                </c:pt>
                <c:pt idx="10">
                  <c:v>0.1951219512195122</c:v>
                </c:pt>
                <c:pt idx="11">
                  <c:v>0.60172997367431369</c:v>
                </c:pt>
                <c:pt idx="12">
                  <c:v>0.51937674790251698</c:v>
                </c:pt>
                <c:pt idx="13">
                  <c:v>0.25316455696202533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FB-4346-967D-8E6795EDC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354015"/>
        <c:axId val="1319580847"/>
      </c:lineChart>
      <c:dateAx>
        <c:axId val="111235401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580847"/>
        <c:crosses val="autoZero"/>
        <c:auto val="1"/>
        <c:lblOffset val="100"/>
        <c:baseTimeUnit val="days"/>
      </c:dateAx>
      <c:valAx>
        <c:axId val="131958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35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Cuomo Emotional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Graphs!$A$22</c:f>
              <c:strCache>
                <c:ptCount val="1"/>
                <c:pt idx="0">
                  <c:v>posemo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Graphs!$B$21:$O$21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Graphs!$B$22:$O$22</c:f>
              <c:numCache>
                <c:formatCode>General</c:formatCode>
                <c:ptCount val="14"/>
                <c:pt idx="0">
                  <c:v>1.6556291390728477</c:v>
                </c:pt>
                <c:pt idx="1">
                  <c:v>1.0284810126582278</c:v>
                </c:pt>
                <c:pt idx="2">
                  <c:v>1.3106796116504855</c:v>
                </c:pt>
                <c:pt idx="3">
                  <c:v>0.92756183745583043</c:v>
                </c:pt>
                <c:pt idx="4">
                  <c:v>1.0953608247422679</c:v>
                </c:pt>
                <c:pt idx="5">
                  <c:v>1.1919315403422983</c:v>
                </c:pt>
                <c:pt idx="6">
                  <c:v>1.5815485996705108</c:v>
                </c:pt>
                <c:pt idx="7">
                  <c:v>1.5170278637770898</c:v>
                </c:pt>
                <c:pt idx="8">
                  <c:v>1.0469314079422383</c:v>
                </c:pt>
                <c:pt idx="9">
                  <c:v>0.83841463414634154</c:v>
                </c:pt>
                <c:pt idx="10">
                  <c:v>1.5121951219512195</c:v>
                </c:pt>
                <c:pt idx="11">
                  <c:v>2.0308386611508085</c:v>
                </c:pt>
                <c:pt idx="12">
                  <c:v>1.558130243707551</c:v>
                </c:pt>
                <c:pt idx="13">
                  <c:v>2.3869801084990958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D-4A1B-8743-3F6078CD83C1}"/>
            </c:ext>
          </c:extLst>
        </c:ser>
        <c:ser>
          <c:idx val="1"/>
          <c:order val="1"/>
          <c:tx>
            <c:strRef>
              <c:f>Graphs!$A$23</c:f>
              <c:strCache>
                <c:ptCount val="1"/>
                <c:pt idx="0">
                  <c:v>negemo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Graphs!$B$21:$O$21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Graphs!$B$23:$O$23</c:f>
              <c:numCache>
                <c:formatCode>General</c:formatCode>
                <c:ptCount val="14"/>
                <c:pt idx="0">
                  <c:v>0.99337748344370869</c:v>
                </c:pt>
                <c:pt idx="1">
                  <c:v>1.1075949367088607</c:v>
                </c:pt>
                <c:pt idx="2">
                  <c:v>0.67961165048543692</c:v>
                </c:pt>
                <c:pt idx="3">
                  <c:v>0.79505300353356878</c:v>
                </c:pt>
                <c:pt idx="4">
                  <c:v>0.77319587628865982</c:v>
                </c:pt>
                <c:pt idx="5">
                  <c:v>0.91687041564792182</c:v>
                </c:pt>
                <c:pt idx="6">
                  <c:v>1.186161449752883</c:v>
                </c:pt>
                <c:pt idx="7">
                  <c:v>0.89783281733746123</c:v>
                </c:pt>
                <c:pt idx="8">
                  <c:v>0.72202166064981954</c:v>
                </c:pt>
                <c:pt idx="9">
                  <c:v>0.9527439024390244</c:v>
                </c:pt>
                <c:pt idx="10">
                  <c:v>0.34146341463414637</c:v>
                </c:pt>
                <c:pt idx="11">
                  <c:v>0.67694622038360286</c:v>
                </c:pt>
                <c:pt idx="12">
                  <c:v>0.79904115061925685</c:v>
                </c:pt>
                <c:pt idx="13">
                  <c:v>0.54249547920433994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D-4A1B-8743-3F6078CD83C1}"/>
            </c:ext>
          </c:extLst>
        </c:ser>
        <c:ser>
          <c:idx val="2"/>
          <c:order val="2"/>
          <c:tx>
            <c:strRef>
              <c:f>Graphs!$A$24</c:f>
              <c:strCache>
                <c:ptCount val="1"/>
                <c:pt idx="0">
                  <c:v>anger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Graphs!$B$21:$O$21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Graphs!$B$24:$O$24</c:f>
              <c:numCache>
                <c:formatCode>General</c:formatCode>
                <c:ptCount val="14"/>
                <c:pt idx="0">
                  <c:v>0.16556291390728478</c:v>
                </c:pt>
                <c:pt idx="1">
                  <c:v>0.39556962025316456</c:v>
                </c:pt>
                <c:pt idx="2">
                  <c:v>9.7087378640776698E-2</c:v>
                </c:pt>
                <c:pt idx="3">
                  <c:v>0.35335689045936397</c:v>
                </c:pt>
                <c:pt idx="4">
                  <c:v>0.25773195876288657</c:v>
                </c:pt>
                <c:pt idx="5">
                  <c:v>0.27506112469437655</c:v>
                </c:pt>
                <c:pt idx="6">
                  <c:v>0.56013179571663918</c:v>
                </c:pt>
                <c:pt idx="7">
                  <c:v>0.21671826625386997</c:v>
                </c:pt>
                <c:pt idx="8">
                  <c:v>0.10830324909747292</c:v>
                </c:pt>
                <c:pt idx="9">
                  <c:v>0.57164634146341464</c:v>
                </c:pt>
                <c:pt idx="10">
                  <c:v>9.7560975609756101E-2</c:v>
                </c:pt>
                <c:pt idx="11">
                  <c:v>0.11282437006393381</c:v>
                </c:pt>
                <c:pt idx="12">
                  <c:v>0.11985617259288853</c:v>
                </c:pt>
                <c:pt idx="13">
                  <c:v>0.14466546112115733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D-4A1B-8743-3F6078CD83C1}"/>
            </c:ext>
          </c:extLst>
        </c:ser>
        <c:ser>
          <c:idx val="3"/>
          <c:order val="3"/>
          <c:tx>
            <c:strRef>
              <c:f>Graphs!$A$25</c:f>
              <c:strCache>
                <c:ptCount val="1"/>
                <c:pt idx="0">
                  <c:v>anx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Graphs!$B$21:$O$21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Graphs!$B$25:$O$25</c:f>
              <c:numCache>
                <c:formatCode>General</c:formatCode>
                <c:ptCount val="14"/>
                <c:pt idx="0">
                  <c:v>0.16556291390728478</c:v>
                </c:pt>
                <c:pt idx="1">
                  <c:v>0.31645569620253167</c:v>
                </c:pt>
                <c:pt idx="2">
                  <c:v>0.43689320388349517</c:v>
                </c:pt>
                <c:pt idx="3">
                  <c:v>0.17667844522968199</c:v>
                </c:pt>
                <c:pt idx="4">
                  <c:v>0.28994845360824745</c:v>
                </c:pt>
                <c:pt idx="5">
                  <c:v>6.1124694376528114E-2</c:v>
                </c:pt>
                <c:pt idx="6">
                  <c:v>0.26359143327841844</c:v>
                </c:pt>
                <c:pt idx="7">
                  <c:v>0.12383900928792571</c:v>
                </c:pt>
                <c:pt idx="8">
                  <c:v>3.6101083032490974E-2</c:v>
                </c:pt>
                <c:pt idx="9">
                  <c:v>0.1524390243902439</c:v>
                </c:pt>
                <c:pt idx="10">
                  <c:v>0.1951219512195122</c:v>
                </c:pt>
                <c:pt idx="11">
                  <c:v>3.7608123354644606E-2</c:v>
                </c:pt>
                <c:pt idx="12">
                  <c:v>3.9952057530962842E-2</c:v>
                </c:pt>
                <c:pt idx="13">
                  <c:v>0.18083182640144665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1D-4A1B-8743-3F6078CD83C1}"/>
            </c:ext>
          </c:extLst>
        </c:ser>
        <c:ser>
          <c:idx val="4"/>
          <c:order val="4"/>
          <c:tx>
            <c:strRef>
              <c:f>Graphs!$A$26</c:f>
              <c:strCache>
                <c:ptCount val="1"/>
                <c:pt idx="0">
                  <c:v>sad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Graphs!$B$21:$O$21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Graphs!$B$26:$O$26</c:f>
              <c:numCache>
                <c:formatCode>General</c:formatCode>
                <c:ptCount val="14"/>
                <c:pt idx="0">
                  <c:v>0.49668874172185434</c:v>
                </c:pt>
                <c:pt idx="1">
                  <c:v>7.9113924050632917E-2</c:v>
                </c:pt>
                <c:pt idx="2">
                  <c:v>4.8543689320388349E-2</c:v>
                </c:pt>
                <c:pt idx="3">
                  <c:v>0.22084805653710249</c:v>
                </c:pt>
                <c:pt idx="4">
                  <c:v>9.6649484536082478E-2</c:v>
                </c:pt>
                <c:pt idx="5">
                  <c:v>0.30562347188264061</c:v>
                </c:pt>
                <c:pt idx="6">
                  <c:v>0.19769357495881384</c:v>
                </c:pt>
                <c:pt idx="7">
                  <c:v>0.27863777089783281</c:v>
                </c:pt>
                <c:pt idx="8">
                  <c:v>0.32490974729241878</c:v>
                </c:pt>
                <c:pt idx="9">
                  <c:v>0.19054878048780488</c:v>
                </c:pt>
                <c:pt idx="10">
                  <c:v>4.878048780487805E-2</c:v>
                </c:pt>
                <c:pt idx="11">
                  <c:v>0.4136893569010906</c:v>
                </c:pt>
                <c:pt idx="12">
                  <c:v>0.35956851777866561</c:v>
                </c:pt>
                <c:pt idx="13">
                  <c:v>0.21699819168173601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1D-4A1B-8743-3F6078CD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935407"/>
        <c:axId val="1319590415"/>
      </c:lineChart>
      <c:dateAx>
        <c:axId val="13219354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590415"/>
        <c:crosses val="autoZero"/>
        <c:auto val="1"/>
        <c:lblOffset val="100"/>
        <c:baseTimeUnit val="days"/>
      </c:dateAx>
      <c:valAx>
        <c:axId val="131959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93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Cuomo Reasoning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Graphs!$A$32</c:f>
              <c:strCache>
                <c:ptCount val="1"/>
                <c:pt idx="0">
                  <c:v>negate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Graphs!$B$31:$O$31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Graphs!$B$32:$O$32</c:f>
              <c:numCache>
                <c:formatCode>General</c:formatCode>
                <c:ptCount val="14"/>
                <c:pt idx="0">
                  <c:v>0.16556291390728478</c:v>
                </c:pt>
                <c:pt idx="1">
                  <c:v>0.31645569620253167</c:v>
                </c:pt>
                <c:pt idx="2">
                  <c:v>0.1941747572815534</c:v>
                </c:pt>
                <c:pt idx="3">
                  <c:v>0.13250883392226148</c:v>
                </c:pt>
                <c:pt idx="4">
                  <c:v>0.16108247422680411</c:v>
                </c:pt>
                <c:pt idx="5">
                  <c:v>0.5806845965770171</c:v>
                </c:pt>
                <c:pt idx="6">
                  <c:v>0.26359143327841844</c:v>
                </c:pt>
                <c:pt idx="7">
                  <c:v>0.46439628482972134</c:v>
                </c:pt>
                <c:pt idx="8">
                  <c:v>0.36101083032490977</c:v>
                </c:pt>
                <c:pt idx="9">
                  <c:v>0.34298780487804881</c:v>
                </c:pt>
                <c:pt idx="10">
                  <c:v>0.24390243902439024</c:v>
                </c:pt>
                <c:pt idx="11">
                  <c:v>0.30086498683715684</c:v>
                </c:pt>
                <c:pt idx="12">
                  <c:v>0.35956851777866561</c:v>
                </c:pt>
                <c:pt idx="13">
                  <c:v>7.2332730560578665E-2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4-49F1-B624-83FECAE1BB7D}"/>
            </c:ext>
          </c:extLst>
        </c:ser>
        <c:ser>
          <c:idx val="1"/>
          <c:order val="1"/>
          <c:tx>
            <c:strRef>
              <c:f>Graphs!$A$33</c:f>
              <c:strCache>
                <c:ptCount val="1"/>
                <c:pt idx="0">
                  <c:v>insight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Graphs!$B$31:$O$31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Graphs!$B$33:$O$33</c:f>
              <c:numCache>
                <c:formatCode>General</c:formatCode>
                <c:ptCount val="14"/>
                <c:pt idx="0">
                  <c:v>0.66225165562913912</c:v>
                </c:pt>
                <c:pt idx="1">
                  <c:v>0.4746835443037975</c:v>
                </c:pt>
                <c:pt idx="2">
                  <c:v>0.72815533980582525</c:v>
                </c:pt>
                <c:pt idx="3">
                  <c:v>0.44169611307420498</c:v>
                </c:pt>
                <c:pt idx="4">
                  <c:v>0.61211340206185572</c:v>
                </c:pt>
                <c:pt idx="5">
                  <c:v>0.73349633251833746</c:v>
                </c:pt>
                <c:pt idx="6">
                  <c:v>0.62602965403624378</c:v>
                </c:pt>
                <c:pt idx="7">
                  <c:v>0.68111455108359142</c:v>
                </c:pt>
                <c:pt idx="8">
                  <c:v>0.79422382671480141</c:v>
                </c:pt>
                <c:pt idx="9">
                  <c:v>0.80030487804878048</c:v>
                </c:pt>
                <c:pt idx="10">
                  <c:v>0.97560975609756095</c:v>
                </c:pt>
                <c:pt idx="11">
                  <c:v>1.1282437006393382</c:v>
                </c:pt>
                <c:pt idx="12">
                  <c:v>0.63923292049540548</c:v>
                </c:pt>
                <c:pt idx="13">
                  <c:v>0.43399638336347202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4-49F1-B624-83FECAE1BB7D}"/>
            </c:ext>
          </c:extLst>
        </c:ser>
        <c:ser>
          <c:idx val="2"/>
          <c:order val="2"/>
          <c:tx>
            <c:strRef>
              <c:f>Graphs!$A$34</c:f>
              <c:strCache>
                <c:ptCount val="1"/>
                <c:pt idx="0">
                  <c:v>cause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Graphs!$B$31:$O$31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Graphs!$B$34:$O$34</c:f>
              <c:numCache>
                <c:formatCode>General</c:formatCode>
                <c:ptCount val="14"/>
                <c:pt idx="0">
                  <c:v>0.82781456953642385</c:v>
                </c:pt>
                <c:pt idx="1">
                  <c:v>1.2658227848101267</c:v>
                </c:pt>
                <c:pt idx="2">
                  <c:v>1.0679611650485437</c:v>
                </c:pt>
                <c:pt idx="3">
                  <c:v>0.61837455830388688</c:v>
                </c:pt>
                <c:pt idx="4">
                  <c:v>0.70876288659793818</c:v>
                </c:pt>
                <c:pt idx="5">
                  <c:v>0.33618581907090461</c:v>
                </c:pt>
                <c:pt idx="6">
                  <c:v>0.52718286655683688</c:v>
                </c:pt>
                <c:pt idx="7">
                  <c:v>0.43343653250773995</c:v>
                </c:pt>
                <c:pt idx="8">
                  <c:v>0.6859205776173285</c:v>
                </c:pt>
                <c:pt idx="9">
                  <c:v>0.76219512195121952</c:v>
                </c:pt>
                <c:pt idx="10">
                  <c:v>1.024390243902439</c:v>
                </c:pt>
                <c:pt idx="11">
                  <c:v>0.4136893569010906</c:v>
                </c:pt>
                <c:pt idx="12">
                  <c:v>0.55932880543347985</c:v>
                </c:pt>
                <c:pt idx="13">
                  <c:v>0.72332730560578662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4-49F1-B624-83FECAE1BB7D}"/>
            </c:ext>
          </c:extLst>
        </c:ser>
        <c:ser>
          <c:idx val="3"/>
          <c:order val="3"/>
          <c:tx>
            <c:strRef>
              <c:f>Graphs!$A$35</c:f>
              <c:strCache>
                <c:ptCount val="1"/>
                <c:pt idx="0">
                  <c:v>discrep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Graphs!$B$31:$O$31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Graphs!$B$35:$O$35</c:f>
              <c:numCache>
                <c:formatCode>General</c:formatCode>
                <c:ptCount val="14"/>
                <c:pt idx="0">
                  <c:v>0.49668874172185434</c:v>
                </c:pt>
                <c:pt idx="1">
                  <c:v>0.39556962025316456</c:v>
                </c:pt>
                <c:pt idx="2">
                  <c:v>0.29126213592233008</c:v>
                </c:pt>
                <c:pt idx="3">
                  <c:v>0.53003533568904593</c:v>
                </c:pt>
                <c:pt idx="4">
                  <c:v>0.57989690721649489</c:v>
                </c:pt>
                <c:pt idx="5">
                  <c:v>0.88630806845965759</c:v>
                </c:pt>
                <c:pt idx="6">
                  <c:v>0.69192751235584848</c:v>
                </c:pt>
                <c:pt idx="7">
                  <c:v>0.804953560371517</c:v>
                </c:pt>
                <c:pt idx="8">
                  <c:v>0.97472924187725629</c:v>
                </c:pt>
                <c:pt idx="9">
                  <c:v>0.57164634146341464</c:v>
                </c:pt>
                <c:pt idx="10">
                  <c:v>0.1951219512195122</c:v>
                </c:pt>
                <c:pt idx="11">
                  <c:v>0.33847311019180143</c:v>
                </c:pt>
                <c:pt idx="12">
                  <c:v>0.39952057530962842</c:v>
                </c:pt>
                <c:pt idx="13">
                  <c:v>0.54249547920433994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D4-49F1-B624-83FECAE1BB7D}"/>
            </c:ext>
          </c:extLst>
        </c:ser>
        <c:ser>
          <c:idx val="4"/>
          <c:order val="4"/>
          <c:tx>
            <c:strRef>
              <c:f>Graphs!$A$36</c:f>
              <c:strCache>
                <c:ptCount val="1"/>
                <c:pt idx="0">
                  <c:v>tentat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Graphs!$B$31:$O$31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Graphs!$B$36:$O$36</c:f>
              <c:numCache>
                <c:formatCode>General</c:formatCode>
                <c:ptCount val="14"/>
                <c:pt idx="0">
                  <c:v>0.82781456953642385</c:v>
                </c:pt>
                <c:pt idx="1">
                  <c:v>0.23734177215189875</c:v>
                </c:pt>
                <c:pt idx="2">
                  <c:v>0.24271844660194172</c:v>
                </c:pt>
                <c:pt idx="3">
                  <c:v>0.66254416961130747</c:v>
                </c:pt>
                <c:pt idx="4">
                  <c:v>0.48324742268041238</c:v>
                </c:pt>
                <c:pt idx="5">
                  <c:v>0.39731051344743279</c:v>
                </c:pt>
                <c:pt idx="6">
                  <c:v>0.32948929159802309</c:v>
                </c:pt>
                <c:pt idx="7">
                  <c:v>0.37151702786377705</c:v>
                </c:pt>
                <c:pt idx="8">
                  <c:v>0.3971119133574007</c:v>
                </c:pt>
                <c:pt idx="9">
                  <c:v>0.53353658536585369</c:v>
                </c:pt>
                <c:pt idx="10">
                  <c:v>0.24390243902439024</c:v>
                </c:pt>
                <c:pt idx="11">
                  <c:v>0.67694622038360286</c:v>
                </c:pt>
                <c:pt idx="12">
                  <c:v>0.27966440271673992</c:v>
                </c:pt>
                <c:pt idx="13">
                  <c:v>0.36166365280289331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D4-49F1-B624-83FECAE1BB7D}"/>
            </c:ext>
          </c:extLst>
        </c:ser>
        <c:ser>
          <c:idx val="5"/>
          <c:order val="5"/>
          <c:tx>
            <c:strRef>
              <c:f>Graphs!$A$37</c:f>
              <c:strCache>
                <c:ptCount val="1"/>
                <c:pt idx="0">
                  <c:v>certain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Graphs!$B$31:$O$31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Graphs!$B$37:$O$37</c:f>
              <c:numCache>
                <c:formatCode>General</c:formatCode>
                <c:ptCount val="14"/>
                <c:pt idx="0">
                  <c:v>0.33112582781456956</c:v>
                </c:pt>
                <c:pt idx="1">
                  <c:v>1.0284810126582278</c:v>
                </c:pt>
                <c:pt idx="2">
                  <c:v>0.97087378640776689</c:v>
                </c:pt>
                <c:pt idx="3">
                  <c:v>1.0159010600706713</c:v>
                </c:pt>
                <c:pt idx="4">
                  <c:v>1.1920103092783505</c:v>
                </c:pt>
                <c:pt idx="5">
                  <c:v>0.97799511002444983</c:v>
                </c:pt>
                <c:pt idx="6">
                  <c:v>0.75782537067545308</c:v>
                </c:pt>
                <c:pt idx="7">
                  <c:v>0.71207430340557276</c:v>
                </c:pt>
                <c:pt idx="8">
                  <c:v>0.72202166064981954</c:v>
                </c:pt>
                <c:pt idx="9">
                  <c:v>0.64786585365853655</c:v>
                </c:pt>
                <c:pt idx="10">
                  <c:v>1.1707317073170731</c:v>
                </c:pt>
                <c:pt idx="11">
                  <c:v>0.5641218503196691</c:v>
                </c:pt>
                <c:pt idx="12">
                  <c:v>0.71913703555733122</c:v>
                </c:pt>
                <c:pt idx="13">
                  <c:v>0.47016274864376134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D4-49F1-B624-83FECAE1B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662863"/>
        <c:axId val="1319578767"/>
      </c:lineChart>
      <c:dateAx>
        <c:axId val="13856628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578767"/>
        <c:crosses val="autoZero"/>
        <c:auto val="1"/>
        <c:lblOffset val="100"/>
        <c:baseTimeUnit val="days"/>
      </c:dateAx>
      <c:valAx>
        <c:axId val="131957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66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Cuomo Perceptive,</a:t>
            </a:r>
            <a:r>
              <a:rPr lang="en-US" baseline="0"/>
              <a:t> Biological, and Relativity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Graphs!$A$43</c:f>
              <c:strCache>
                <c:ptCount val="1"/>
                <c:pt idx="0">
                  <c:v>percept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Graphs!$B$42:$O$42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Graphs!$B$43:$O$43</c:f>
              <c:numCache>
                <c:formatCode>General</c:formatCode>
                <c:ptCount val="14"/>
                <c:pt idx="0">
                  <c:v>0.16556291390728478</c:v>
                </c:pt>
                <c:pt idx="1">
                  <c:v>0.39556962025316456</c:v>
                </c:pt>
                <c:pt idx="2">
                  <c:v>0.1941747572815534</c:v>
                </c:pt>
                <c:pt idx="3">
                  <c:v>0.53003533568904593</c:v>
                </c:pt>
                <c:pt idx="4">
                  <c:v>0.41881443298969073</c:v>
                </c:pt>
                <c:pt idx="5">
                  <c:v>0.33618581907090461</c:v>
                </c:pt>
                <c:pt idx="6">
                  <c:v>0.23064250411861617</c:v>
                </c:pt>
                <c:pt idx="7">
                  <c:v>0.30959752321981426</c:v>
                </c:pt>
                <c:pt idx="8">
                  <c:v>0.43321299638989169</c:v>
                </c:pt>
                <c:pt idx="9">
                  <c:v>0.22865853658536583</c:v>
                </c:pt>
                <c:pt idx="10">
                  <c:v>0.73170731707317083</c:v>
                </c:pt>
                <c:pt idx="11">
                  <c:v>0.48890560361037982</c:v>
                </c:pt>
                <c:pt idx="12">
                  <c:v>0.23971234518577705</c:v>
                </c:pt>
                <c:pt idx="13">
                  <c:v>0.39783001808318269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E-4ED9-A02D-440044DAABDA}"/>
            </c:ext>
          </c:extLst>
        </c:ser>
        <c:ser>
          <c:idx val="1"/>
          <c:order val="1"/>
          <c:tx>
            <c:strRef>
              <c:f>Graphs!$A$44</c:f>
              <c:strCache>
                <c:ptCount val="1"/>
                <c:pt idx="0">
                  <c:v>bio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Graphs!$B$42:$O$42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Graphs!$B$44:$O$44</c:f>
              <c:numCache>
                <c:formatCode>General</c:formatCode>
                <c:ptCount val="14"/>
                <c:pt idx="0">
                  <c:v>0.99337748344370869</c:v>
                </c:pt>
                <c:pt idx="1">
                  <c:v>0.63291139240506333</c:v>
                </c:pt>
                <c:pt idx="2">
                  <c:v>1.116504854368932</c:v>
                </c:pt>
                <c:pt idx="3">
                  <c:v>0.75088339222614842</c:v>
                </c:pt>
                <c:pt idx="4">
                  <c:v>1.1920103092783505</c:v>
                </c:pt>
                <c:pt idx="5">
                  <c:v>2.0782396088019559</c:v>
                </c:pt>
                <c:pt idx="6">
                  <c:v>1.0543657331136738</c:v>
                </c:pt>
                <c:pt idx="7">
                  <c:v>0.68111455108359142</c:v>
                </c:pt>
                <c:pt idx="8">
                  <c:v>0.6859205776173285</c:v>
                </c:pt>
                <c:pt idx="9">
                  <c:v>1.0670731707317074</c:v>
                </c:pt>
                <c:pt idx="10">
                  <c:v>0.73170731707317083</c:v>
                </c:pt>
                <c:pt idx="11">
                  <c:v>1.5043249341857841</c:v>
                </c:pt>
                <c:pt idx="12">
                  <c:v>0.99880143827407109</c:v>
                </c:pt>
                <c:pt idx="13">
                  <c:v>0.68716094032549724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E-4ED9-A02D-440044DAABDA}"/>
            </c:ext>
          </c:extLst>
        </c:ser>
        <c:ser>
          <c:idx val="2"/>
          <c:order val="2"/>
          <c:tx>
            <c:strRef>
              <c:f>Graphs!$A$45</c:f>
              <c:strCache>
                <c:ptCount val="1"/>
                <c:pt idx="0">
                  <c:v>relativ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Graphs!$B$42:$O$42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Graphs!$B$45:$O$45</c:f>
              <c:numCache>
                <c:formatCode>General</c:formatCode>
                <c:ptCount val="14"/>
                <c:pt idx="0">
                  <c:v>6.9536423841059598</c:v>
                </c:pt>
                <c:pt idx="1">
                  <c:v>7.4367088607594933</c:v>
                </c:pt>
                <c:pt idx="2">
                  <c:v>6.9417475728155331</c:v>
                </c:pt>
                <c:pt idx="3">
                  <c:v>8.3038869257950516</c:v>
                </c:pt>
                <c:pt idx="4">
                  <c:v>6.0244845360824746</c:v>
                </c:pt>
                <c:pt idx="5">
                  <c:v>5.4706601466992666</c:v>
                </c:pt>
                <c:pt idx="6">
                  <c:v>6.128500823723229</c:v>
                </c:pt>
                <c:pt idx="7">
                  <c:v>6.625386996904024</c:v>
                </c:pt>
                <c:pt idx="8">
                  <c:v>6.4259927797833933</c:v>
                </c:pt>
                <c:pt idx="9">
                  <c:v>7.2027439024390238</c:v>
                </c:pt>
                <c:pt idx="10">
                  <c:v>6.4878048780487809</c:v>
                </c:pt>
                <c:pt idx="11">
                  <c:v>5.8668672433245579</c:v>
                </c:pt>
                <c:pt idx="12">
                  <c:v>6.1925689172992415</c:v>
                </c:pt>
                <c:pt idx="13">
                  <c:v>6.7992766726943943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E-4ED9-A02D-440044DAA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865951"/>
        <c:axId val="1282091935"/>
      </c:lineChart>
      <c:dateAx>
        <c:axId val="15868659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91935"/>
        <c:crosses val="autoZero"/>
        <c:auto val="1"/>
        <c:lblOffset val="100"/>
        <c:baseTimeUnit val="days"/>
      </c:dateAx>
      <c:valAx>
        <c:axId val="12820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86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Cuomo</a:t>
            </a:r>
            <a:r>
              <a:rPr lang="en-US" baseline="0"/>
              <a:t> Tangibles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Graphs!$A$51</c:f>
              <c:strCache>
                <c:ptCount val="1"/>
                <c:pt idx="0">
                  <c:v>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Graphs!$B$50:$O$50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Graphs!$B$51:$O$51</c:f>
              <c:numCache>
                <c:formatCode>General</c:formatCode>
                <c:ptCount val="14"/>
                <c:pt idx="0">
                  <c:v>1.9867549668874174</c:v>
                </c:pt>
                <c:pt idx="1">
                  <c:v>1.5031645569620253</c:v>
                </c:pt>
                <c:pt idx="2">
                  <c:v>1.8446601941747571</c:v>
                </c:pt>
                <c:pt idx="3">
                  <c:v>2.1201413427561837</c:v>
                </c:pt>
                <c:pt idx="4">
                  <c:v>1.9329896907216495</c:v>
                </c:pt>
                <c:pt idx="5">
                  <c:v>1.4058679706601467</c:v>
                </c:pt>
                <c:pt idx="6">
                  <c:v>1.1532125205930808</c:v>
                </c:pt>
                <c:pt idx="7">
                  <c:v>1.0526315789473684</c:v>
                </c:pt>
                <c:pt idx="8">
                  <c:v>1.4801444043321299</c:v>
                </c:pt>
                <c:pt idx="9">
                  <c:v>1.4862804878048781</c:v>
                </c:pt>
                <c:pt idx="10">
                  <c:v>1.6097560975609757</c:v>
                </c:pt>
                <c:pt idx="11">
                  <c:v>1.0530274539300488</c:v>
                </c:pt>
                <c:pt idx="12">
                  <c:v>1.558130243707551</c:v>
                </c:pt>
                <c:pt idx="13">
                  <c:v>1.4466546112115732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5-4F0E-BD2A-1212C448233B}"/>
            </c:ext>
          </c:extLst>
        </c:ser>
        <c:ser>
          <c:idx val="1"/>
          <c:order val="1"/>
          <c:tx>
            <c:strRef>
              <c:f>Graphs!$A$52</c:f>
              <c:strCache>
                <c:ptCount val="1"/>
                <c:pt idx="0">
                  <c:v>achieve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Graphs!$B$50:$O$50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Graphs!$B$52:$O$52</c:f>
              <c:numCache>
                <c:formatCode>General</c:formatCode>
                <c:ptCount val="14"/>
                <c:pt idx="0">
                  <c:v>2.3178807947019866</c:v>
                </c:pt>
                <c:pt idx="1">
                  <c:v>1.1867088607594938</c:v>
                </c:pt>
                <c:pt idx="2">
                  <c:v>1.3106796116504855</c:v>
                </c:pt>
                <c:pt idx="3">
                  <c:v>1.3692579505300353</c:v>
                </c:pt>
                <c:pt idx="4">
                  <c:v>0.86984536082474229</c:v>
                </c:pt>
                <c:pt idx="5">
                  <c:v>1.4058679706601467</c:v>
                </c:pt>
                <c:pt idx="6">
                  <c:v>0.88962108731466227</c:v>
                </c:pt>
                <c:pt idx="7">
                  <c:v>1.393188854489164</c:v>
                </c:pt>
                <c:pt idx="8">
                  <c:v>1.2635379061371841</c:v>
                </c:pt>
                <c:pt idx="9">
                  <c:v>0.91463414634146334</c:v>
                </c:pt>
                <c:pt idx="10">
                  <c:v>0.97560975609756095</c:v>
                </c:pt>
                <c:pt idx="11">
                  <c:v>1.0530274539300488</c:v>
                </c:pt>
                <c:pt idx="12">
                  <c:v>1.1186576108669597</c:v>
                </c:pt>
                <c:pt idx="13">
                  <c:v>1.1934900542495479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5-4F0E-BD2A-1212C448233B}"/>
            </c:ext>
          </c:extLst>
        </c:ser>
        <c:ser>
          <c:idx val="2"/>
          <c:order val="2"/>
          <c:tx>
            <c:strRef>
              <c:f>Graphs!$A$53</c:f>
              <c:strCache>
                <c:ptCount val="1"/>
                <c:pt idx="0">
                  <c:v>leisure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Graphs!$B$50:$O$50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Graphs!$B$53:$O$53</c:f>
              <c:numCache>
                <c:formatCode>General</c:formatCode>
                <c:ptCount val="14"/>
                <c:pt idx="0">
                  <c:v>0.33112582781456956</c:v>
                </c:pt>
                <c:pt idx="1">
                  <c:v>0.55379746835443033</c:v>
                </c:pt>
                <c:pt idx="2">
                  <c:v>0.48543689320388345</c:v>
                </c:pt>
                <c:pt idx="3">
                  <c:v>0.17667844522968199</c:v>
                </c:pt>
                <c:pt idx="4">
                  <c:v>0.48324742268041238</c:v>
                </c:pt>
                <c:pt idx="5">
                  <c:v>0.30562347188264061</c:v>
                </c:pt>
                <c:pt idx="6">
                  <c:v>0.26359143327841844</c:v>
                </c:pt>
                <c:pt idx="7">
                  <c:v>0.4024767801857585</c:v>
                </c:pt>
                <c:pt idx="8">
                  <c:v>0.18050541516245489</c:v>
                </c:pt>
                <c:pt idx="9">
                  <c:v>3.8109756097560975E-2</c:v>
                </c:pt>
                <c:pt idx="10">
                  <c:v>9.7560975609756101E-2</c:v>
                </c:pt>
                <c:pt idx="11">
                  <c:v>0.22564874012786762</c:v>
                </c:pt>
                <c:pt idx="12">
                  <c:v>0.39952057530962842</c:v>
                </c:pt>
                <c:pt idx="13">
                  <c:v>0.72332730560578662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5-4F0E-BD2A-1212C448233B}"/>
            </c:ext>
          </c:extLst>
        </c:ser>
        <c:ser>
          <c:idx val="3"/>
          <c:order val="3"/>
          <c:tx>
            <c:strRef>
              <c:f>Graphs!$A$54</c:f>
              <c:strCache>
                <c:ptCount val="1"/>
                <c:pt idx="0">
                  <c:v>home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Graphs!$B$50:$O$50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Graphs!$B$54:$O$54</c:f>
              <c:numCache>
                <c:formatCode>General</c:formatCode>
                <c:ptCount val="14"/>
                <c:pt idx="0">
                  <c:v>0.16556291390728478</c:v>
                </c:pt>
                <c:pt idx="1">
                  <c:v>0.39556962025316456</c:v>
                </c:pt>
                <c:pt idx="2">
                  <c:v>0.29126213592233008</c:v>
                </c:pt>
                <c:pt idx="3">
                  <c:v>0.26501766784452296</c:v>
                </c:pt>
                <c:pt idx="4">
                  <c:v>0.4510309278350515</c:v>
                </c:pt>
                <c:pt idx="5">
                  <c:v>0.33618581907090461</c:v>
                </c:pt>
                <c:pt idx="6">
                  <c:v>0.39538714991762769</c:v>
                </c:pt>
                <c:pt idx="7">
                  <c:v>0.34055727554179571</c:v>
                </c:pt>
                <c:pt idx="8">
                  <c:v>0.18050541516245489</c:v>
                </c:pt>
                <c:pt idx="9">
                  <c:v>0.34298780487804881</c:v>
                </c:pt>
                <c:pt idx="10">
                  <c:v>9.7560975609756101E-2</c:v>
                </c:pt>
                <c:pt idx="11">
                  <c:v>0.18804061677322301</c:v>
                </c:pt>
                <c:pt idx="12">
                  <c:v>0.31961646024770274</c:v>
                </c:pt>
                <c:pt idx="13">
                  <c:v>7.2332730560578665E-2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C5-4F0E-BD2A-1212C448233B}"/>
            </c:ext>
          </c:extLst>
        </c:ser>
        <c:ser>
          <c:idx val="4"/>
          <c:order val="4"/>
          <c:tx>
            <c:strRef>
              <c:f>Graphs!$A$55</c:f>
              <c:strCache>
                <c:ptCount val="1"/>
                <c:pt idx="0">
                  <c:v>money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Graphs!$B$50:$O$50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Graphs!$B$55:$O$55</c:f>
              <c:numCache>
                <c:formatCode>General</c:formatCode>
                <c:ptCount val="14"/>
                <c:pt idx="0">
                  <c:v>0</c:v>
                </c:pt>
                <c:pt idx="1">
                  <c:v>0.15822784810126583</c:v>
                </c:pt>
                <c:pt idx="2">
                  <c:v>0.53398058252427183</c:v>
                </c:pt>
                <c:pt idx="3">
                  <c:v>0.39752650176678439</c:v>
                </c:pt>
                <c:pt idx="4">
                  <c:v>0.51546391752577314</c:v>
                </c:pt>
                <c:pt idx="5">
                  <c:v>0.51955990220048898</c:v>
                </c:pt>
                <c:pt idx="6">
                  <c:v>0.49423393739703458</c:v>
                </c:pt>
                <c:pt idx="7">
                  <c:v>9.2879256965944262E-2</c:v>
                </c:pt>
                <c:pt idx="8">
                  <c:v>0.1444043321299639</c:v>
                </c:pt>
                <c:pt idx="9">
                  <c:v>0.34298780487804881</c:v>
                </c:pt>
                <c:pt idx="10">
                  <c:v>0.3902439024390244</c:v>
                </c:pt>
                <c:pt idx="11">
                  <c:v>0.30086498683715684</c:v>
                </c:pt>
                <c:pt idx="12">
                  <c:v>0.95884938074310821</c:v>
                </c:pt>
                <c:pt idx="13">
                  <c:v>0.36166365280289331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C5-4F0E-BD2A-1212C448233B}"/>
            </c:ext>
          </c:extLst>
        </c:ser>
        <c:ser>
          <c:idx val="5"/>
          <c:order val="5"/>
          <c:tx>
            <c:strRef>
              <c:f>Graphs!$A$56</c:f>
              <c:strCache>
                <c:ptCount val="1"/>
                <c:pt idx="0">
                  <c:v>relig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Graphs!$B$50:$O$50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Graphs!$B$56:$O$56</c:f>
              <c:numCache>
                <c:formatCode>General</c:formatCode>
                <c:ptCount val="14"/>
                <c:pt idx="0">
                  <c:v>0</c:v>
                </c:pt>
                <c:pt idx="1">
                  <c:v>0.15822784810126583</c:v>
                </c:pt>
                <c:pt idx="2">
                  <c:v>4.8543689320388349E-2</c:v>
                </c:pt>
                <c:pt idx="3">
                  <c:v>0</c:v>
                </c:pt>
                <c:pt idx="4">
                  <c:v>0</c:v>
                </c:pt>
                <c:pt idx="5">
                  <c:v>9.1687041564792182E-2</c:v>
                </c:pt>
                <c:pt idx="6">
                  <c:v>3.2948929159802305E-2</c:v>
                </c:pt>
                <c:pt idx="7">
                  <c:v>0</c:v>
                </c:pt>
                <c:pt idx="8">
                  <c:v>7.2202166064981949E-2</c:v>
                </c:pt>
                <c:pt idx="9">
                  <c:v>0.1524390243902439</c:v>
                </c:pt>
                <c:pt idx="10">
                  <c:v>4.878048780487805E-2</c:v>
                </c:pt>
                <c:pt idx="11">
                  <c:v>7.5216246709289211E-2</c:v>
                </c:pt>
                <c:pt idx="12">
                  <c:v>0</c:v>
                </c:pt>
                <c:pt idx="13">
                  <c:v>3.6166365280289332E-2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C5-4F0E-BD2A-1212C448233B}"/>
            </c:ext>
          </c:extLst>
        </c:ser>
        <c:ser>
          <c:idx val="6"/>
          <c:order val="6"/>
          <c:tx>
            <c:strRef>
              <c:f>Graphs!$A$57</c:f>
              <c:strCache>
                <c:ptCount val="1"/>
                <c:pt idx="0">
                  <c:v>death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Graphs!$B$50:$O$50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Graphs!$B$57:$O$57</c:f>
              <c:numCache>
                <c:formatCode>General</c:formatCode>
                <c:ptCount val="14"/>
                <c:pt idx="0">
                  <c:v>0.16556291390728478</c:v>
                </c:pt>
                <c:pt idx="1">
                  <c:v>0.15822784810126583</c:v>
                </c:pt>
                <c:pt idx="2">
                  <c:v>4.8543689320388349E-2</c:v>
                </c:pt>
                <c:pt idx="3">
                  <c:v>8.8339222614840993E-2</c:v>
                </c:pt>
                <c:pt idx="4">
                  <c:v>0</c:v>
                </c:pt>
                <c:pt idx="5">
                  <c:v>0.1528117359413203</c:v>
                </c:pt>
                <c:pt idx="6">
                  <c:v>9.8846787479406922E-2</c:v>
                </c:pt>
                <c:pt idx="7">
                  <c:v>0.15479876160990713</c:v>
                </c:pt>
                <c:pt idx="8">
                  <c:v>0.10830324909747292</c:v>
                </c:pt>
                <c:pt idx="9">
                  <c:v>0.11432926829268292</c:v>
                </c:pt>
                <c:pt idx="10">
                  <c:v>4.878048780487805E-2</c:v>
                </c:pt>
                <c:pt idx="11">
                  <c:v>0.11282437006393381</c:v>
                </c:pt>
                <c:pt idx="12">
                  <c:v>0</c:v>
                </c:pt>
                <c:pt idx="13">
                  <c:v>3.6166365280289332E-2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C5-4F0E-BD2A-1212C448233B}"/>
            </c:ext>
          </c:extLst>
        </c:ser>
        <c:ser>
          <c:idx val="7"/>
          <c:order val="7"/>
          <c:tx>
            <c:strRef>
              <c:f>Graphs!$A$58</c:f>
              <c:strCache>
                <c:ptCount val="1"/>
                <c:pt idx="0">
                  <c:v>family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Graphs!$B$50:$O$50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Graphs!$B$58:$O$58</c:f>
              <c:numCache>
                <c:formatCode>General</c:formatCode>
                <c:ptCount val="14"/>
                <c:pt idx="0">
                  <c:v>0</c:v>
                </c:pt>
                <c:pt idx="1">
                  <c:v>0.23734177215189875</c:v>
                </c:pt>
                <c:pt idx="2">
                  <c:v>0.14563106796116504</c:v>
                </c:pt>
                <c:pt idx="3">
                  <c:v>8.8339222614840993E-2</c:v>
                </c:pt>
                <c:pt idx="4">
                  <c:v>9.6649484536082478E-2</c:v>
                </c:pt>
                <c:pt idx="5">
                  <c:v>0.1528117359413203</c:v>
                </c:pt>
                <c:pt idx="6">
                  <c:v>0.16474464579901155</c:v>
                </c:pt>
                <c:pt idx="7">
                  <c:v>0.15479876160990713</c:v>
                </c:pt>
                <c:pt idx="8">
                  <c:v>7.2202166064981949E-2</c:v>
                </c:pt>
                <c:pt idx="9">
                  <c:v>7.621951219512195E-2</c:v>
                </c:pt>
                <c:pt idx="10">
                  <c:v>0</c:v>
                </c:pt>
                <c:pt idx="11">
                  <c:v>0.15043249341857842</c:v>
                </c:pt>
                <c:pt idx="12">
                  <c:v>0.23971234518577705</c:v>
                </c:pt>
                <c:pt idx="13">
                  <c:v>7.2332730560578665E-2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C5-4F0E-BD2A-1212C448233B}"/>
            </c:ext>
          </c:extLst>
        </c:ser>
        <c:ser>
          <c:idx val="8"/>
          <c:order val="8"/>
          <c:tx>
            <c:strRef>
              <c:f>Graphs!$A$59</c:f>
              <c:strCache>
                <c:ptCount val="1"/>
                <c:pt idx="0">
                  <c:v>friend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Graphs!$B$50:$O$50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Graphs!$B$59:$O$59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4.8543689320388349E-2</c:v>
                </c:pt>
                <c:pt idx="3">
                  <c:v>0.26501766784452296</c:v>
                </c:pt>
                <c:pt idx="4">
                  <c:v>0</c:v>
                </c:pt>
                <c:pt idx="5">
                  <c:v>0</c:v>
                </c:pt>
                <c:pt idx="6">
                  <c:v>6.589785831960461E-2</c:v>
                </c:pt>
                <c:pt idx="7">
                  <c:v>3.0959752321981428E-2</c:v>
                </c:pt>
                <c:pt idx="8">
                  <c:v>0.18050541516245489</c:v>
                </c:pt>
                <c:pt idx="9">
                  <c:v>7.621951219512195E-2</c:v>
                </c:pt>
                <c:pt idx="10">
                  <c:v>9.7560975609756101E-2</c:v>
                </c:pt>
                <c:pt idx="11">
                  <c:v>0.11282437006393381</c:v>
                </c:pt>
                <c:pt idx="12">
                  <c:v>7.9904115061925685E-2</c:v>
                </c:pt>
                <c:pt idx="13">
                  <c:v>0.108499095840868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C5-4F0E-BD2A-1212C448233B}"/>
            </c:ext>
          </c:extLst>
        </c:ser>
        <c:ser>
          <c:idx val="9"/>
          <c:order val="9"/>
          <c:tx>
            <c:strRef>
              <c:f>Graphs!$A$60</c:f>
              <c:strCache>
                <c:ptCount val="1"/>
                <c:pt idx="0">
                  <c:v>humans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Graphs!$B$50:$O$50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Graphs!$B$60:$O$60</c:f>
              <c:numCache>
                <c:formatCode>General</c:formatCode>
                <c:ptCount val="14"/>
                <c:pt idx="0">
                  <c:v>0.16556291390728478</c:v>
                </c:pt>
                <c:pt idx="1">
                  <c:v>0.31645569620253167</c:v>
                </c:pt>
                <c:pt idx="2">
                  <c:v>0.38834951456310679</c:v>
                </c:pt>
                <c:pt idx="3">
                  <c:v>0.5742049469964664</c:v>
                </c:pt>
                <c:pt idx="4">
                  <c:v>0.48324742268041238</c:v>
                </c:pt>
                <c:pt idx="5">
                  <c:v>0.12224938875305623</c:v>
                </c:pt>
                <c:pt idx="6">
                  <c:v>0.23064250411861617</c:v>
                </c:pt>
                <c:pt idx="7">
                  <c:v>0.27863777089783281</c:v>
                </c:pt>
                <c:pt idx="8">
                  <c:v>0.3971119133574007</c:v>
                </c:pt>
                <c:pt idx="9">
                  <c:v>0.41920731707317077</c:v>
                </c:pt>
                <c:pt idx="10">
                  <c:v>0.4390243902439025</c:v>
                </c:pt>
                <c:pt idx="11">
                  <c:v>0.37608123354644601</c:v>
                </c:pt>
                <c:pt idx="12">
                  <c:v>0.39952057530962842</c:v>
                </c:pt>
                <c:pt idx="13">
                  <c:v>0.108499095840868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C5-4F0E-BD2A-1212C448233B}"/>
            </c:ext>
          </c:extLst>
        </c:ser>
        <c:ser>
          <c:idx val="10"/>
          <c:order val="10"/>
          <c:tx>
            <c:strRef>
              <c:f>Graphs!$A$61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Graphs!$B$50:$O$50</c:f>
              <c:numCache>
                <c:formatCode>d\-mmm</c:formatCode>
                <c:ptCount val="14"/>
                <c:pt idx="0">
                  <c:v>43883</c:v>
                </c:pt>
                <c:pt idx="1">
                  <c:v>43890</c:v>
                </c:pt>
                <c:pt idx="2">
                  <c:v>43897</c:v>
                </c:pt>
                <c:pt idx="3">
                  <c:v>43904</c:v>
                </c:pt>
                <c:pt idx="4">
                  <c:v>43911</c:v>
                </c:pt>
                <c:pt idx="5">
                  <c:v>43918</c:v>
                </c:pt>
                <c:pt idx="6">
                  <c:v>43925</c:v>
                </c:pt>
                <c:pt idx="7">
                  <c:v>43932</c:v>
                </c:pt>
                <c:pt idx="8">
                  <c:v>43939</c:v>
                </c:pt>
                <c:pt idx="9">
                  <c:v>43946</c:v>
                </c:pt>
                <c:pt idx="10">
                  <c:v>43953</c:v>
                </c:pt>
                <c:pt idx="11">
                  <c:v>43960</c:v>
                </c:pt>
                <c:pt idx="12">
                  <c:v>43967</c:v>
                </c:pt>
                <c:pt idx="13">
                  <c:v>43976</c:v>
                </c:pt>
              </c:numCache>
            </c:numRef>
          </c:cat>
          <c:val>
            <c:numRef>
              <c:f>Graphs!$B$61:$O$61</c:f>
              <c:numCache>
                <c:formatCode>General</c:formatCode>
                <c:ptCount val="14"/>
                <c:pt idx="0">
                  <c:v>0.33112582781456956</c:v>
                </c:pt>
                <c:pt idx="1">
                  <c:v>0.31645569620253167</c:v>
                </c:pt>
                <c:pt idx="2">
                  <c:v>1.0194174757281553</c:v>
                </c:pt>
                <c:pt idx="3">
                  <c:v>0.48586572438162545</c:v>
                </c:pt>
                <c:pt idx="4">
                  <c:v>0.96649484536082475</c:v>
                </c:pt>
                <c:pt idx="5">
                  <c:v>1.9254278728606355</c:v>
                </c:pt>
                <c:pt idx="6">
                  <c:v>0.95551894563426687</c:v>
                </c:pt>
                <c:pt idx="7">
                  <c:v>0.55727554179566563</c:v>
                </c:pt>
                <c:pt idx="8">
                  <c:v>0.32490974729241878</c:v>
                </c:pt>
                <c:pt idx="9">
                  <c:v>0.83841463414634154</c:v>
                </c:pt>
                <c:pt idx="10">
                  <c:v>0.24390243902439024</c:v>
                </c:pt>
                <c:pt idx="11">
                  <c:v>0.8273787138021812</c:v>
                </c:pt>
                <c:pt idx="12">
                  <c:v>0.75908909308829409</c:v>
                </c:pt>
                <c:pt idx="13">
                  <c:v>0.39783001808318269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C5-4F0E-BD2A-1212C4482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103343"/>
        <c:axId val="1396521567"/>
      </c:lineChart>
      <c:dateAx>
        <c:axId val="129110334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521567"/>
        <c:crosses val="autoZero"/>
        <c:auto val="1"/>
        <c:lblOffset val="100"/>
        <c:baseTimeUnit val="days"/>
      </c:dateAx>
      <c:valAx>
        <c:axId val="139652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10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</xdr:colOff>
      <xdr:row>0</xdr:row>
      <xdr:rowOff>186690</xdr:rowOff>
    </xdr:from>
    <xdr:to>
      <xdr:col>24</xdr:col>
      <xdr:colOff>312420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1D482-EF45-49A8-9FAD-50D315C8E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15</xdr:row>
      <xdr:rowOff>148590</xdr:rowOff>
    </xdr:from>
    <xdr:to>
      <xdr:col>24</xdr:col>
      <xdr:colOff>304800</xdr:colOff>
      <xdr:row>30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CE0E87-372F-4914-B8DD-4841F8E29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7620</xdr:colOff>
      <xdr:row>30</xdr:row>
      <xdr:rowOff>133350</xdr:rowOff>
    </xdr:from>
    <xdr:to>
      <xdr:col>24</xdr:col>
      <xdr:colOff>312420</xdr:colOff>
      <xdr:row>45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220BC3-6787-41B3-BAA5-A49B19DEF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45</xdr:row>
      <xdr:rowOff>110490</xdr:rowOff>
    </xdr:from>
    <xdr:to>
      <xdr:col>24</xdr:col>
      <xdr:colOff>304800</xdr:colOff>
      <xdr:row>60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1A32C3-A24A-44C6-8FF5-5158FEF15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7620</xdr:colOff>
      <xdr:row>60</xdr:row>
      <xdr:rowOff>87630</xdr:rowOff>
    </xdr:from>
    <xdr:to>
      <xdr:col>24</xdr:col>
      <xdr:colOff>312420</xdr:colOff>
      <xdr:row>75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111A58-FE64-4C75-B325-46C4DAD15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297180</xdr:colOff>
      <xdr:row>62</xdr:row>
      <xdr:rowOff>3810</xdr:rowOff>
    </xdr:from>
    <xdr:to>
      <xdr:col>16</xdr:col>
      <xdr:colOff>601980</xdr:colOff>
      <xdr:row>77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DC8C58-3823-4D60-96E6-6B195CF9C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7445-0614-428C-9208-30F9F00DB917}">
  <dimension ref="A1:W67"/>
  <sheetViews>
    <sheetView topLeftCell="A54" zoomScale="96" zoomScaleNormal="96" workbookViewId="0">
      <selection activeCell="A67" sqref="A67:XFD67"/>
    </sheetView>
  </sheetViews>
  <sheetFormatPr defaultRowHeight="14.4" x14ac:dyDescent="0.3"/>
  <sheetData>
    <row r="1" spans="1:23" ht="15" thickBot="1" x14ac:dyDescent="0.35">
      <c r="B1" s="6">
        <v>43883</v>
      </c>
      <c r="C1" s="6">
        <v>43890</v>
      </c>
      <c r="D1" s="4">
        <v>43897</v>
      </c>
      <c r="E1" s="4">
        <v>43904</v>
      </c>
      <c r="F1" s="4">
        <v>43911</v>
      </c>
      <c r="G1" s="4">
        <v>43918</v>
      </c>
      <c r="H1" s="4">
        <v>43925</v>
      </c>
      <c r="I1" s="4">
        <v>43932</v>
      </c>
      <c r="J1" s="4">
        <v>43939</v>
      </c>
      <c r="K1" s="4">
        <v>43946</v>
      </c>
      <c r="L1" s="4">
        <v>43953</v>
      </c>
      <c r="M1" s="4">
        <v>43960</v>
      </c>
      <c r="N1" s="4">
        <v>43967</v>
      </c>
      <c r="O1" s="4">
        <v>43976</v>
      </c>
      <c r="Q1" t="s">
        <v>65</v>
      </c>
      <c r="S1" s="1"/>
      <c r="U1" s="1"/>
      <c r="W1" s="8"/>
    </row>
    <row r="2" spans="1:23" ht="15" thickBot="1" x14ac:dyDescent="0.35">
      <c r="A2" t="s">
        <v>96</v>
      </c>
      <c r="B2" s="1">
        <v>14</v>
      </c>
      <c r="C2">
        <v>15</v>
      </c>
      <c r="D2" s="1">
        <v>27</v>
      </c>
      <c r="E2" s="1">
        <v>31</v>
      </c>
      <c r="F2" s="1">
        <v>27</v>
      </c>
      <c r="G2" s="1">
        <v>46</v>
      </c>
      <c r="H2" s="1">
        <v>27</v>
      </c>
      <c r="I2" s="1">
        <v>45</v>
      </c>
      <c r="J2" s="1">
        <v>35</v>
      </c>
      <c r="K2" s="1">
        <v>24</v>
      </c>
      <c r="L2" s="1">
        <v>20</v>
      </c>
      <c r="M2" s="1">
        <v>28</v>
      </c>
      <c r="N2" s="1">
        <v>28</v>
      </c>
      <c r="O2">
        <v>33</v>
      </c>
      <c r="Q2">
        <v>400</v>
      </c>
      <c r="W2" s="8"/>
    </row>
    <row r="3" spans="1:23" x14ac:dyDescent="0.3">
      <c r="A3" t="s">
        <v>121</v>
      </c>
      <c r="B3">
        <v>4</v>
      </c>
      <c r="C3">
        <v>15</v>
      </c>
      <c r="D3">
        <v>21</v>
      </c>
      <c r="E3">
        <v>20</v>
      </c>
      <c r="F3">
        <v>35</v>
      </c>
      <c r="G3">
        <v>29</v>
      </c>
      <c r="H3">
        <v>30</v>
      </c>
      <c r="I3">
        <v>27</v>
      </c>
      <c r="J3">
        <v>31</v>
      </c>
      <c r="K3">
        <v>40</v>
      </c>
      <c r="L3">
        <v>31</v>
      </c>
      <c r="M3">
        <v>35</v>
      </c>
      <c r="N3">
        <v>35</v>
      </c>
      <c r="O3">
        <v>33</v>
      </c>
      <c r="Q3">
        <v>386</v>
      </c>
    </row>
    <row r="4" spans="1:23" x14ac:dyDescent="0.3">
      <c r="A4" t="s">
        <v>79</v>
      </c>
      <c r="B4">
        <v>16</v>
      </c>
      <c r="C4">
        <v>27</v>
      </c>
      <c r="D4">
        <v>41</v>
      </c>
      <c r="E4">
        <v>39</v>
      </c>
      <c r="F4">
        <v>58</v>
      </c>
      <c r="G4">
        <v>71</v>
      </c>
      <c r="H4">
        <v>84</v>
      </c>
      <c r="I4">
        <v>78</v>
      </c>
      <c r="J4">
        <v>49</v>
      </c>
      <c r="K4">
        <v>47</v>
      </c>
      <c r="L4">
        <v>39</v>
      </c>
      <c r="M4">
        <v>72</v>
      </c>
      <c r="N4">
        <v>59</v>
      </c>
      <c r="O4">
        <v>82</v>
      </c>
      <c r="Q4">
        <v>762</v>
      </c>
    </row>
    <row r="5" spans="1:23" x14ac:dyDescent="0.3">
      <c r="A5" t="s">
        <v>83</v>
      </c>
      <c r="B5">
        <v>1</v>
      </c>
      <c r="C5">
        <v>5</v>
      </c>
      <c r="D5">
        <v>2</v>
      </c>
      <c r="E5">
        <v>8</v>
      </c>
      <c r="F5">
        <v>8</v>
      </c>
      <c r="G5">
        <v>9</v>
      </c>
      <c r="H5">
        <v>17</v>
      </c>
      <c r="I5">
        <v>7</v>
      </c>
      <c r="J5">
        <v>3</v>
      </c>
      <c r="K5">
        <v>15</v>
      </c>
      <c r="L5">
        <v>2</v>
      </c>
      <c r="M5">
        <v>3</v>
      </c>
      <c r="N5">
        <v>3</v>
      </c>
      <c r="O5">
        <v>4</v>
      </c>
      <c r="Q5">
        <v>87</v>
      </c>
    </row>
    <row r="6" spans="1:23" x14ac:dyDescent="0.3">
      <c r="A6" t="s">
        <v>84</v>
      </c>
      <c r="B6">
        <v>1</v>
      </c>
      <c r="C6">
        <v>4</v>
      </c>
      <c r="D6">
        <v>9</v>
      </c>
      <c r="E6">
        <v>4</v>
      </c>
      <c r="F6">
        <v>9</v>
      </c>
      <c r="G6">
        <v>2</v>
      </c>
      <c r="H6">
        <v>8</v>
      </c>
      <c r="I6">
        <v>4</v>
      </c>
      <c r="J6">
        <v>1</v>
      </c>
      <c r="K6">
        <v>4</v>
      </c>
      <c r="L6">
        <v>4</v>
      </c>
      <c r="M6">
        <v>1</v>
      </c>
      <c r="N6">
        <v>1</v>
      </c>
      <c r="O6">
        <v>5</v>
      </c>
      <c r="Q6">
        <v>57</v>
      </c>
    </row>
    <row r="7" spans="1:23" x14ac:dyDescent="0.3">
      <c r="A7" t="s">
        <v>114</v>
      </c>
      <c r="B7">
        <v>18</v>
      </c>
      <c r="C7">
        <v>33</v>
      </c>
      <c r="D7">
        <v>79</v>
      </c>
      <c r="E7">
        <v>87</v>
      </c>
      <c r="F7">
        <v>87</v>
      </c>
      <c r="G7">
        <v>98</v>
      </c>
      <c r="H7">
        <v>82</v>
      </c>
      <c r="I7">
        <v>83</v>
      </c>
      <c r="J7">
        <v>67</v>
      </c>
      <c r="K7">
        <v>69</v>
      </c>
      <c r="L7">
        <v>61</v>
      </c>
      <c r="M7">
        <v>77</v>
      </c>
      <c r="N7">
        <v>73</v>
      </c>
      <c r="O7">
        <v>66</v>
      </c>
      <c r="Q7">
        <v>980</v>
      </c>
    </row>
    <row r="8" spans="1:23" x14ac:dyDescent="0.3">
      <c r="A8" t="s">
        <v>134</v>
      </c>
      <c r="B8">
        <v>0</v>
      </c>
      <c r="C8">
        <v>0</v>
      </c>
      <c r="D8" s="3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2</v>
      </c>
      <c r="O8">
        <v>0</v>
      </c>
      <c r="Q8">
        <v>6</v>
      </c>
    </row>
    <row r="9" spans="1:23" x14ac:dyDescent="0.3">
      <c r="A9" t="s">
        <v>113</v>
      </c>
      <c r="B9">
        <v>19</v>
      </c>
      <c r="C9">
        <v>44</v>
      </c>
      <c r="D9">
        <v>94</v>
      </c>
      <c r="E9">
        <v>86</v>
      </c>
      <c r="F9">
        <v>113</v>
      </c>
      <c r="G9">
        <v>146</v>
      </c>
      <c r="H9">
        <v>157</v>
      </c>
      <c r="I9">
        <v>161</v>
      </c>
      <c r="J9">
        <v>124</v>
      </c>
      <c r="K9">
        <v>98</v>
      </c>
      <c r="L9">
        <v>93</v>
      </c>
      <c r="M9">
        <v>118</v>
      </c>
      <c r="N9">
        <v>101</v>
      </c>
      <c r="O9">
        <v>126</v>
      </c>
      <c r="Q9">
        <v>1480</v>
      </c>
    </row>
    <row r="10" spans="1:23" x14ac:dyDescent="0.3">
      <c r="A10" t="s">
        <v>93</v>
      </c>
      <c r="B10">
        <v>6</v>
      </c>
      <c r="C10">
        <v>8</v>
      </c>
      <c r="D10">
        <v>23</v>
      </c>
      <c r="E10">
        <v>17</v>
      </c>
      <c r="F10">
        <v>37</v>
      </c>
      <c r="G10">
        <v>68</v>
      </c>
      <c r="H10">
        <v>32</v>
      </c>
      <c r="I10">
        <v>22</v>
      </c>
      <c r="J10">
        <v>19</v>
      </c>
      <c r="K10">
        <v>28</v>
      </c>
      <c r="L10">
        <v>15</v>
      </c>
      <c r="M10">
        <v>40</v>
      </c>
      <c r="N10">
        <v>25</v>
      </c>
      <c r="O10">
        <v>19</v>
      </c>
      <c r="Q10">
        <v>359</v>
      </c>
    </row>
    <row r="11" spans="1:23" x14ac:dyDescent="0.3">
      <c r="A11" t="s">
        <v>129</v>
      </c>
      <c r="B11">
        <v>2</v>
      </c>
      <c r="C11">
        <v>3</v>
      </c>
      <c r="D11">
        <v>2</v>
      </c>
      <c r="E11">
        <v>5</v>
      </c>
      <c r="F11">
        <v>2</v>
      </c>
      <c r="G11">
        <v>2</v>
      </c>
      <c r="H11">
        <v>1</v>
      </c>
      <c r="I11">
        <v>1</v>
      </c>
      <c r="J11">
        <v>10</v>
      </c>
      <c r="K11">
        <v>5</v>
      </c>
      <c r="L11">
        <v>2</v>
      </c>
      <c r="M11">
        <v>11</v>
      </c>
      <c r="N11">
        <v>5</v>
      </c>
      <c r="O11">
        <v>7</v>
      </c>
      <c r="Q11">
        <v>58</v>
      </c>
    </row>
    <row r="12" spans="1:23" x14ac:dyDescent="0.3">
      <c r="A12" t="s">
        <v>88</v>
      </c>
      <c r="B12">
        <v>5</v>
      </c>
      <c r="C12">
        <v>16</v>
      </c>
      <c r="D12">
        <v>22</v>
      </c>
      <c r="E12">
        <v>14</v>
      </c>
      <c r="F12">
        <v>22</v>
      </c>
      <c r="G12">
        <v>11</v>
      </c>
      <c r="H12">
        <v>16</v>
      </c>
      <c r="I12">
        <v>14</v>
      </c>
      <c r="J12">
        <v>19</v>
      </c>
      <c r="K12">
        <v>20</v>
      </c>
      <c r="L12">
        <v>21</v>
      </c>
      <c r="M12">
        <v>11</v>
      </c>
      <c r="N12">
        <v>14</v>
      </c>
      <c r="O12">
        <v>20</v>
      </c>
      <c r="Q12">
        <v>225</v>
      </c>
    </row>
    <row r="13" spans="1:23" x14ac:dyDescent="0.3">
      <c r="A13" t="s">
        <v>91</v>
      </c>
      <c r="B13">
        <v>2</v>
      </c>
      <c r="C13">
        <v>13</v>
      </c>
      <c r="D13">
        <v>20</v>
      </c>
      <c r="E13">
        <v>23</v>
      </c>
      <c r="F13">
        <v>37</v>
      </c>
      <c r="G13">
        <v>32</v>
      </c>
      <c r="H13">
        <v>23</v>
      </c>
      <c r="I13">
        <v>23</v>
      </c>
      <c r="J13">
        <v>20</v>
      </c>
      <c r="K13">
        <v>17</v>
      </c>
      <c r="L13">
        <v>24</v>
      </c>
      <c r="M13">
        <v>15</v>
      </c>
      <c r="N13">
        <v>18</v>
      </c>
      <c r="O13">
        <v>13</v>
      </c>
      <c r="Q13">
        <v>280</v>
      </c>
    </row>
    <row r="14" spans="1:23" x14ac:dyDescent="0.3">
      <c r="A14" t="s">
        <v>110</v>
      </c>
      <c r="B14">
        <v>34</v>
      </c>
      <c r="C14">
        <v>84</v>
      </c>
      <c r="D14">
        <v>120</v>
      </c>
      <c r="E14">
        <v>135</v>
      </c>
      <c r="F14">
        <v>205</v>
      </c>
      <c r="G14">
        <v>199</v>
      </c>
      <c r="H14">
        <v>160</v>
      </c>
      <c r="I14">
        <v>202</v>
      </c>
      <c r="J14">
        <v>191</v>
      </c>
      <c r="K14">
        <v>178</v>
      </c>
      <c r="L14">
        <v>127</v>
      </c>
      <c r="M14">
        <v>164</v>
      </c>
      <c r="N14">
        <v>148</v>
      </c>
      <c r="O14">
        <v>153</v>
      </c>
      <c r="Q14">
        <v>2100</v>
      </c>
    </row>
    <row r="15" spans="1:23" x14ac:dyDescent="0.3">
      <c r="A15" t="s">
        <v>117</v>
      </c>
      <c r="B15">
        <v>8</v>
      </c>
      <c r="C15">
        <v>25</v>
      </c>
      <c r="D15">
        <v>35</v>
      </c>
      <c r="E15">
        <v>25</v>
      </c>
      <c r="F15">
        <v>52</v>
      </c>
      <c r="G15">
        <v>35</v>
      </c>
      <c r="H15">
        <v>46</v>
      </c>
      <c r="I15">
        <v>41</v>
      </c>
      <c r="J15">
        <v>47</v>
      </c>
      <c r="K15">
        <v>43</v>
      </c>
      <c r="L15">
        <v>31</v>
      </c>
      <c r="M15">
        <v>52</v>
      </c>
      <c r="N15">
        <v>47</v>
      </c>
      <c r="O15">
        <v>35</v>
      </c>
      <c r="Q15">
        <v>522</v>
      </c>
    </row>
    <row r="16" spans="1:23" x14ac:dyDescent="0.3">
      <c r="A16" t="s">
        <v>101</v>
      </c>
      <c r="B16">
        <v>1</v>
      </c>
      <c r="C16">
        <v>2</v>
      </c>
      <c r="D16">
        <v>1</v>
      </c>
      <c r="E16">
        <v>2</v>
      </c>
      <c r="F16">
        <v>0</v>
      </c>
      <c r="G16">
        <v>5</v>
      </c>
      <c r="H16">
        <v>3</v>
      </c>
      <c r="I16">
        <v>5</v>
      </c>
      <c r="J16">
        <v>3</v>
      </c>
      <c r="K16">
        <v>3</v>
      </c>
      <c r="L16">
        <v>1</v>
      </c>
      <c r="M16">
        <v>3</v>
      </c>
      <c r="N16">
        <v>0</v>
      </c>
      <c r="O16">
        <v>1</v>
      </c>
      <c r="Q16">
        <v>30</v>
      </c>
    </row>
    <row r="17" spans="1:21" x14ac:dyDescent="0.3">
      <c r="A17" t="s">
        <v>89</v>
      </c>
      <c r="B17">
        <v>3</v>
      </c>
      <c r="C17">
        <v>5</v>
      </c>
      <c r="D17">
        <v>6</v>
      </c>
      <c r="E17">
        <v>12</v>
      </c>
      <c r="F17">
        <v>18</v>
      </c>
      <c r="G17">
        <v>29</v>
      </c>
      <c r="H17">
        <v>21</v>
      </c>
      <c r="I17">
        <v>26</v>
      </c>
      <c r="J17">
        <v>27</v>
      </c>
      <c r="K17">
        <v>15</v>
      </c>
      <c r="L17">
        <v>4</v>
      </c>
      <c r="M17">
        <v>9</v>
      </c>
      <c r="N17">
        <v>10</v>
      </c>
      <c r="O17">
        <v>15</v>
      </c>
      <c r="Q17">
        <v>200</v>
      </c>
    </row>
    <row r="18" spans="1:21" x14ac:dyDescent="0.3">
      <c r="A18" t="s">
        <v>80</v>
      </c>
      <c r="B18">
        <v>3</v>
      </c>
      <c r="C18">
        <v>4</v>
      </c>
      <c r="D18">
        <v>7</v>
      </c>
      <c r="E18">
        <v>10</v>
      </c>
      <c r="F18">
        <v>18</v>
      </c>
      <c r="G18">
        <v>18</v>
      </c>
      <c r="H18">
        <v>14</v>
      </c>
      <c r="I18">
        <v>17</v>
      </c>
      <c r="J18">
        <v>15</v>
      </c>
      <c r="K18">
        <v>19</v>
      </c>
      <c r="L18">
        <v>4</v>
      </c>
      <c r="M18">
        <v>16</v>
      </c>
      <c r="N18">
        <v>13</v>
      </c>
      <c r="O18">
        <v>7</v>
      </c>
      <c r="Q18">
        <v>165</v>
      </c>
    </row>
    <row r="19" spans="1:21" x14ac:dyDescent="0.3">
      <c r="A19" t="s">
        <v>102</v>
      </c>
      <c r="B19">
        <v>0</v>
      </c>
      <c r="C19">
        <v>3</v>
      </c>
      <c r="D19">
        <v>3</v>
      </c>
      <c r="E19">
        <v>2</v>
      </c>
      <c r="F19">
        <v>3</v>
      </c>
      <c r="G19">
        <v>5</v>
      </c>
      <c r="H19">
        <v>5</v>
      </c>
      <c r="I19">
        <v>5</v>
      </c>
      <c r="J19">
        <v>2</v>
      </c>
      <c r="K19">
        <v>2</v>
      </c>
      <c r="L19">
        <v>0</v>
      </c>
      <c r="M19">
        <v>4</v>
      </c>
      <c r="N19">
        <v>6</v>
      </c>
      <c r="O19">
        <v>2</v>
      </c>
      <c r="Q19">
        <v>42</v>
      </c>
    </row>
    <row r="20" spans="1:21" x14ac:dyDescent="0.3">
      <c r="A20" t="s">
        <v>135</v>
      </c>
      <c r="B20">
        <v>0</v>
      </c>
      <c r="C20">
        <v>0</v>
      </c>
      <c r="D20">
        <v>1</v>
      </c>
      <c r="E20">
        <v>4</v>
      </c>
      <c r="F20">
        <v>2</v>
      </c>
      <c r="G20">
        <v>4</v>
      </c>
      <c r="H20">
        <v>2</v>
      </c>
      <c r="I20">
        <v>2</v>
      </c>
      <c r="J20">
        <v>4</v>
      </c>
      <c r="K20">
        <v>1</v>
      </c>
      <c r="L20">
        <v>2</v>
      </c>
      <c r="M20">
        <v>9</v>
      </c>
      <c r="N20">
        <v>0</v>
      </c>
      <c r="O20">
        <v>2</v>
      </c>
      <c r="Q20">
        <v>33</v>
      </c>
    </row>
    <row r="21" spans="1:21" x14ac:dyDescent="0.3">
      <c r="A21" t="s">
        <v>136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2</v>
      </c>
      <c r="N21">
        <v>1</v>
      </c>
      <c r="O21">
        <v>1</v>
      </c>
      <c r="Q21">
        <v>8</v>
      </c>
    </row>
    <row r="22" spans="1:21" x14ac:dyDescent="0.3">
      <c r="A22" t="s">
        <v>103</v>
      </c>
      <c r="B22">
        <v>0</v>
      </c>
      <c r="C22">
        <v>0</v>
      </c>
      <c r="D22">
        <v>1</v>
      </c>
      <c r="E22">
        <v>6</v>
      </c>
      <c r="F22">
        <v>0</v>
      </c>
      <c r="G22">
        <v>0</v>
      </c>
      <c r="H22">
        <v>2</v>
      </c>
      <c r="I22">
        <v>1</v>
      </c>
      <c r="J22">
        <v>5</v>
      </c>
      <c r="K22">
        <v>2</v>
      </c>
      <c r="L22">
        <v>2</v>
      </c>
      <c r="M22">
        <v>3</v>
      </c>
      <c r="N22">
        <v>2</v>
      </c>
      <c r="O22">
        <v>3</v>
      </c>
      <c r="Q22">
        <v>27</v>
      </c>
      <c r="S22" s="9"/>
      <c r="U22" s="9"/>
    </row>
    <row r="23" spans="1:21" x14ac:dyDescent="0.3">
      <c r="A23" t="s">
        <v>109</v>
      </c>
      <c r="B23" s="9">
        <v>128</v>
      </c>
      <c r="C23">
        <v>266</v>
      </c>
      <c r="D23">
        <v>461</v>
      </c>
      <c r="E23" s="2">
        <v>470</v>
      </c>
      <c r="F23" s="2">
        <v>639</v>
      </c>
      <c r="G23" s="2">
        <v>665</v>
      </c>
      <c r="H23" s="2">
        <v>632</v>
      </c>
      <c r="I23" s="2">
        <v>672</v>
      </c>
      <c r="J23" s="2">
        <v>564</v>
      </c>
      <c r="K23" s="2">
        <v>534</v>
      </c>
      <c r="L23" s="2">
        <v>429</v>
      </c>
      <c r="M23" s="2">
        <v>545</v>
      </c>
      <c r="N23" s="2">
        <v>523</v>
      </c>
      <c r="O23">
        <v>545</v>
      </c>
      <c r="Q23">
        <v>7073</v>
      </c>
    </row>
    <row r="24" spans="1:21" x14ac:dyDescent="0.3">
      <c r="A24" t="s">
        <v>75</v>
      </c>
      <c r="B24">
        <v>3</v>
      </c>
      <c r="C24">
        <v>8</v>
      </c>
      <c r="D24">
        <v>11</v>
      </c>
      <c r="E24">
        <v>17</v>
      </c>
      <c r="F24">
        <v>23</v>
      </c>
      <c r="G24">
        <v>22</v>
      </c>
      <c r="H24">
        <v>29</v>
      </c>
      <c r="I24">
        <v>30</v>
      </c>
      <c r="J24">
        <v>30</v>
      </c>
      <c r="K24">
        <v>23</v>
      </c>
      <c r="L24">
        <v>21</v>
      </c>
      <c r="M24">
        <v>24</v>
      </c>
      <c r="N24">
        <v>22</v>
      </c>
      <c r="O24">
        <v>27</v>
      </c>
      <c r="Q24">
        <v>290</v>
      </c>
    </row>
    <row r="25" spans="1:21" x14ac:dyDescent="0.3">
      <c r="A25" t="s">
        <v>108</v>
      </c>
      <c r="B25">
        <v>2</v>
      </c>
      <c r="C25">
        <v>4</v>
      </c>
      <c r="D25">
        <v>21</v>
      </c>
      <c r="E25">
        <v>11</v>
      </c>
      <c r="F25">
        <v>30</v>
      </c>
      <c r="G25">
        <v>63</v>
      </c>
      <c r="H25">
        <v>29</v>
      </c>
      <c r="I25">
        <v>18</v>
      </c>
      <c r="J25">
        <v>9</v>
      </c>
      <c r="K25">
        <v>22</v>
      </c>
      <c r="L25">
        <v>5</v>
      </c>
      <c r="M25">
        <v>22</v>
      </c>
      <c r="N25">
        <v>19</v>
      </c>
      <c r="O25">
        <v>11</v>
      </c>
      <c r="Q25">
        <v>266</v>
      </c>
    </row>
    <row r="26" spans="1:21" x14ac:dyDescent="0.3">
      <c r="A26" t="s">
        <v>132</v>
      </c>
      <c r="B26">
        <v>0</v>
      </c>
      <c r="C26">
        <v>1</v>
      </c>
      <c r="D26">
        <v>2</v>
      </c>
      <c r="E26">
        <v>3</v>
      </c>
      <c r="F26">
        <v>5</v>
      </c>
      <c r="G26">
        <v>3</v>
      </c>
      <c r="H26">
        <v>1</v>
      </c>
      <c r="I26">
        <v>1</v>
      </c>
      <c r="J26">
        <v>4</v>
      </c>
      <c r="K26">
        <v>2</v>
      </c>
      <c r="L26">
        <v>5</v>
      </c>
      <c r="M26">
        <v>1</v>
      </c>
      <c r="N26">
        <v>2</v>
      </c>
      <c r="O26">
        <v>2</v>
      </c>
      <c r="Q26">
        <v>32</v>
      </c>
    </row>
    <row r="27" spans="1:21" x14ac:dyDescent="0.3">
      <c r="A27" t="s">
        <v>98</v>
      </c>
      <c r="B27">
        <v>1</v>
      </c>
      <c r="C27">
        <v>5</v>
      </c>
      <c r="D27">
        <v>6</v>
      </c>
      <c r="E27">
        <v>6</v>
      </c>
      <c r="F27">
        <v>14</v>
      </c>
      <c r="G27">
        <v>11</v>
      </c>
      <c r="H27">
        <v>12</v>
      </c>
      <c r="I27">
        <v>11</v>
      </c>
      <c r="J27">
        <v>5</v>
      </c>
      <c r="K27">
        <v>9</v>
      </c>
      <c r="L27">
        <v>2</v>
      </c>
      <c r="M27">
        <v>5</v>
      </c>
      <c r="N27">
        <v>8</v>
      </c>
      <c r="O27">
        <v>2</v>
      </c>
      <c r="Q27">
        <v>97</v>
      </c>
    </row>
    <row r="28" spans="1:21" x14ac:dyDescent="0.3">
      <c r="A28" t="s">
        <v>104</v>
      </c>
      <c r="B28">
        <v>1</v>
      </c>
      <c r="C28">
        <v>4</v>
      </c>
      <c r="D28">
        <v>8</v>
      </c>
      <c r="E28">
        <v>13</v>
      </c>
      <c r="F28">
        <v>15</v>
      </c>
      <c r="G28">
        <v>4</v>
      </c>
      <c r="H28">
        <v>7</v>
      </c>
      <c r="I28">
        <v>9</v>
      </c>
      <c r="J28">
        <v>11</v>
      </c>
      <c r="K28">
        <v>11</v>
      </c>
      <c r="L28">
        <v>9</v>
      </c>
      <c r="M28">
        <v>10</v>
      </c>
      <c r="N28">
        <v>10</v>
      </c>
      <c r="O28">
        <v>3</v>
      </c>
      <c r="Q28">
        <v>115</v>
      </c>
    </row>
    <row r="29" spans="1:21" x14ac:dyDescent="0.3">
      <c r="A29" t="s">
        <v>127</v>
      </c>
      <c r="B29">
        <v>2</v>
      </c>
      <c r="C29">
        <v>1</v>
      </c>
      <c r="D29">
        <v>3</v>
      </c>
      <c r="E29">
        <v>1</v>
      </c>
      <c r="F29">
        <v>2</v>
      </c>
      <c r="G29">
        <v>6</v>
      </c>
      <c r="H29">
        <v>12</v>
      </c>
      <c r="I29">
        <v>14</v>
      </c>
      <c r="J29">
        <v>9</v>
      </c>
      <c r="K29">
        <v>8</v>
      </c>
      <c r="L29">
        <v>10</v>
      </c>
      <c r="M29">
        <v>7</v>
      </c>
      <c r="N29">
        <v>11</v>
      </c>
      <c r="O29">
        <v>9</v>
      </c>
      <c r="Q29">
        <v>95</v>
      </c>
    </row>
    <row r="30" spans="1:21" x14ac:dyDescent="0.3">
      <c r="A30" t="s">
        <v>115</v>
      </c>
      <c r="B30">
        <v>13</v>
      </c>
      <c r="C30">
        <v>35</v>
      </c>
      <c r="D30">
        <v>44</v>
      </c>
      <c r="E30">
        <v>48</v>
      </c>
      <c r="F30">
        <v>73</v>
      </c>
      <c r="G30">
        <v>65</v>
      </c>
      <c r="H30">
        <v>50</v>
      </c>
      <c r="I30">
        <v>80</v>
      </c>
      <c r="J30">
        <v>77</v>
      </c>
      <c r="K30">
        <v>66</v>
      </c>
      <c r="L30">
        <v>45</v>
      </c>
      <c r="M30">
        <v>58</v>
      </c>
      <c r="N30">
        <v>70</v>
      </c>
      <c r="O30">
        <v>66</v>
      </c>
      <c r="Q30">
        <v>790</v>
      </c>
    </row>
    <row r="31" spans="1:21" x14ac:dyDescent="0.3">
      <c r="A31" t="s">
        <v>126</v>
      </c>
      <c r="B31">
        <v>2</v>
      </c>
      <c r="C31">
        <v>0</v>
      </c>
      <c r="D31">
        <v>0</v>
      </c>
      <c r="E31">
        <v>0</v>
      </c>
      <c r="F31">
        <v>3</v>
      </c>
      <c r="G31">
        <v>3</v>
      </c>
      <c r="H31">
        <v>1</v>
      </c>
      <c r="I31">
        <v>2</v>
      </c>
      <c r="J31">
        <v>0</v>
      </c>
      <c r="K31">
        <v>2</v>
      </c>
      <c r="L31">
        <v>5</v>
      </c>
      <c r="M31">
        <v>4</v>
      </c>
      <c r="N31">
        <v>0</v>
      </c>
      <c r="O31">
        <v>1</v>
      </c>
      <c r="Q31">
        <v>23</v>
      </c>
    </row>
    <row r="32" spans="1:21" x14ac:dyDescent="0.3">
      <c r="A32" t="s">
        <v>123</v>
      </c>
      <c r="B32">
        <v>4</v>
      </c>
      <c r="C32">
        <v>6</v>
      </c>
      <c r="D32">
        <v>7</v>
      </c>
      <c r="E32">
        <v>12</v>
      </c>
      <c r="F32">
        <v>8</v>
      </c>
      <c r="G32">
        <v>13</v>
      </c>
      <c r="H32">
        <v>10</v>
      </c>
      <c r="I32">
        <v>15</v>
      </c>
      <c r="J32">
        <v>6</v>
      </c>
      <c r="K32">
        <v>13</v>
      </c>
      <c r="L32">
        <v>6</v>
      </c>
      <c r="M32">
        <v>14</v>
      </c>
      <c r="N32">
        <v>6</v>
      </c>
      <c r="O32">
        <v>10</v>
      </c>
      <c r="Q32">
        <v>130</v>
      </c>
    </row>
    <row r="33" spans="1:17" x14ac:dyDescent="0.3">
      <c r="A33" t="s">
        <v>87</v>
      </c>
      <c r="B33">
        <v>4</v>
      </c>
      <c r="C33">
        <v>6</v>
      </c>
      <c r="D33">
        <v>15</v>
      </c>
      <c r="E33">
        <v>10</v>
      </c>
      <c r="F33">
        <v>19</v>
      </c>
      <c r="G33">
        <v>24</v>
      </c>
      <c r="H33">
        <v>19</v>
      </c>
      <c r="I33">
        <v>22</v>
      </c>
      <c r="J33">
        <v>22</v>
      </c>
      <c r="K33">
        <v>21</v>
      </c>
      <c r="L33">
        <v>20</v>
      </c>
      <c r="M33">
        <v>30</v>
      </c>
      <c r="N33">
        <v>16</v>
      </c>
      <c r="O33">
        <v>12</v>
      </c>
      <c r="Q33">
        <v>240</v>
      </c>
    </row>
    <row r="34" spans="1:17" x14ac:dyDescent="0.3">
      <c r="A34" t="s">
        <v>119</v>
      </c>
      <c r="B34">
        <v>6</v>
      </c>
      <c r="C34">
        <v>17</v>
      </c>
      <c r="D34">
        <v>28</v>
      </c>
      <c r="E34">
        <v>26</v>
      </c>
      <c r="F34">
        <v>37</v>
      </c>
      <c r="G34">
        <v>43</v>
      </c>
      <c r="H34">
        <v>38</v>
      </c>
      <c r="I34">
        <v>56</v>
      </c>
      <c r="J34">
        <v>42</v>
      </c>
      <c r="K34">
        <v>30</v>
      </c>
      <c r="L34">
        <v>25</v>
      </c>
      <c r="M34">
        <v>31</v>
      </c>
      <c r="N34">
        <v>35</v>
      </c>
      <c r="O34">
        <v>37</v>
      </c>
      <c r="Q34">
        <v>451</v>
      </c>
    </row>
    <row r="35" spans="1:17" x14ac:dyDescent="0.3">
      <c r="A35" t="s">
        <v>97</v>
      </c>
      <c r="B35">
        <v>2</v>
      </c>
      <c r="C35">
        <v>7</v>
      </c>
      <c r="D35">
        <v>10</v>
      </c>
      <c r="E35">
        <v>4</v>
      </c>
      <c r="F35">
        <v>15</v>
      </c>
      <c r="G35">
        <v>10</v>
      </c>
      <c r="H35">
        <v>8</v>
      </c>
      <c r="I35">
        <v>13</v>
      </c>
      <c r="J35">
        <v>5</v>
      </c>
      <c r="K35">
        <v>1</v>
      </c>
      <c r="L35">
        <v>2</v>
      </c>
      <c r="M35">
        <v>6</v>
      </c>
      <c r="N35">
        <v>10</v>
      </c>
      <c r="O35">
        <v>20</v>
      </c>
      <c r="Q35">
        <v>113</v>
      </c>
    </row>
    <row r="36" spans="1:17" x14ac:dyDescent="0.3">
      <c r="A36" t="s">
        <v>99</v>
      </c>
      <c r="B36">
        <v>0</v>
      </c>
      <c r="C36">
        <v>2</v>
      </c>
      <c r="D36">
        <v>11</v>
      </c>
      <c r="E36">
        <v>9</v>
      </c>
      <c r="F36">
        <v>16</v>
      </c>
      <c r="G36">
        <v>17</v>
      </c>
      <c r="H36">
        <v>15</v>
      </c>
      <c r="I36">
        <v>3</v>
      </c>
      <c r="J36">
        <v>4</v>
      </c>
      <c r="K36">
        <v>9</v>
      </c>
      <c r="L36">
        <v>8</v>
      </c>
      <c r="M36">
        <v>8</v>
      </c>
      <c r="N36">
        <v>24</v>
      </c>
      <c r="O36">
        <v>10</v>
      </c>
      <c r="Q36">
        <v>136</v>
      </c>
    </row>
    <row r="37" spans="1:17" x14ac:dyDescent="0.3">
      <c r="A37" t="s">
        <v>122</v>
      </c>
      <c r="B37">
        <v>4</v>
      </c>
      <c r="C37">
        <v>12</v>
      </c>
      <c r="D37">
        <v>23</v>
      </c>
      <c r="E37">
        <v>34</v>
      </c>
      <c r="F37">
        <v>32</v>
      </c>
      <c r="G37">
        <v>28</v>
      </c>
      <c r="H37">
        <v>34</v>
      </c>
      <c r="I37">
        <v>36</v>
      </c>
      <c r="J37">
        <v>31</v>
      </c>
      <c r="K37">
        <v>39</v>
      </c>
      <c r="L37">
        <v>30</v>
      </c>
      <c r="M37">
        <v>22</v>
      </c>
      <c r="N37">
        <v>25</v>
      </c>
      <c r="O37">
        <v>32</v>
      </c>
      <c r="Q37">
        <v>382</v>
      </c>
    </row>
    <row r="38" spans="1:17" x14ac:dyDescent="0.3">
      <c r="A38" t="s">
        <v>86</v>
      </c>
      <c r="B38">
        <v>1</v>
      </c>
      <c r="C38">
        <v>4</v>
      </c>
      <c r="D38">
        <v>4</v>
      </c>
      <c r="E38">
        <v>3</v>
      </c>
      <c r="F38">
        <v>5</v>
      </c>
      <c r="G38">
        <v>19</v>
      </c>
      <c r="H38">
        <v>8</v>
      </c>
      <c r="I38">
        <v>15</v>
      </c>
      <c r="J38">
        <v>10</v>
      </c>
      <c r="K38">
        <v>9</v>
      </c>
      <c r="L38">
        <v>5</v>
      </c>
      <c r="M38">
        <v>8</v>
      </c>
      <c r="N38">
        <v>9</v>
      </c>
      <c r="O38">
        <v>2</v>
      </c>
      <c r="Q38">
        <v>102</v>
      </c>
    </row>
    <row r="39" spans="1:17" x14ac:dyDescent="0.3">
      <c r="A39" t="s">
        <v>82</v>
      </c>
      <c r="B39">
        <v>6</v>
      </c>
      <c r="C39">
        <v>14</v>
      </c>
      <c r="D39">
        <v>14</v>
      </c>
      <c r="E39">
        <v>18</v>
      </c>
      <c r="F39">
        <v>24</v>
      </c>
      <c r="G39">
        <v>30</v>
      </c>
      <c r="H39">
        <v>36</v>
      </c>
      <c r="I39">
        <v>29</v>
      </c>
      <c r="J39">
        <v>20</v>
      </c>
      <c r="K39">
        <v>25</v>
      </c>
      <c r="L39">
        <v>7</v>
      </c>
      <c r="M39">
        <v>18</v>
      </c>
      <c r="N39">
        <v>20</v>
      </c>
      <c r="O39">
        <v>15</v>
      </c>
      <c r="Q39">
        <v>276</v>
      </c>
    </row>
    <row r="40" spans="1:17" x14ac:dyDescent="0.3">
      <c r="A40" t="s">
        <v>137</v>
      </c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2</v>
      </c>
      <c r="O40">
        <v>1</v>
      </c>
      <c r="Q40">
        <v>8</v>
      </c>
    </row>
    <row r="41" spans="1:17" x14ac:dyDescent="0.3">
      <c r="A41" t="s">
        <v>125</v>
      </c>
      <c r="B41">
        <v>3</v>
      </c>
      <c r="C41">
        <v>6</v>
      </c>
      <c r="D41">
        <v>3</v>
      </c>
      <c r="E41">
        <v>6</v>
      </c>
      <c r="F41">
        <v>4</v>
      </c>
      <c r="G41">
        <v>15</v>
      </c>
      <c r="H41">
        <v>16</v>
      </c>
      <c r="I41">
        <v>8</v>
      </c>
      <c r="J41">
        <v>4</v>
      </c>
      <c r="K41">
        <v>12</v>
      </c>
      <c r="L41">
        <v>7</v>
      </c>
      <c r="M41">
        <v>5</v>
      </c>
      <c r="N41">
        <v>6</v>
      </c>
      <c r="O41">
        <v>3</v>
      </c>
      <c r="Q41">
        <v>98</v>
      </c>
    </row>
    <row r="42" spans="1:17" x14ac:dyDescent="0.3">
      <c r="A42" t="s">
        <v>74</v>
      </c>
      <c r="B42">
        <v>4</v>
      </c>
      <c r="C42">
        <v>13</v>
      </c>
      <c r="D42">
        <v>9</v>
      </c>
      <c r="E42">
        <v>15</v>
      </c>
      <c r="F42">
        <v>9</v>
      </c>
      <c r="G42">
        <v>23</v>
      </c>
      <c r="H42">
        <v>24</v>
      </c>
      <c r="I42">
        <v>19</v>
      </c>
      <c r="J42">
        <v>13</v>
      </c>
      <c r="K42">
        <v>16</v>
      </c>
      <c r="L42">
        <v>14</v>
      </c>
      <c r="M42">
        <v>18</v>
      </c>
      <c r="N42">
        <v>11</v>
      </c>
      <c r="O42">
        <v>13</v>
      </c>
      <c r="Q42">
        <v>201</v>
      </c>
    </row>
    <row r="43" spans="1:17" x14ac:dyDescent="0.3">
      <c r="A43" t="s">
        <v>92</v>
      </c>
      <c r="B43">
        <v>1</v>
      </c>
      <c r="C43">
        <v>5</v>
      </c>
      <c r="D43">
        <v>4</v>
      </c>
      <c r="E43">
        <v>12</v>
      </c>
      <c r="F43">
        <v>13</v>
      </c>
      <c r="G43">
        <v>11</v>
      </c>
      <c r="H43">
        <v>7</v>
      </c>
      <c r="I43">
        <v>10</v>
      </c>
      <c r="J43">
        <v>12</v>
      </c>
      <c r="K43">
        <v>6</v>
      </c>
      <c r="L43">
        <v>15</v>
      </c>
      <c r="M43">
        <v>13</v>
      </c>
      <c r="N43">
        <v>6</v>
      </c>
      <c r="O43">
        <v>11</v>
      </c>
      <c r="Q43">
        <v>126</v>
      </c>
    </row>
    <row r="44" spans="1:17" x14ac:dyDescent="0.3">
      <c r="A44" t="s">
        <v>81</v>
      </c>
      <c r="B44">
        <v>10</v>
      </c>
      <c r="C44">
        <v>13</v>
      </c>
      <c r="D44">
        <v>27</v>
      </c>
      <c r="E44">
        <v>21</v>
      </c>
      <c r="F44">
        <v>34</v>
      </c>
      <c r="G44">
        <v>39</v>
      </c>
      <c r="H44">
        <v>48</v>
      </c>
      <c r="I44">
        <v>49</v>
      </c>
      <c r="J44">
        <v>29</v>
      </c>
      <c r="K44">
        <v>22</v>
      </c>
      <c r="L44">
        <v>31</v>
      </c>
      <c r="M44">
        <v>54</v>
      </c>
      <c r="N44">
        <v>39</v>
      </c>
      <c r="O44">
        <v>66</v>
      </c>
      <c r="Q44">
        <v>482</v>
      </c>
    </row>
    <row r="45" spans="1:17" x14ac:dyDescent="0.3">
      <c r="A45" t="s">
        <v>77</v>
      </c>
      <c r="B45">
        <v>16</v>
      </c>
      <c r="C45">
        <v>21</v>
      </c>
      <c r="D45">
        <v>22</v>
      </c>
      <c r="E45">
        <v>24</v>
      </c>
      <c r="F45">
        <v>65</v>
      </c>
      <c r="G45">
        <v>66</v>
      </c>
      <c r="H45">
        <v>62</v>
      </c>
      <c r="I45">
        <v>65</v>
      </c>
      <c r="J45">
        <v>63</v>
      </c>
      <c r="K45">
        <v>57</v>
      </c>
      <c r="L45">
        <v>40</v>
      </c>
      <c r="M45">
        <v>60</v>
      </c>
      <c r="N45">
        <v>60</v>
      </c>
      <c r="O45">
        <v>74</v>
      </c>
      <c r="Q45">
        <v>695</v>
      </c>
    </row>
    <row r="46" spans="1:17" x14ac:dyDescent="0.3">
      <c r="A46" t="s">
        <v>72</v>
      </c>
      <c r="B46">
        <v>54</v>
      </c>
      <c r="C46">
        <v>91</v>
      </c>
      <c r="D46">
        <v>164</v>
      </c>
      <c r="E46">
        <v>169</v>
      </c>
      <c r="F46">
        <v>218</v>
      </c>
      <c r="G46">
        <v>189</v>
      </c>
      <c r="H46">
        <v>176</v>
      </c>
      <c r="I46">
        <v>194</v>
      </c>
      <c r="J46">
        <v>167</v>
      </c>
      <c r="K46">
        <v>168</v>
      </c>
      <c r="L46">
        <v>134</v>
      </c>
      <c r="M46">
        <v>151</v>
      </c>
      <c r="N46">
        <v>163</v>
      </c>
      <c r="O46">
        <v>154</v>
      </c>
      <c r="Q46">
        <v>2192</v>
      </c>
    </row>
    <row r="47" spans="1:17" x14ac:dyDescent="0.3">
      <c r="A47" t="s">
        <v>73</v>
      </c>
      <c r="B47">
        <v>17</v>
      </c>
      <c r="C47">
        <v>35</v>
      </c>
      <c r="D47">
        <v>80</v>
      </c>
      <c r="E47">
        <v>79</v>
      </c>
      <c r="F47">
        <v>135</v>
      </c>
      <c r="G47">
        <v>156</v>
      </c>
      <c r="H47">
        <v>145</v>
      </c>
      <c r="I47">
        <v>136</v>
      </c>
      <c r="J47">
        <v>101</v>
      </c>
      <c r="K47">
        <v>85</v>
      </c>
      <c r="L47">
        <v>83</v>
      </c>
      <c r="M47">
        <v>93</v>
      </c>
      <c r="N47">
        <v>83</v>
      </c>
      <c r="O47">
        <v>110</v>
      </c>
      <c r="Q47">
        <v>1338</v>
      </c>
    </row>
    <row r="48" spans="1:17" x14ac:dyDescent="0.3">
      <c r="A48" t="s">
        <v>76</v>
      </c>
      <c r="B48">
        <v>22</v>
      </c>
      <c r="C48">
        <v>38</v>
      </c>
      <c r="D48">
        <v>50</v>
      </c>
      <c r="E48">
        <v>50</v>
      </c>
      <c r="F48">
        <v>102</v>
      </c>
      <c r="G48">
        <v>109</v>
      </c>
      <c r="H48">
        <v>100</v>
      </c>
      <c r="I48">
        <v>121</v>
      </c>
      <c r="J48">
        <v>105</v>
      </c>
      <c r="K48">
        <v>87</v>
      </c>
      <c r="L48">
        <v>65</v>
      </c>
      <c r="M48">
        <v>91</v>
      </c>
      <c r="N48">
        <v>95</v>
      </c>
      <c r="O48">
        <v>111</v>
      </c>
      <c r="Q48">
        <v>1146</v>
      </c>
    </row>
    <row r="49" spans="1:17" x14ac:dyDescent="0.3">
      <c r="A49" t="s">
        <v>128</v>
      </c>
      <c r="B49">
        <v>2</v>
      </c>
      <c r="C49">
        <v>18</v>
      </c>
      <c r="D49">
        <v>26</v>
      </c>
      <c r="E49">
        <v>38</v>
      </c>
      <c r="F49">
        <v>39</v>
      </c>
      <c r="G49">
        <v>44</v>
      </c>
      <c r="H49">
        <v>36</v>
      </c>
      <c r="I49">
        <v>35</v>
      </c>
      <c r="J49">
        <v>25</v>
      </c>
      <c r="K49">
        <v>25</v>
      </c>
      <c r="L49">
        <v>20</v>
      </c>
      <c r="M49">
        <v>22</v>
      </c>
      <c r="N49">
        <v>17</v>
      </c>
      <c r="O49">
        <v>29</v>
      </c>
      <c r="Q49">
        <v>376</v>
      </c>
    </row>
    <row r="50" spans="1:17" x14ac:dyDescent="0.3">
      <c r="A50" t="s">
        <v>94</v>
      </c>
      <c r="B50">
        <v>42</v>
      </c>
      <c r="C50">
        <v>94</v>
      </c>
      <c r="D50">
        <v>143</v>
      </c>
      <c r="E50">
        <v>188</v>
      </c>
      <c r="F50">
        <v>187</v>
      </c>
      <c r="G50">
        <v>179</v>
      </c>
      <c r="H50">
        <v>186</v>
      </c>
      <c r="I50">
        <v>214</v>
      </c>
      <c r="J50">
        <v>178</v>
      </c>
      <c r="K50">
        <v>189</v>
      </c>
      <c r="L50">
        <v>133</v>
      </c>
      <c r="M50">
        <v>156</v>
      </c>
      <c r="N50">
        <v>155</v>
      </c>
      <c r="O50">
        <v>188</v>
      </c>
      <c r="Q50">
        <v>2232</v>
      </c>
    </row>
    <row r="51" spans="1:17" x14ac:dyDescent="0.3">
      <c r="A51" t="s">
        <v>100</v>
      </c>
      <c r="B51">
        <v>0</v>
      </c>
      <c r="C51">
        <v>2</v>
      </c>
      <c r="D51">
        <v>1</v>
      </c>
      <c r="E51">
        <v>0</v>
      </c>
      <c r="F51">
        <v>0</v>
      </c>
      <c r="G51">
        <v>3</v>
      </c>
      <c r="H51">
        <v>1</v>
      </c>
      <c r="I51">
        <v>0</v>
      </c>
      <c r="J51">
        <v>2</v>
      </c>
      <c r="K51">
        <v>4</v>
      </c>
      <c r="L51">
        <v>1</v>
      </c>
      <c r="M51">
        <v>2</v>
      </c>
      <c r="N51">
        <v>0</v>
      </c>
      <c r="O51">
        <v>1</v>
      </c>
      <c r="Q51">
        <v>17</v>
      </c>
    </row>
    <row r="52" spans="1:17" x14ac:dyDescent="0.3">
      <c r="A52" t="s">
        <v>85</v>
      </c>
      <c r="B52">
        <v>3</v>
      </c>
      <c r="C52">
        <v>1</v>
      </c>
      <c r="D52">
        <v>1</v>
      </c>
      <c r="E52">
        <v>5</v>
      </c>
      <c r="F52">
        <v>3</v>
      </c>
      <c r="G52">
        <v>10</v>
      </c>
      <c r="H52">
        <v>6</v>
      </c>
      <c r="I52">
        <v>9</v>
      </c>
      <c r="J52">
        <v>9</v>
      </c>
      <c r="K52">
        <v>5</v>
      </c>
      <c r="L52">
        <v>1</v>
      </c>
      <c r="M52">
        <v>11</v>
      </c>
      <c r="N52">
        <v>9</v>
      </c>
      <c r="O52">
        <v>6</v>
      </c>
      <c r="Q52">
        <v>79</v>
      </c>
    </row>
    <row r="53" spans="1:17" x14ac:dyDescent="0.3">
      <c r="A53" t="s">
        <v>130</v>
      </c>
      <c r="B53">
        <v>1</v>
      </c>
      <c r="C53">
        <v>2</v>
      </c>
      <c r="D53">
        <v>0</v>
      </c>
      <c r="E53">
        <v>5</v>
      </c>
      <c r="F53">
        <v>5</v>
      </c>
      <c r="G53">
        <v>4</v>
      </c>
      <c r="H53">
        <v>2</v>
      </c>
      <c r="I53">
        <v>7</v>
      </c>
      <c r="J53">
        <v>4</v>
      </c>
      <c r="K53">
        <v>2</v>
      </c>
      <c r="L53">
        <v>7</v>
      </c>
      <c r="M53">
        <v>4</v>
      </c>
      <c r="N53">
        <v>4</v>
      </c>
      <c r="O53">
        <v>5</v>
      </c>
      <c r="Q53">
        <v>52</v>
      </c>
    </row>
    <row r="54" spans="1:17" x14ac:dyDescent="0.3">
      <c r="A54" t="s">
        <v>133</v>
      </c>
      <c r="B54">
        <v>0</v>
      </c>
      <c r="C54">
        <v>1</v>
      </c>
      <c r="D54">
        <v>0</v>
      </c>
      <c r="E54">
        <v>1</v>
      </c>
      <c r="F54">
        <v>2</v>
      </c>
      <c r="G54">
        <v>0</v>
      </c>
      <c r="H54">
        <v>1</v>
      </c>
      <c r="I54">
        <v>1</v>
      </c>
      <c r="J54">
        <v>0</v>
      </c>
      <c r="K54">
        <v>0</v>
      </c>
      <c r="L54">
        <v>4</v>
      </c>
      <c r="M54">
        <v>3</v>
      </c>
      <c r="N54">
        <v>1</v>
      </c>
      <c r="O54">
        <v>0</v>
      </c>
      <c r="Q54">
        <v>14</v>
      </c>
    </row>
    <row r="55" spans="1:17" x14ac:dyDescent="0.3">
      <c r="A55" t="s">
        <v>131</v>
      </c>
      <c r="B55">
        <v>0</v>
      </c>
      <c r="C55">
        <v>3</v>
      </c>
      <c r="D55">
        <v>2</v>
      </c>
      <c r="E55">
        <v>0</v>
      </c>
      <c r="F55">
        <v>2</v>
      </c>
      <c r="G55">
        <v>2</v>
      </c>
      <c r="H55">
        <v>5</v>
      </c>
      <c r="I55">
        <v>1</v>
      </c>
      <c r="J55">
        <v>0</v>
      </c>
      <c r="K55">
        <v>4</v>
      </c>
      <c r="L55">
        <v>1</v>
      </c>
      <c r="M55">
        <v>1</v>
      </c>
      <c r="N55">
        <v>2</v>
      </c>
      <c r="O55">
        <v>0</v>
      </c>
      <c r="Q55">
        <v>23</v>
      </c>
    </row>
    <row r="56" spans="1:17" x14ac:dyDescent="0.3">
      <c r="A56" t="s">
        <v>78</v>
      </c>
      <c r="B56">
        <v>19</v>
      </c>
      <c r="C56">
        <v>44</v>
      </c>
      <c r="D56">
        <v>62</v>
      </c>
      <c r="E56">
        <v>78</v>
      </c>
      <c r="F56">
        <v>132</v>
      </c>
      <c r="G56">
        <v>113</v>
      </c>
      <c r="H56">
        <v>107</v>
      </c>
      <c r="I56">
        <v>101</v>
      </c>
      <c r="J56">
        <v>120</v>
      </c>
      <c r="K56">
        <v>100</v>
      </c>
      <c r="L56">
        <v>78</v>
      </c>
      <c r="M56">
        <v>111</v>
      </c>
      <c r="N56">
        <v>95</v>
      </c>
      <c r="O56">
        <v>119</v>
      </c>
      <c r="Q56">
        <v>1279</v>
      </c>
    </row>
    <row r="57" spans="1:17" x14ac:dyDescent="0.3">
      <c r="A57" t="s">
        <v>112</v>
      </c>
      <c r="B57">
        <v>25</v>
      </c>
      <c r="C57">
        <v>48</v>
      </c>
      <c r="D57">
        <v>58</v>
      </c>
      <c r="E57">
        <v>90</v>
      </c>
      <c r="F57">
        <v>77</v>
      </c>
      <c r="G57">
        <v>79</v>
      </c>
      <c r="H57">
        <v>92</v>
      </c>
      <c r="I57">
        <v>87</v>
      </c>
      <c r="J57">
        <v>82</v>
      </c>
      <c r="K57">
        <v>81</v>
      </c>
      <c r="L57">
        <v>63</v>
      </c>
      <c r="M57">
        <v>66</v>
      </c>
      <c r="N57">
        <v>74</v>
      </c>
      <c r="O57">
        <v>81</v>
      </c>
      <c r="Q57">
        <v>1003</v>
      </c>
    </row>
    <row r="58" spans="1:17" x14ac:dyDescent="0.3">
      <c r="A58" t="s">
        <v>138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5</v>
      </c>
      <c r="L58">
        <v>0</v>
      </c>
      <c r="M58">
        <v>0</v>
      </c>
      <c r="N58">
        <v>0</v>
      </c>
      <c r="O58">
        <v>0</v>
      </c>
      <c r="Q58">
        <v>5</v>
      </c>
    </row>
    <row r="59" spans="1:17" x14ac:dyDescent="0.3">
      <c r="A59" t="s">
        <v>90</v>
      </c>
      <c r="B59">
        <v>5</v>
      </c>
      <c r="C59">
        <v>3</v>
      </c>
      <c r="D59">
        <v>5</v>
      </c>
      <c r="E59">
        <v>15</v>
      </c>
      <c r="F59">
        <v>15</v>
      </c>
      <c r="G59">
        <v>13</v>
      </c>
      <c r="H59">
        <v>10</v>
      </c>
      <c r="I59">
        <v>12</v>
      </c>
      <c r="J59">
        <v>11</v>
      </c>
      <c r="K59">
        <v>14</v>
      </c>
      <c r="L59">
        <v>5</v>
      </c>
      <c r="M59">
        <v>18</v>
      </c>
      <c r="N59">
        <v>7</v>
      </c>
      <c r="O59">
        <v>10</v>
      </c>
      <c r="Q59">
        <v>143</v>
      </c>
    </row>
    <row r="60" spans="1:17" x14ac:dyDescent="0.3">
      <c r="A60" t="s">
        <v>124</v>
      </c>
      <c r="B60">
        <v>3</v>
      </c>
      <c r="C60">
        <v>5</v>
      </c>
      <c r="D60">
        <v>4</v>
      </c>
      <c r="E60">
        <v>3</v>
      </c>
      <c r="F60">
        <v>4</v>
      </c>
      <c r="G60">
        <v>6</v>
      </c>
      <c r="H60">
        <v>5</v>
      </c>
      <c r="I60">
        <v>5</v>
      </c>
      <c r="J60">
        <v>9</v>
      </c>
      <c r="K60">
        <v>6</v>
      </c>
      <c r="L60">
        <v>2</v>
      </c>
      <c r="M60">
        <v>9</v>
      </c>
      <c r="N60">
        <v>6</v>
      </c>
      <c r="O60">
        <v>4</v>
      </c>
      <c r="Q60">
        <v>71</v>
      </c>
    </row>
    <row r="61" spans="1:17" x14ac:dyDescent="0.3">
      <c r="A61" t="s">
        <v>116</v>
      </c>
      <c r="B61">
        <v>12</v>
      </c>
      <c r="C61">
        <v>32</v>
      </c>
      <c r="D61">
        <v>52</v>
      </c>
      <c r="E61">
        <v>62</v>
      </c>
      <c r="F61">
        <v>69</v>
      </c>
      <c r="G61">
        <v>65</v>
      </c>
      <c r="H61">
        <v>45</v>
      </c>
      <c r="I61">
        <v>74</v>
      </c>
      <c r="J61">
        <v>63</v>
      </c>
      <c r="K61">
        <v>65</v>
      </c>
      <c r="L61">
        <v>37</v>
      </c>
      <c r="M61">
        <v>61</v>
      </c>
      <c r="N61">
        <v>52</v>
      </c>
      <c r="O61">
        <v>73</v>
      </c>
      <c r="Q61">
        <v>762</v>
      </c>
    </row>
    <row r="62" spans="1:17" x14ac:dyDescent="0.3">
      <c r="A62" t="s">
        <v>111</v>
      </c>
      <c r="B62">
        <v>26</v>
      </c>
      <c r="C62">
        <v>60</v>
      </c>
      <c r="D62">
        <v>112</v>
      </c>
      <c r="E62">
        <v>118</v>
      </c>
      <c r="F62">
        <v>177</v>
      </c>
      <c r="G62">
        <v>211</v>
      </c>
      <c r="H62">
        <v>213</v>
      </c>
      <c r="I62">
        <v>213</v>
      </c>
      <c r="J62">
        <v>165</v>
      </c>
      <c r="K62">
        <v>139</v>
      </c>
      <c r="L62">
        <v>131</v>
      </c>
      <c r="M62">
        <v>152</v>
      </c>
      <c r="N62">
        <v>135</v>
      </c>
      <c r="O62">
        <v>174</v>
      </c>
      <c r="Q62">
        <v>2026</v>
      </c>
    </row>
    <row r="63" spans="1:17" x14ac:dyDescent="0.3">
      <c r="A63" t="s">
        <v>118</v>
      </c>
      <c r="B63">
        <v>6</v>
      </c>
      <c r="C63">
        <v>9</v>
      </c>
      <c r="D63">
        <v>10</v>
      </c>
      <c r="E63">
        <v>16</v>
      </c>
      <c r="F63">
        <v>32</v>
      </c>
      <c r="G63">
        <v>35</v>
      </c>
      <c r="H63">
        <v>20</v>
      </c>
      <c r="I63">
        <v>28</v>
      </c>
      <c r="J63">
        <v>33</v>
      </c>
      <c r="K63">
        <v>34</v>
      </c>
      <c r="L63">
        <v>20</v>
      </c>
      <c r="M63">
        <v>25</v>
      </c>
      <c r="N63">
        <v>21</v>
      </c>
      <c r="O63">
        <v>45</v>
      </c>
      <c r="Q63">
        <v>334</v>
      </c>
    </row>
    <row r="64" spans="1:17" x14ac:dyDescent="0.3">
      <c r="A64" t="s">
        <v>95</v>
      </c>
      <c r="B64">
        <v>12</v>
      </c>
      <c r="C64">
        <v>19</v>
      </c>
      <c r="D64">
        <v>38</v>
      </c>
      <c r="E64">
        <v>48</v>
      </c>
      <c r="F64">
        <v>60</v>
      </c>
      <c r="G64">
        <v>46</v>
      </c>
      <c r="H64">
        <v>35</v>
      </c>
      <c r="I64">
        <v>34</v>
      </c>
      <c r="J64">
        <v>41</v>
      </c>
      <c r="K64">
        <v>39</v>
      </c>
      <c r="L64">
        <v>33</v>
      </c>
      <c r="M64">
        <v>28</v>
      </c>
      <c r="N64">
        <v>39</v>
      </c>
      <c r="O64">
        <v>40</v>
      </c>
      <c r="Q64">
        <v>512</v>
      </c>
    </row>
    <row r="65" spans="1:17" x14ac:dyDescent="0.3">
      <c r="A65" t="s">
        <v>120</v>
      </c>
      <c r="B65">
        <v>5</v>
      </c>
      <c r="C65">
        <v>3</v>
      </c>
      <c r="D65">
        <v>3</v>
      </c>
      <c r="E65">
        <v>4</v>
      </c>
      <c r="F65">
        <v>25</v>
      </c>
      <c r="G65">
        <v>17</v>
      </c>
      <c r="H65">
        <v>20</v>
      </c>
      <c r="I65">
        <v>17</v>
      </c>
      <c r="J65">
        <v>12</v>
      </c>
      <c r="K65">
        <v>5</v>
      </c>
      <c r="L65">
        <v>7</v>
      </c>
      <c r="M65">
        <v>18</v>
      </c>
      <c r="N65">
        <v>20</v>
      </c>
      <c r="O65">
        <v>16</v>
      </c>
      <c r="Q65">
        <v>172</v>
      </c>
    </row>
    <row r="67" spans="1:17" x14ac:dyDescent="0.3">
      <c r="A67" t="s">
        <v>64</v>
      </c>
      <c r="B67">
        <v>604</v>
      </c>
      <c r="C67">
        <v>1264</v>
      </c>
      <c r="D67">
        <v>2060</v>
      </c>
      <c r="E67">
        <v>2264</v>
      </c>
      <c r="F67">
        <v>3104</v>
      </c>
      <c r="G67">
        <v>3272</v>
      </c>
      <c r="H67">
        <v>3035</v>
      </c>
      <c r="I67">
        <v>3230</v>
      </c>
      <c r="J67">
        <v>2770</v>
      </c>
      <c r="K67">
        <v>2624</v>
      </c>
      <c r="L67">
        <v>2050</v>
      </c>
      <c r="M67">
        <v>2659</v>
      </c>
      <c r="N67">
        <v>2503</v>
      </c>
      <c r="O67">
        <v>2765</v>
      </c>
      <c r="Q67">
        <v>34204</v>
      </c>
    </row>
  </sheetData>
  <sortState xmlns:xlrd2="http://schemas.microsoft.com/office/spreadsheetml/2017/richdata2" ref="U1:V68">
    <sortCondition ref="U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B464-CDCE-4BA6-9949-A6AD9BB79FE3}">
  <dimension ref="A1:R67"/>
  <sheetViews>
    <sheetView zoomScaleNormal="100" workbookViewId="0">
      <selection activeCell="B36" sqref="B36:C36"/>
    </sheetView>
  </sheetViews>
  <sheetFormatPr defaultRowHeight="14.4" x14ac:dyDescent="0.3"/>
  <cols>
    <col min="4" max="4" width="8.88671875" customWidth="1"/>
  </cols>
  <sheetData>
    <row r="1" spans="1:18" ht="15" thickBot="1" x14ac:dyDescent="0.35">
      <c r="B1" s="6">
        <v>43883</v>
      </c>
      <c r="C1" s="6">
        <v>43890</v>
      </c>
      <c r="D1" s="4">
        <v>43897</v>
      </c>
      <c r="E1" s="4">
        <v>43904</v>
      </c>
      <c r="F1" s="4">
        <v>43911</v>
      </c>
      <c r="G1" s="4">
        <v>43918</v>
      </c>
      <c r="H1" s="4">
        <v>43925</v>
      </c>
      <c r="I1" s="4">
        <v>43932</v>
      </c>
      <c r="J1" s="4">
        <v>43939</v>
      </c>
      <c r="K1" s="4">
        <v>43946</v>
      </c>
      <c r="L1" s="4">
        <v>43953</v>
      </c>
      <c r="M1" s="4">
        <v>43960</v>
      </c>
      <c r="N1" s="4">
        <v>43967</v>
      </c>
      <c r="O1" s="4">
        <v>43976</v>
      </c>
      <c r="Q1" t="s">
        <v>64</v>
      </c>
      <c r="R1" t="s">
        <v>65</v>
      </c>
    </row>
    <row r="2" spans="1:18" x14ac:dyDescent="0.3">
      <c r="A2" t="s">
        <v>29</v>
      </c>
      <c r="B2" s="5">
        <f>('Raw Count'!B2/604)*100</f>
        <v>2.3178807947019866</v>
      </c>
      <c r="C2" s="5">
        <f>('Raw Count'!C2/1264)*100</f>
        <v>1.1867088607594938</v>
      </c>
      <c r="D2" s="5">
        <f>('Raw Count'!D2/2060)*100</f>
        <v>1.3106796116504855</v>
      </c>
      <c r="E2" s="5">
        <f>('Raw Count'!E2/2264)*100</f>
        <v>1.3692579505300353</v>
      </c>
      <c r="F2" s="5">
        <f>('Raw Count'!F2/3104)*100</f>
        <v>0.86984536082474229</v>
      </c>
      <c r="G2" s="5">
        <f>('Raw Count'!G2/3272)*100</f>
        <v>1.4058679706601467</v>
      </c>
      <c r="H2" s="5">
        <f>('Raw Count'!H2/3035)*100</f>
        <v>0.88962108731466227</v>
      </c>
      <c r="I2" s="5">
        <f>('Raw Count'!I2/3230)*100</f>
        <v>1.393188854489164</v>
      </c>
      <c r="J2" s="5">
        <f>('Raw Count'!J2/2770)*100</f>
        <v>1.2635379061371841</v>
      </c>
      <c r="K2" s="5">
        <f>('Raw Count'!K2/2624)*100</f>
        <v>0.91463414634146334</v>
      </c>
      <c r="L2" s="5">
        <f>('Raw Count'!L2/2050)*100</f>
        <v>0.97560975609756095</v>
      </c>
      <c r="M2" s="5">
        <f>('Raw Count'!M2/2659)*100</f>
        <v>1.0530274539300488</v>
      </c>
      <c r="N2" s="5">
        <f>('Raw Count'!N2/2503)*100</f>
        <v>1.1186576108669597</v>
      </c>
      <c r="O2" s="5">
        <f>('Raw Count'!O2/2765)*100</f>
        <v>1.1934900542495479</v>
      </c>
      <c r="Q2" s="5">
        <f>(R2/34204)*100</f>
        <v>1.1694538650450239</v>
      </c>
      <c r="R2">
        <v>400</v>
      </c>
    </row>
    <row r="3" spans="1:18" x14ac:dyDescent="0.3">
      <c r="A3" t="s">
        <v>31</v>
      </c>
      <c r="B3" s="5">
        <f>('Raw Count'!B3/604)*100</f>
        <v>0.66225165562913912</v>
      </c>
      <c r="C3" s="5">
        <f>('Raw Count'!C3/1264)*100</f>
        <v>1.1867088607594938</v>
      </c>
      <c r="D3" s="5">
        <f>('Raw Count'!D3/2060)*100</f>
        <v>1.0194174757281553</v>
      </c>
      <c r="E3" s="5">
        <f>('Raw Count'!E3/2264)*100</f>
        <v>0.88339222614840995</v>
      </c>
      <c r="F3" s="5">
        <f>('Raw Count'!F3/3104)*100</f>
        <v>1.1275773195876289</v>
      </c>
      <c r="G3" s="5">
        <f>('Raw Count'!G3/3272)*100</f>
        <v>0.88630806845965759</v>
      </c>
      <c r="H3" s="5">
        <f>('Raw Count'!H3/3035)*100</f>
        <v>0.98846787479406917</v>
      </c>
      <c r="I3" s="5">
        <f>('Raw Count'!I3/3230)*100</f>
        <v>0.83591331269349844</v>
      </c>
      <c r="J3" s="5">
        <f>('Raw Count'!J3/2770)*100</f>
        <v>1.1191335740072201</v>
      </c>
      <c r="K3" s="5">
        <f>('Raw Count'!K3/2624)*100</f>
        <v>1.524390243902439</v>
      </c>
      <c r="L3" s="5">
        <f>('Raw Count'!L3/2050)*100</f>
        <v>1.5121951219512195</v>
      </c>
      <c r="M3" s="5">
        <f>('Raw Count'!M3/2659)*100</f>
        <v>1.3162843174125611</v>
      </c>
      <c r="N3" s="5">
        <f>('Raw Count'!N3/2503)*100</f>
        <v>1.3983220135836996</v>
      </c>
      <c r="O3" s="5">
        <f>('Raw Count'!O3/2765)*100</f>
        <v>1.1934900542495479</v>
      </c>
      <c r="Q3" s="5">
        <f t="shared" ref="Q3:Q65" si="0">(R3/34204)*100</f>
        <v>1.1285229797684482</v>
      </c>
      <c r="R3">
        <v>386</v>
      </c>
    </row>
    <row r="4" spans="1:18" x14ac:dyDescent="0.3">
      <c r="A4" t="s">
        <v>23</v>
      </c>
      <c r="B4" s="5">
        <f>('Raw Count'!B4/604)*100</f>
        <v>2.6490066225165565</v>
      </c>
      <c r="C4" s="5">
        <f>('Raw Count'!C4/1264)*100</f>
        <v>2.1360759493670884</v>
      </c>
      <c r="D4" s="5">
        <f>('Raw Count'!D4/2060)*100</f>
        <v>1.9902912621359223</v>
      </c>
      <c r="E4" s="5">
        <f>('Raw Count'!E4/2264)*100</f>
        <v>1.7226148409893993</v>
      </c>
      <c r="F4" s="5">
        <f>('Raw Count'!F4/3104)*100</f>
        <v>1.8685567010309279</v>
      </c>
      <c r="G4" s="5">
        <f>('Raw Count'!G4/3272)*100</f>
        <v>2.1699266503667483</v>
      </c>
      <c r="H4" s="5">
        <f>('Raw Count'!H4/3035)*100</f>
        <v>2.7677100494233939</v>
      </c>
      <c r="I4" s="5">
        <f>('Raw Count'!I4/3230)*100</f>
        <v>2.414860681114551</v>
      </c>
      <c r="J4" s="5">
        <f>('Raw Count'!J4/2770)*100</f>
        <v>1.768953068592058</v>
      </c>
      <c r="K4" s="5">
        <f>('Raw Count'!K4/2624)*100</f>
        <v>1.7911585365853657</v>
      </c>
      <c r="L4" s="5">
        <f>('Raw Count'!L4/2050)*100</f>
        <v>1.9024390243902438</v>
      </c>
      <c r="M4" s="5">
        <f>('Raw Count'!M4/2659)*100</f>
        <v>2.7077848815344114</v>
      </c>
      <c r="N4" s="5">
        <f>('Raw Count'!N4/2503)*100</f>
        <v>2.3571713943268078</v>
      </c>
      <c r="O4" s="5">
        <f>('Raw Count'!O4/2765)*100</f>
        <v>2.965641952983725</v>
      </c>
      <c r="Q4" s="5">
        <f t="shared" si="0"/>
        <v>2.2278096129107707</v>
      </c>
      <c r="R4">
        <v>762</v>
      </c>
    </row>
    <row r="5" spans="1:18" x14ac:dyDescent="0.3">
      <c r="A5" t="s">
        <v>53</v>
      </c>
      <c r="B5" s="5">
        <f>('Raw Count'!B5/604)*100</f>
        <v>0.16556291390728478</v>
      </c>
      <c r="C5" s="5">
        <f>('Raw Count'!C5/1264)*100</f>
        <v>0.39556962025316456</v>
      </c>
      <c r="D5" s="5">
        <f>('Raw Count'!D5/2060)*100</f>
        <v>9.7087378640776698E-2</v>
      </c>
      <c r="E5" s="5">
        <f>('Raw Count'!E5/2264)*100</f>
        <v>0.35335689045936397</v>
      </c>
      <c r="F5" s="5">
        <f>('Raw Count'!F5/3104)*100</f>
        <v>0.25773195876288657</v>
      </c>
      <c r="G5" s="5">
        <f>('Raw Count'!G5/3272)*100</f>
        <v>0.27506112469437655</v>
      </c>
      <c r="H5" s="5">
        <f>('Raw Count'!H5/3035)*100</f>
        <v>0.56013179571663918</v>
      </c>
      <c r="I5" s="5">
        <f>('Raw Count'!I5/3230)*100</f>
        <v>0.21671826625386997</v>
      </c>
      <c r="J5" s="5">
        <f>('Raw Count'!J5/2770)*100</f>
        <v>0.10830324909747292</v>
      </c>
      <c r="K5" s="5">
        <f>('Raw Count'!K5/2624)*100</f>
        <v>0.57164634146341464</v>
      </c>
      <c r="L5" s="5">
        <f>('Raw Count'!L5/2050)*100</f>
        <v>9.7560975609756101E-2</v>
      </c>
      <c r="M5" s="5">
        <f>('Raw Count'!M5/2659)*100</f>
        <v>0.11282437006393381</v>
      </c>
      <c r="N5" s="5">
        <f>('Raw Count'!N5/2503)*100</f>
        <v>0.11985617259288853</v>
      </c>
      <c r="O5" s="5">
        <f>('Raw Count'!O5/2765)*100</f>
        <v>0.14466546112115733</v>
      </c>
      <c r="Q5" s="5">
        <f t="shared" si="0"/>
        <v>0.25435621564729272</v>
      </c>
      <c r="R5">
        <v>87</v>
      </c>
    </row>
    <row r="6" spans="1:18" x14ac:dyDescent="0.3">
      <c r="A6" t="s">
        <v>47</v>
      </c>
      <c r="B6" s="5">
        <f>('Raw Count'!B6/604)*100</f>
        <v>0.16556291390728478</v>
      </c>
      <c r="C6" s="5">
        <f>('Raw Count'!C6/1264)*100</f>
        <v>0.31645569620253167</v>
      </c>
      <c r="D6" s="5">
        <f>('Raw Count'!D6/2060)*100</f>
        <v>0.43689320388349517</v>
      </c>
      <c r="E6" s="5">
        <f>('Raw Count'!E6/2264)*100</f>
        <v>0.17667844522968199</v>
      </c>
      <c r="F6" s="5">
        <f>('Raw Count'!F6/3104)*100</f>
        <v>0.28994845360824745</v>
      </c>
      <c r="G6" s="5">
        <f>('Raw Count'!G6/3272)*100</f>
        <v>6.1124694376528114E-2</v>
      </c>
      <c r="H6" s="5">
        <f>('Raw Count'!H6/3035)*100</f>
        <v>0.26359143327841844</v>
      </c>
      <c r="I6" s="5">
        <f>('Raw Count'!I6/3230)*100</f>
        <v>0.12383900928792571</v>
      </c>
      <c r="J6" s="5">
        <f>('Raw Count'!J6/2770)*100</f>
        <v>3.6101083032490974E-2</v>
      </c>
      <c r="K6" s="5">
        <f>('Raw Count'!K6/2624)*100</f>
        <v>0.1524390243902439</v>
      </c>
      <c r="L6" s="5">
        <f>('Raw Count'!L6/2050)*100</f>
        <v>0.1951219512195122</v>
      </c>
      <c r="M6" s="5">
        <f>('Raw Count'!M6/2659)*100</f>
        <v>3.7608123354644606E-2</v>
      </c>
      <c r="N6" s="5">
        <f>('Raw Count'!N6/2503)*100</f>
        <v>3.9952057530962842E-2</v>
      </c>
      <c r="O6" s="5">
        <f>('Raw Count'!O6/2765)*100</f>
        <v>0.18083182640144665</v>
      </c>
      <c r="Q6" s="5">
        <f t="shared" si="0"/>
        <v>0.16664717576891591</v>
      </c>
      <c r="R6">
        <v>57</v>
      </c>
    </row>
    <row r="7" spans="1:18" x14ac:dyDescent="0.3">
      <c r="A7" t="s">
        <v>57</v>
      </c>
      <c r="B7" s="5">
        <f>('Raw Count'!B7/604)*100</f>
        <v>2.9801324503311259</v>
      </c>
      <c r="C7" s="5">
        <f>('Raw Count'!C7/1264)*100</f>
        <v>2.6107594936708862</v>
      </c>
      <c r="D7" s="5">
        <f>('Raw Count'!D7/2060)*100</f>
        <v>3.8349514563106797</v>
      </c>
      <c r="E7" s="5">
        <f>('Raw Count'!E7/2264)*100</f>
        <v>3.8427561837455833</v>
      </c>
      <c r="F7" s="5">
        <f>('Raw Count'!F7/3104)*100</f>
        <v>2.802835051546392</v>
      </c>
      <c r="G7" s="5">
        <f>('Raw Count'!G7/3272)*100</f>
        <v>2.9951100244498776</v>
      </c>
      <c r="H7" s="5">
        <f>('Raw Count'!H7/3035)*100</f>
        <v>2.7018121911037891</v>
      </c>
      <c r="I7" s="5">
        <f>('Raw Count'!I7/3230)*100</f>
        <v>2.5696594427244581</v>
      </c>
      <c r="J7" s="5">
        <f>('Raw Count'!J7/2770)*100</f>
        <v>2.4187725631768955</v>
      </c>
      <c r="K7" s="5">
        <f>('Raw Count'!K7/2624)*100</f>
        <v>2.6295731707317072</v>
      </c>
      <c r="L7" s="5">
        <f>('Raw Count'!L7/2050)*100</f>
        <v>2.975609756097561</v>
      </c>
      <c r="M7" s="5">
        <f>('Raw Count'!M7/2659)*100</f>
        <v>2.8958254983076346</v>
      </c>
      <c r="N7" s="5">
        <f>('Raw Count'!N7/2503)*100</f>
        <v>2.916500199760288</v>
      </c>
      <c r="O7" s="5">
        <f>('Raw Count'!O7/2765)*100</f>
        <v>2.3869801084990958</v>
      </c>
      <c r="Q7" s="5">
        <f t="shared" si="0"/>
        <v>2.865161969360309</v>
      </c>
      <c r="R7">
        <v>980</v>
      </c>
    </row>
    <row r="8" spans="1:18" x14ac:dyDescent="0.3">
      <c r="A8" t="s">
        <v>36</v>
      </c>
      <c r="B8" s="5">
        <f>('Raw Count'!B8/604)*100</f>
        <v>0</v>
      </c>
      <c r="C8" s="5">
        <f>('Raw Count'!C8/1264)*100</f>
        <v>0</v>
      </c>
      <c r="D8" s="5">
        <f>('Raw Count'!D8/2060)*100</f>
        <v>4.8543689320388349E-2</v>
      </c>
      <c r="E8" s="5">
        <f>('Raw Count'!E8/2264)*100</f>
        <v>4.4169611307420496E-2</v>
      </c>
      <c r="F8" s="5">
        <f>('Raw Count'!F8/3104)*100</f>
        <v>0</v>
      </c>
      <c r="G8" s="5">
        <f>('Raw Count'!G8/3272)*100</f>
        <v>3.0562347188264057E-2</v>
      </c>
      <c r="H8" s="5">
        <f>('Raw Count'!H8/3035)*100</f>
        <v>0</v>
      </c>
      <c r="I8" s="5">
        <f>('Raw Count'!I8/3230)*100</f>
        <v>0</v>
      </c>
      <c r="J8" s="5">
        <f>('Raw Count'!J8/2770)*100</f>
        <v>0</v>
      </c>
      <c r="K8" s="5">
        <f>('Raw Count'!K8/2624)*100</f>
        <v>0</v>
      </c>
      <c r="L8" s="5">
        <f>('Raw Count'!L8/2050)*100</f>
        <v>0</v>
      </c>
      <c r="M8" s="5">
        <f>('Raw Count'!M8/2659)*100</f>
        <v>3.7608123354644606E-2</v>
      </c>
      <c r="N8" s="5">
        <f>('Raw Count'!N8/2503)*100</f>
        <v>7.9904115061925685E-2</v>
      </c>
      <c r="O8" s="5">
        <f>('Raw Count'!O8/2765)*100</f>
        <v>0</v>
      </c>
      <c r="Q8" s="5">
        <f t="shared" si="0"/>
        <v>1.7541807975675359E-2</v>
      </c>
      <c r="R8">
        <v>6</v>
      </c>
    </row>
    <row r="9" spans="1:18" x14ac:dyDescent="0.3">
      <c r="A9" t="s">
        <v>3</v>
      </c>
      <c r="B9" s="5">
        <f>('Raw Count'!B9/604)*100</f>
        <v>3.1456953642384109</v>
      </c>
      <c r="C9" s="5">
        <f>('Raw Count'!C9/1264)*100</f>
        <v>3.481012658227848</v>
      </c>
      <c r="D9" s="5">
        <f>('Raw Count'!D9/2060)*100</f>
        <v>4.5631067961165046</v>
      </c>
      <c r="E9" s="5">
        <f>('Raw Count'!E9/2264)*100</f>
        <v>3.7985865724381624</v>
      </c>
      <c r="F9" s="5">
        <f>('Raw Count'!F9/3104)*100</f>
        <v>3.6404639175257736</v>
      </c>
      <c r="G9" s="5">
        <f>('Raw Count'!G9/3272)*100</f>
        <v>4.4621026894865521</v>
      </c>
      <c r="H9" s="5">
        <f>('Raw Count'!H9/3035)*100</f>
        <v>5.1729818780889625</v>
      </c>
      <c r="I9" s="5">
        <f>('Raw Count'!I9/3230)*100</f>
        <v>4.9845201238390091</v>
      </c>
      <c r="J9" s="5">
        <f>('Raw Count'!J9/2770)*100</f>
        <v>4.4765342960288805</v>
      </c>
      <c r="K9" s="5">
        <f>('Raw Count'!K9/2624)*100</f>
        <v>3.7347560975609753</v>
      </c>
      <c r="L9" s="5">
        <f>('Raw Count'!L9/2050)*100</f>
        <v>4.5365853658536581</v>
      </c>
      <c r="M9" s="5">
        <f>('Raw Count'!M9/2659)*100</f>
        <v>4.4377585558480632</v>
      </c>
      <c r="N9" s="5">
        <f>('Raw Count'!N9/2503)*100</f>
        <v>4.0351578106272479</v>
      </c>
      <c r="O9" s="5">
        <f>('Raw Count'!O9/2765)*100</f>
        <v>4.556962025316456</v>
      </c>
      <c r="Q9" s="5">
        <f t="shared" si="0"/>
        <v>4.3269793006665882</v>
      </c>
      <c r="R9">
        <v>1480</v>
      </c>
    </row>
    <row r="10" spans="1:18" x14ac:dyDescent="0.3">
      <c r="A10" t="s">
        <v>34</v>
      </c>
      <c r="B10" s="5">
        <f>('Raw Count'!B10/604)*100</f>
        <v>0.99337748344370869</v>
      </c>
      <c r="C10" s="5">
        <f>('Raw Count'!C10/1264)*100</f>
        <v>0.63291139240506333</v>
      </c>
      <c r="D10" s="5">
        <f>('Raw Count'!D10/2060)*100</f>
        <v>1.116504854368932</v>
      </c>
      <c r="E10" s="5">
        <f>('Raw Count'!E10/2264)*100</f>
        <v>0.75088339222614842</v>
      </c>
      <c r="F10" s="5">
        <f>('Raw Count'!F10/3104)*100</f>
        <v>1.1920103092783505</v>
      </c>
      <c r="G10" s="5">
        <f>('Raw Count'!G10/3272)*100</f>
        <v>2.0782396088019559</v>
      </c>
      <c r="H10" s="5">
        <f>('Raw Count'!H10/3035)*100</f>
        <v>1.0543657331136738</v>
      </c>
      <c r="I10" s="5">
        <f>('Raw Count'!I10/3230)*100</f>
        <v>0.68111455108359142</v>
      </c>
      <c r="J10" s="5">
        <f>('Raw Count'!J10/2770)*100</f>
        <v>0.6859205776173285</v>
      </c>
      <c r="K10" s="5">
        <f>('Raw Count'!K10/2624)*100</f>
        <v>1.0670731707317074</v>
      </c>
      <c r="L10" s="5">
        <f>('Raw Count'!L10/2050)*100</f>
        <v>0.73170731707317083</v>
      </c>
      <c r="M10" s="5">
        <f>('Raw Count'!M10/2659)*100</f>
        <v>1.5043249341857841</v>
      </c>
      <c r="N10" s="5">
        <f>('Raw Count'!N10/2503)*100</f>
        <v>0.99880143827407109</v>
      </c>
      <c r="O10" s="5">
        <f>('Raw Count'!O10/2765)*100</f>
        <v>0.68716094032549724</v>
      </c>
      <c r="Q10" s="5">
        <f t="shared" si="0"/>
        <v>1.049584843877909</v>
      </c>
      <c r="R10">
        <v>359</v>
      </c>
    </row>
    <row r="11" spans="1:18" x14ac:dyDescent="0.3">
      <c r="A11" t="s">
        <v>43</v>
      </c>
      <c r="B11" s="5">
        <f>('Raw Count'!B11/604)*100</f>
        <v>0.33112582781456956</v>
      </c>
      <c r="C11" s="5">
        <f>('Raw Count'!C11/1264)*100</f>
        <v>0.23734177215189875</v>
      </c>
      <c r="D11" s="5">
        <f>('Raw Count'!D11/2060)*100</f>
        <v>9.7087378640776698E-2</v>
      </c>
      <c r="E11" s="5">
        <f>('Raw Count'!E11/2264)*100</f>
        <v>0.22084805653710249</v>
      </c>
      <c r="F11" s="5">
        <f>('Raw Count'!F11/3104)*100</f>
        <v>6.4432989690721643E-2</v>
      </c>
      <c r="G11" s="5">
        <f>('Raw Count'!G11/3272)*100</f>
        <v>6.1124694376528114E-2</v>
      </c>
      <c r="H11" s="5">
        <f>('Raw Count'!H11/3035)*100</f>
        <v>3.2948929159802305E-2</v>
      </c>
      <c r="I11" s="5">
        <f>('Raw Count'!I11/3230)*100</f>
        <v>3.0959752321981428E-2</v>
      </c>
      <c r="J11" s="5">
        <f>('Raw Count'!J11/2770)*100</f>
        <v>0.36101083032490977</v>
      </c>
      <c r="K11" s="5">
        <f>('Raw Count'!K11/2624)*100</f>
        <v>0.19054878048780488</v>
      </c>
      <c r="L11" s="5">
        <f>('Raw Count'!L11/2050)*100</f>
        <v>9.7560975609756101E-2</v>
      </c>
      <c r="M11" s="5">
        <f>('Raw Count'!M11/2659)*100</f>
        <v>0.4136893569010906</v>
      </c>
      <c r="N11" s="5">
        <f>('Raw Count'!N11/2503)*100</f>
        <v>0.19976028765481421</v>
      </c>
      <c r="O11" s="5">
        <f>('Raw Count'!O11/2765)*100</f>
        <v>0.25316455696202533</v>
      </c>
      <c r="Q11" s="5">
        <f t="shared" si="0"/>
        <v>0.16957081043152847</v>
      </c>
      <c r="R11">
        <v>58</v>
      </c>
    </row>
    <row r="12" spans="1:18" x14ac:dyDescent="0.3">
      <c r="A12" t="s">
        <v>13</v>
      </c>
      <c r="B12" s="5">
        <f>('Raw Count'!B12/604)*100</f>
        <v>0.82781456953642385</v>
      </c>
      <c r="C12" s="5">
        <f>('Raw Count'!C12/1264)*100</f>
        <v>1.2658227848101267</v>
      </c>
      <c r="D12" s="5">
        <f>('Raw Count'!D12/2060)*100</f>
        <v>1.0679611650485437</v>
      </c>
      <c r="E12" s="5">
        <f>('Raw Count'!E12/2264)*100</f>
        <v>0.61837455830388688</v>
      </c>
      <c r="F12" s="5">
        <f>('Raw Count'!F12/3104)*100</f>
        <v>0.70876288659793818</v>
      </c>
      <c r="G12" s="5">
        <f>('Raw Count'!G12/3272)*100</f>
        <v>0.33618581907090461</v>
      </c>
      <c r="H12" s="5">
        <f>('Raw Count'!H12/3035)*100</f>
        <v>0.52718286655683688</v>
      </c>
      <c r="I12" s="5">
        <f>('Raw Count'!I12/3230)*100</f>
        <v>0.43343653250773995</v>
      </c>
      <c r="J12" s="5">
        <f>('Raw Count'!J12/2770)*100</f>
        <v>0.6859205776173285</v>
      </c>
      <c r="K12" s="5">
        <f>('Raw Count'!K12/2624)*100</f>
        <v>0.76219512195121952</v>
      </c>
      <c r="L12" s="5">
        <f>('Raw Count'!L12/2050)*100</f>
        <v>1.024390243902439</v>
      </c>
      <c r="M12" s="5">
        <f>('Raw Count'!M12/2659)*100</f>
        <v>0.4136893569010906</v>
      </c>
      <c r="N12" s="5">
        <f>('Raw Count'!N12/2503)*100</f>
        <v>0.55932880543347985</v>
      </c>
      <c r="O12" s="5">
        <f>('Raw Count'!O12/2765)*100</f>
        <v>0.72332730560578662</v>
      </c>
      <c r="Q12" s="5">
        <f t="shared" si="0"/>
        <v>0.65781779908782601</v>
      </c>
      <c r="R12">
        <v>225</v>
      </c>
    </row>
    <row r="13" spans="1:18" x14ac:dyDescent="0.3">
      <c r="A13" t="s">
        <v>33</v>
      </c>
      <c r="B13" s="5">
        <f>('Raw Count'!B13/604)*100</f>
        <v>0.33112582781456956</v>
      </c>
      <c r="C13" s="5">
        <f>('Raw Count'!C13/1264)*100</f>
        <v>1.0284810126582278</v>
      </c>
      <c r="D13" s="5">
        <f>('Raw Count'!D13/2060)*100</f>
        <v>0.97087378640776689</v>
      </c>
      <c r="E13" s="5">
        <f>('Raw Count'!E13/2264)*100</f>
        <v>1.0159010600706713</v>
      </c>
      <c r="F13" s="5">
        <f>('Raw Count'!F13/3104)*100</f>
        <v>1.1920103092783505</v>
      </c>
      <c r="G13" s="5">
        <f>('Raw Count'!G13/3272)*100</f>
        <v>0.97799511002444983</v>
      </c>
      <c r="H13" s="5">
        <f>('Raw Count'!H13/3035)*100</f>
        <v>0.75782537067545308</v>
      </c>
      <c r="I13" s="5">
        <f>('Raw Count'!I13/3230)*100</f>
        <v>0.71207430340557276</v>
      </c>
      <c r="J13" s="5">
        <f>('Raw Count'!J13/2770)*100</f>
        <v>0.72202166064981954</v>
      </c>
      <c r="K13" s="5">
        <f>('Raw Count'!K13/2624)*100</f>
        <v>0.64786585365853655</v>
      </c>
      <c r="L13" s="5">
        <f>('Raw Count'!L13/2050)*100</f>
        <v>1.1707317073170731</v>
      </c>
      <c r="M13" s="5">
        <f>('Raw Count'!M13/2659)*100</f>
        <v>0.5641218503196691</v>
      </c>
      <c r="N13" s="5">
        <f>('Raw Count'!N13/2503)*100</f>
        <v>0.71913703555733122</v>
      </c>
      <c r="O13" s="5">
        <f>('Raw Count'!O13/2765)*100</f>
        <v>0.47016274864376134</v>
      </c>
      <c r="Q13" s="5">
        <f t="shared" si="0"/>
        <v>0.8186177055315168</v>
      </c>
      <c r="R13">
        <v>280</v>
      </c>
    </row>
    <row r="14" spans="1:18" x14ac:dyDescent="0.3">
      <c r="A14" t="s">
        <v>11</v>
      </c>
      <c r="B14" s="5">
        <f>('Raw Count'!B14/604)*100</f>
        <v>5.629139072847682</v>
      </c>
      <c r="C14" s="5">
        <f>('Raw Count'!C14/1264)*100</f>
        <v>6.6455696202531636</v>
      </c>
      <c r="D14" s="5">
        <f>('Raw Count'!D14/2060)*100</f>
        <v>5.825242718446602</v>
      </c>
      <c r="E14" s="5">
        <f>('Raw Count'!E14/2264)*100</f>
        <v>5.9628975265017665</v>
      </c>
      <c r="F14" s="5">
        <f>('Raw Count'!F14/3104)*100</f>
        <v>6.6043814432989691</v>
      </c>
      <c r="G14" s="5">
        <f>('Raw Count'!G14/3272)*100</f>
        <v>6.081907090464548</v>
      </c>
      <c r="H14" s="5">
        <f>('Raw Count'!H14/3035)*100</f>
        <v>5.2718286655683695</v>
      </c>
      <c r="I14" s="5">
        <f>('Raw Count'!I14/3230)*100</f>
        <v>6.2538699690402471</v>
      </c>
      <c r="J14" s="5">
        <f>('Raw Count'!J14/2770)*100</f>
        <v>6.8953068592057756</v>
      </c>
      <c r="K14" s="5">
        <f>('Raw Count'!K14/2624)*100</f>
        <v>6.7835365853658542</v>
      </c>
      <c r="L14" s="5">
        <f>('Raw Count'!L14/2050)*100</f>
        <v>6.1951219512195124</v>
      </c>
      <c r="M14" s="5">
        <f>('Raw Count'!M14/2659)*100</f>
        <v>6.1677322301617146</v>
      </c>
      <c r="N14" s="5">
        <f>('Raw Count'!N14/2503)*100</f>
        <v>5.9129045145825012</v>
      </c>
      <c r="O14" s="5">
        <f>('Raw Count'!O14/2765)*100</f>
        <v>5.5334538878842672</v>
      </c>
      <c r="Q14" s="5">
        <f t="shared" si="0"/>
        <v>6.1396327914863758</v>
      </c>
      <c r="R14">
        <v>2100</v>
      </c>
    </row>
    <row r="15" spans="1:18" x14ac:dyDescent="0.3">
      <c r="A15" t="s">
        <v>46</v>
      </c>
      <c r="B15" s="5">
        <f>('Raw Count'!B15/604)*100</f>
        <v>1.3245033112582782</v>
      </c>
      <c r="C15" s="5">
        <f>('Raw Count'!C15/1264)*100</f>
        <v>1.9778481012658229</v>
      </c>
      <c r="D15" s="5">
        <f>('Raw Count'!D15/2060)*100</f>
        <v>1.6990291262135921</v>
      </c>
      <c r="E15" s="5">
        <f>('Raw Count'!E15/2264)*100</f>
        <v>1.1042402826855124</v>
      </c>
      <c r="F15" s="5">
        <f>('Raw Count'!F15/3104)*100</f>
        <v>1.6752577319587629</v>
      </c>
      <c r="G15" s="5">
        <f>('Raw Count'!G15/3272)*100</f>
        <v>1.0696821515892421</v>
      </c>
      <c r="H15" s="5">
        <f>('Raw Count'!H15/3035)*100</f>
        <v>1.5156507413509062</v>
      </c>
      <c r="I15" s="5">
        <f>('Raw Count'!I15/3230)*100</f>
        <v>1.2693498452012384</v>
      </c>
      <c r="J15" s="5">
        <f>('Raw Count'!J15/2770)*100</f>
        <v>1.6967509025270759</v>
      </c>
      <c r="K15" s="5">
        <f>('Raw Count'!K15/2624)*100</f>
        <v>1.6387195121951219</v>
      </c>
      <c r="L15" s="5">
        <f>('Raw Count'!L15/2050)*100</f>
        <v>1.5121951219512195</v>
      </c>
      <c r="M15" s="5">
        <f>('Raw Count'!M15/2659)*100</f>
        <v>1.9556224144415193</v>
      </c>
      <c r="N15" s="5">
        <f>('Raw Count'!N15/2503)*100</f>
        <v>1.8777467039552538</v>
      </c>
      <c r="O15" s="5">
        <f>('Raw Count'!O15/2765)*100</f>
        <v>1.2658227848101267</v>
      </c>
      <c r="Q15" s="5">
        <f t="shared" si="0"/>
        <v>1.5261372938837563</v>
      </c>
      <c r="R15">
        <v>522</v>
      </c>
    </row>
    <row r="16" spans="1:18" x14ac:dyDescent="0.3">
      <c r="A16" t="s">
        <v>63</v>
      </c>
      <c r="B16" s="5">
        <f>('Raw Count'!B16/604)*100</f>
        <v>0.16556291390728478</v>
      </c>
      <c r="C16" s="5">
        <f>('Raw Count'!C16/1264)*100</f>
        <v>0.15822784810126583</v>
      </c>
      <c r="D16" s="5">
        <f>('Raw Count'!D16/2060)*100</f>
        <v>4.8543689320388349E-2</v>
      </c>
      <c r="E16" s="5">
        <f>('Raw Count'!E16/2264)*100</f>
        <v>8.8339222614840993E-2</v>
      </c>
      <c r="F16" s="5">
        <f>('Raw Count'!F16/3104)*100</f>
        <v>0</v>
      </c>
      <c r="G16" s="5">
        <f>('Raw Count'!G16/3272)*100</f>
        <v>0.1528117359413203</v>
      </c>
      <c r="H16" s="5">
        <f>('Raw Count'!H16/3035)*100</f>
        <v>9.8846787479406922E-2</v>
      </c>
      <c r="I16" s="5">
        <f>('Raw Count'!I16/3230)*100</f>
        <v>0.15479876160990713</v>
      </c>
      <c r="J16" s="5">
        <f>('Raw Count'!J16/2770)*100</f>
        <v>0.10830324909747292</v>
      </c>
      <c r="K16" s="5">
        <f>('Raw Count'!K16/2624)*100</f>
        <v>0.11432926829268292</v>
      </c>
      <c r="L16" s="5">
        <f>('Raw Count'!L16/2050)*100</f>
        <v>4.878048780487805E-2</v>
      </c>
      <c r="M16" s="5">
        <f>('Raw Count'!M16/2659)*100</f>
        <v>0.11282437006393381</v>
      </c>
      <c r="N16" s="5">
        <f>('Raw Count'!N16/2503)*100</f>
        <v>0</v>
      </c>
      <c r="O16" s="5">
        <f>('Raw Count'!O16/2765)*100</f>
        <v>3.6166365280289332E-2</v>
      </c>
      <c r="Q16" s="5">
        <f t="shared" si="0"/>
        <v>8.7709039878376804E-2</v>
      </c>
      <c r="R16">
        <v>30</v>
      </c>
    </row>
    <row r="17" spans="1:18" x14ac:dyDescent="0.3">
      <c r="A17" t="s">
        <v>17</v>
      </c>
      <c r="B17" s="5">
        <f>('Raw Count'!B17/604)*100</f>
        <v>0.49668874172185434</v>
      </c>
      <c r="C17" s="5">
        <f>('Raw Count'!C17/1264)*100</f>
        <v>0.39556962025316456</v>
      </c>
      <c r="D17" s="5">
        <f>('Raw Count'!D17/2060)*100</f>
        <v>0.29126213592233008</v>
      </c>
      <c r="E17" s="5">
        <f>('Raw Count'!E17/2264)*100</f>
        <v>0.53003533568904593</v>
      </c>
      <c r="F17" s="5">
        <f>('Raw Count'!F17/3104)*100</f>
        <v>0.57989690721649489</v>
      </c>
      <c r="G17" s="5">
        <f>('Raw Count'!G17/3272)*100</f>
        <v>0.88630806845965759</v>
      </c>
      <c r="H17" s="5">
        <f>('Raw Count'!H17/3035)*100</f>
        <v>0.69192751235584848</v>
      </c>
      <c r="I17" s="5">
        <f>('Raw Count'!I17/3230)*100</f>
        <v>0.804953560371517</v>
      </c>
      <c r="J17" s="5">
        <f>('Raw Count'!J17/2770)*100</f>
        <v>0.97472924187725629</v>
      </c>
      <c r="K17" s="5">
        <f>('Raw Count'!K17/2624)*100</f>
        <v>0.57164634146341464</v>
      </c>
      <c r="L17" s="5">
        <f>('Raw Count'!L17/2050)*100</f>
        <v>0.1951219512195122</v>
      </c>
      <c r="M17" s="5">
        <f>('Raw Count'!M17/2659)*100</f>
        <v>0.33847311019180143</v>
      </c>
      <c r="N17" s="5">
        <f>('Raw Count'!N17/2503)*100</f>
        <v>0.39952057530962842</v>
      </c>
      <c r="O17" s="5">
        <f>('Raw Count'!O17/2765)*100</f>
        <v>0.54249547920433994</v>
      </c>
      <c r="Q17" s="5">
        <f t="shared" si="0"/>
        <v>0.58472693252251196</v>
      </c>
      <c r="R17">
        <v>200</v>
      </c>
    </row>
    <row r="18" spans="1:18" x14ac:dyDescent="0.3">
      <c r="A18" t="s">
        <v>54</v>
      </c>
      <c r="B18" s="5">
        <f>('Raw Count'!B18/604)*100</f>
        <v>0.49668874172185434</v>
      </c>
      <c r="C18" s="5">
        <f>('Raw Count'!C18/1264)*100</f>
        <v>0.31645569620253167</v>
      </c>
      <c r="D18" s="5">
        <f>('Raw Count'!D18/2060)*100</f>
        <v>0.33980582524271846</v>
      </c>
      <c r="E18" s="5">
        <f>('Raw Count'!E18/2264)*100</f>
        <v>0.44169611307420498</v>
      </c>
      <c r="F18" s="5">
        <f>('Raw Count'!F18/3104)*100</f>
        <v>0.57989690721649489</v>
      </c>
      <c r="G18" s="5">
        <f>('Raw Count'!G18/3272)*100</f>
        <v>0.55012224938875309</v>
      </c>
      <c r="H18" s="5">
        <f>('Raw Count'!H18/3035)*100</f>
        <v>0.46128500823723234</v>
      </c>
      <c r="I18" s="5">
        <f>('Raw Count'!I18/3230)*100</f>
        <v>0.52631578947368418</v>
      </c>
      <c r="J18" s="5">
        <f>('Raw Count'!J18/2770)*100</f>
        <v>0.54151624548736454</v>
      </c>
      <c r="K18" s="5">
        <f>('Raw Count'!K18/2624)*100</f>
        <v>0.72408536585365857</v>
      </c>
      <c r="L18" s="5">
        <f>('Raw Count'!L18/2050)*100</f>
        <v>0.1951219512195122</v>
      </c>
      <c r="M18" s="5">
        <f>('Raw Count'!M18/2659)*100</f>
        <v>0.60172997367431369</v>
      </c>
      <c r="N18" s="5">
        <f>('Raw Count'!N18/2503)*100</f>
        <v>0.51937674790251698</v>
      </c>
      <c r="O18" s="5">
        <f>('Raw Count'!O18/2765)*100</f>
        <v>0.25316455696202533</v>
      </c>
      <c r="Q18" s="5">
        <f t="shared" si="0"/>
        <v>0.4823997193310724</v>
      </c>
      <c r="R18">
        <v>165</v>
      </c>
    </row>
    <row r="19" spans="1:18" x14ac:dyDescent="0.3">
      <c r="A19" t="s">
        <v>7</v>
      </c>
      <c r="B19" s="5">
        <f>('Raw Count'!B19/604)*100</f>
        <v>0</v>
      </c>
      <c r="C19" s="5">
        <f>('Raw Count'!C19/1264)*100</f>
        <v>0.23734177215189875</v>
      </c>
      <c r="D19" s="5">
        <f>('Raw Count'!D19/2060)*100</f>
        <v>0.14563106796116504</v>
      </c>
      <c r="E19" s="5">
        <f>('Raw Count'!E19/2264)*100</f>
        <v>8.8339222614840993E-2</v>
      </c>
      <c r="F19" s="5">
        <f>('Raw Count'!F19/3104)*100</f>
        <v>9.6649484536082478E-2</v>
      </c>
      <c r="G19" s="5">
        <f>('Raw Count'!G19/3272)*100</f>
        <v>0.1528117359413203</v>
      </c>
      <c r="H19" s="5">
        <f>('Raw Count'!H19/3035)*100</f>
        <v>0.16474464579901155</v>
      </c>
      <c r="I19" s="5">
        <f>('Raw Count'!I19/3230)*100</f>
        <v>0.15479876160990713</v>
      </c>
      <c r="J19" s="5">
        <f>('Raw Count'!J19/2770)*100</f>
        <v>7.2202166064981949E-2</v>
      </c>
      <c r="K19" s="5">
        <f>('Raw Count'!K19/2624)*100</f>
        <v>7.621951219512195E-2</v>
      </c>
      <c r="L19" s="5">
        <f>('Raw Count'!L19/2050)*100</f>
        <v>0</v>
      </c>
      <c r="M19" s="5">
        <f>('Raw Count'!M19/2659)*100</f>
        <v>0.15043249341857842</v>
      </c>
      <c r="N19" s="5">
        <f>('Raw Count'!N19/2503)*100</f>
        <v>0.23971234518577705</v>
      </c>
      <c r="O19" s="5">
        <f>('Raw Count'!O19/2765)*100</f>
        <v>7.2332730560578665E-2</v>
      </c>
      <c r="Q19" s="5">
        <f t="shared" si="0"/>
        <v>0.12279265582972752</v>
      </c>
      <c r="R19">
        <v>42</v>
      </c>
    </row>
    <row r="20" spans="1:18" x14ac:dyDescent="0.3">
      <c r="A20" t="s">
        <v>20</v>
      </c>
      <c r="B20" s="5">
        <f>('Raw Count'!B20/604)*100</f>
        <v>0</v>
      </c>
      <c r="C20" s="5">
        <f>('Raw Count'!C20/1264)*100</f>
        <v>0</v>
      </c>
      <c r="D20" s="5">
        <f>('Raw Count'!D20/2060)*100</f>
        <v>4.8543689320388349E-2</v>
      </c>
      <c r="E20" s="5">
        <f>('Raw Count'!E20/2264)*100</f>
        <v>0.17667844522968199</v>
      </c>
      <c r="F20" s="5">
        <f>('Raw Count'!F20/3104)*100</f>
        <v>6.4432989690721643E-2</v>
      </c>
      <c r="G20" s="5">
        <f>('Raw Count'!G20/3272)*100</f>
        <v>0.12224938875305623</v>
      </c>
      <c r="H20" s="5">
        <f>('Raw Count'!H20/3035)*100</f>
        <v>6.589785831960461E-2</v>
      </c>
      <c r="I20" s="5">
        <f>('Raw Count'!I20/3230)*100</f>
        <v>6.1919504643962855E-2</v>
      </c>
      <c r="J20" s="5">
        <f>('Raw Count'!J20/2770)*100</f>
        <v>0.1444043321299639</v>
      </c>
      <c r="K20" s="5">
        <f>('Raw Count'!K20/2624)*100</f>
        <v>3.8109756097560975E-2</v>
      </c>
      <c r="L20" s="5">
        <f>('Raw Count'!L20/2050)*100</f>
        <v>9.7560975609756101E-2</v>
      </c>
      <c r="M20" s="5">
        <f>('Raw Count'!M20/2659)*100</f>
        <v>0.33847311019180143</v>
      </c>
      <c r="N20" s="5">
        <f>('Raw Count'!N20/2503)*100</f>
        <v>0</v>
      </c>
      <c r="O20" s="5">
        <f>('Raw Count'!O20/2765)*100</f>
        <v>7.2332730560578665E-2</v>
      </c>
      <c r="Q20" s="5">
        <f t="shared" si="0"/>
        <v>9.6479943866214488E-2</v>
      </c>
      <c r="R20">
        <v>33</v>
      </c>
    </row>
    <row r="21" spans="1:18" x14ac:dyDescent="0.3">
      <c r="A21" t="s">
        <v>38</v>
      </c>
      <c r="B21" s="5">
        <f>('Raw Count'!B21/604)*100</f>
        <v>0</v>
      </c>
      <c r="C21" s="5">
        <f>('Raw Count'!C21/1264)*100</f>
        <v>0</v>
      </c>
      <c r="D21" s="5">
        <f>('Raw Count'!D21/2060)*100</f>
        <v>4.8543689320388349E-2</v>
      </c>
      <c r="E21" s="5">
        <f>('Raw Count'!E21/2264)*100</f>
        <v>0</v>
      </c>
      <c r="F21" s="5">
        <f>('Raw Count'!F21/3104)*100</f>
        <v>3.2216494845360821E-2</v>
      </c>
      <c r="G21" s="5">
        <f>('Raw Count'!G21/3272)*100</f>
        <v>0</v>
      </c>
      <c r="H21" s="5">
        <f>('Raw Count'!H21/3035)*100</f>
        <v>3.2948929159802305E-2</v>
      </c>
      <c r="I21" s="5">
        <f>('Raw Count'!I21/3230)*100</f>
        <v>0</v>
      </c>
      <c r="J21" s="5">
        <f>('Raw Count'!J21/2770)*100</f>
        <v>3.6101083032490974E-2</v>
      </c>
      <c r="K21" s="5">
        <f>('Raw Count'!K21/2624)*100</f>
        <v>0</v>
      </c>
      <c r="L21" s="5">
        <f>('Raw Count'!L21/2050)*100</f>
        <v>0</v>
      </c>
      <c r="M21" s="5">
        <f>('Raw Count'!M21/2659)*100</f>
        <v>7.5216246709289211E-2</v>
      </c>
      <c r="N21" s="5">
        <f>('Raw Count'!N21/2503)*100</f>
        <v>3.9952057530962842E-2</v>
      </c>
      <c r="O21" s="5">
        <f>('Raw Count'!O21/2765)*100</f>
        <v>3.6166365280289332E-2</v>
      </c>
      <c r="Q21" s="5">
        <f t="shared" si="0"/>
        <v>2.3389077300900479E-2</v>
      </c>
      <c r="R21">
        <v>8</v>
      </c>
    </row>
    <row r="22" spans="1:18" x14ac:dyDescent="0.3">
      <c r="A22" t="s">
        <v>10</v>
      </c>
      <c r="B22" s="5">
        <f>('Raw Count'!B22/604)*100</f>
        <v>0</v>
      </c>
      <c r="C22" s="5">
        <f>('Raw Count'!C22/1264)*100</f>
        <v>0</v>
      </c>
      <c r="D22" s="5">
        <f>('Raw Count'!D22/2060)*100</f>
        <v>4.8543689320388349E-2</v>
      </c>
      <c r="E22" s="5">
        <f>('Raw Count'!E22/2264)*100</f>
        <v>0.26501766784452296</v>
      </c>
      <c r="F22" s="5">
        <f>('Raw Count'!F22/3104)*100</f>
        <v>0</v>
      </c>
      <c r="G22" s="5">
        <f>('Raw Count'!G22/3272)*100</f>
        <v>0</v>
      </c>
      <c r="H22" s="5">
        <f>('Raw Count'!H22/3035)*100</f>
        <v>6.589785831960461E-2</v>
      </c>
      <c r="I22" s="5">
        <f>('Raw Count'!I22/3230)*100</f>
        <v>3.0959752321981428E-2</v>
      </c>
      <c r="J22" s="5">
        <f>('Raw Count'!J22/2770)*100</f>
        <v>0.18050541516245489</v>
      </c>
      <c r="K22" s="5">
        <f>('Raw Count'!K22/2624)*100</f>
        <v>7.621951219512195E-2</v>
      </c>
      <c r="L22" s="5">
        <f>('Raw Count'!L22/2050)*100</f>
        <v>9.7560975609756101E-2</v>
      </c>
      <c r="M22" s="5">
        <f>('Raw Count'!M22/2659)*100</f>
        <v>0.11282437006393381</v>
      </c>
      <c r="N22" s="5">
        <f>('Raw Count'!N22/2503)*100</f>
        <v>7.9904115061925685E-2</v>
      </c>
      <c r="O22" s="5">
        <f>('Raw Count'!O22/2765)*100</f>
        <v>0.108499095840868</v>
      </c>
      <c r="Q22" s="5">
        <f t="shared" si="0"/>
        <v>7.8938135890539121E-2</v>
      </c>
      <c r="R22">
        <v>27</v>
      </c>
    </row>
    <row r="23" spans="1:18" x14ac:dyDescent="0.3">
      <c r="A23" t="s">
        <v>0</v>
      </c>
      <c r="B23" s="5">
        <f>('Raw Count'!B23/604)*100</f>
        <v>21.192052980132452</v>
      </c>
      <c r="C23" s="5">
        <f>('Raw Count'!C23/1264)*100</f>
        <v>21.044303797468356</v>
      </c>
      <c r="D23" s="5">
        <f>('Raw Count'!D23/2060)*100</f>
        <v>22.378640776699029</v>
      </c>
      <c r="E23" s="5">
        <f>('Raw Count'!E23/2264)*100</f>
        <v>20.759717314487634</v>
      </c>
      <c r="F23" s="5">
        <f>('Raw Count'!F23/3104)*100</f>
        <v>20.586340206185564</v>
      </c>
      <c r="G23" s="5">
        <f>('Raw Count'!G23/3272)*100</f>
        <v>20.3239608801956</v>
      </c>
      <c r="H23" s="5">
        <f>('Raw Count'!H23/3035)*100</f>
        <v>20.823723228995057</v>
      </c>
      <c r="I23" s="5">
        <f>('Raw Count'!I23/3230)*100</f>
        <v>20.804953560371516</v>
      </c>
      <c r="J23" s="5">
        <f>('Raw Count'!J23/2770)*100</f>
        <v>20.361010830324911</v>
      </c>
      <c r="K23" s="5">
        <f>('Raw Count'!K23/2624)*100</f>
        <v>20.350609756097558</v>
      </c>
      <c r="L23" s="5">
        <f>('Raw Count'!L23/2050)*100</f>
        <v>20.926829268292682</v>
      </c>
      <c r="M23" s="5">
        <f>('Raw Count'!M23/2659)*100</f>
        <v>20.496427228281309</v>
      </c>
      <c r="N23" s="5">
        <f>('Raw Count'!N23/2503)*100</f>
        <v>20.89492608869357</v>
      </c>
      <c r="O23" s="5">
        <f>('Raw Count'!O23/2765)*100</f>
        <v>19.710669077757686</v>
      </c>
      <c r="Q23" s="5">
        <f t="shared" si="0"/>
        <v>20.678867968658636</v>
      </c>
      <c r="R23">
        <v>7073</v>
      </c>
    </row>
    <row r="24" spans="1:18" x14ac:dyDescent="0.3">
      <c r="A24" t="s">
        <v>22</v>
      </c>
      <c r="B24" s="5">
        <f>('Raw Count'!B24/604)*100</f>
        <v>0.49668874172185434</v>
      </c>
      <c r="C24" s="5">
        <f>('Raw Count'!C24/1264)*100</f>
        <v>0.63291139240506333</v>
      </c>
      <c r="D24" s="5">
        <f>('Raw Count'!D24/2060)*100</f>
        <v>0.53398058252427183</v>
      </c>
      <c r="E24" s="5">
        <f>('Raw Count'!E24/2264)*100</f>
        <v>0.75088339222614842</v>
      </c>
      <c r="F24" s="5">
        <f>('Raw Count'!F24/3104)*100</f>
        <v>0.74097938144329889</v>
      </c>
      <c r="G24" s="5">
        <f>('Raw Count'!G24/3272)*100</f>
        <v>0.67237163814180922</v>
      </c>
      <c r="H24" s="5">
        <f>('Raw Count'!H24/3035)*100</f>
        <v>0.95551894563426687</v>
      </c>
      <c r="I24" s="5">
        <f>('Raw Count'!I24/3230)*100</f>
        <v>0.92879256965944268</v>
      </c>
      <c r="J24" s="5">
        <f>('Raw Count'!J24/2770)*100</f>
        <v>1.0830324909747291</v>
      </c>
      <c r="K24" s="5">
        <f>('Raw Count'!K24/2624)*100</f>
        <v>0.8765243902439025</v>
      </c>
      <c r="L24" s="5">
        <f>('Raw Count'!L24/2050)*100</f>
        <v>1.024390243902439</v>
      </c>
      <c r="M24" s="5">
        <f>('Raw Count'!M24/2659)*100</f>
        <v>0.90259496051147048</v>
      </c>
      <c r="N24" s="5">
        <f>('Raw Count'!N24/2503)*100</f>
        <v>0.87894526568118247</v>
      </c>
      <c r="O24" s="5">
        <f>('Raw Count'!O24/2765)*100</f>
        <v>0.97649186256781195</v>
      </c>
      <c r="Q24" s="5">
        <f t="shared" si="0"/>
        <v>0.84785405215764242</v>
      </c>
      <c r="R24">
        <v>290</v>
      </c>
    </row>
    <row r="25" spans="1:18" x14ac:dyDescent="0.3">
      <c r="A25" t="s">
        <v>49</v>
      </c>
      <c r="B25" s="5">
        <f>('Raw Count'!B25/604)*100</f>
        <v>0.33112582781456956</v>
      </c>
      <c r="C25" s="5">
        <f>('Raw Count'!C25/1264)*100</f>
        <v>0.31645569620253167</v>
      </c>
      <c r="D25" s="5">
        <f>('Raw Count'!D25/2060)*100</f>
        <v>1.0194174757281553</v>
      </c>
      <c r="E25" s="5">
        <f>('Raw Count'!E25/2264)*100</f>
        <v>0.48586572438162545</v>
      </c>
      <c r="F25" s="5">
        <f>('Raw Count'!F25/3104)*100</f>
        <v>0.96649484536082475</v>
      </c>
      <c r="G25" s="5">
        <f>('Raw Count'!G25/3272)*100</f>
        <v>1.9254278728606355</v>
      </c>
      <c r="H25" s="5">
        <f>('Raw Count'!H25/3035)*100</f>
        <v>0.95551894563426687</v>
      </c>
      <c r="I25" s="5">
        <f>('Raw Count'!I25/3230)*100</f>
        <v>0.55727554179566563</v>
      </c>
      <c r="J25" s="5">
        <f>('Raw Count'!J25/2770)*100</f>
        <v>0.32490974729241878</v>
      </c>
      <c r="K25" s="5">
        <f>('Raw Count'!K25/2624)*100</f>
        <v>0.83841463414634154</v>
      </c>
      <c r="L25" s="5">
        <f>('Raw Count'!L25/2050)*100</f>
        <v>0.24390243902439024</v>
      </c>
      <c r="M25" s="5">
        <f>('Raw Count'!M25/2659)*100</f>
        <v>0.8273787138021812</v>
      </c>
      <c r="N25" s="5">
        <f>('Raw Count'!N25/2503)*100</f>
        <v>0.75908909308829409</v>
      </c>
      <c r="O25" s="5">
        <f>('Raw Count'!O25/2765)*100</f>
        <v>0.39783001808318269</v>
      </c>
      <c r="Q25" s="5">
        <f t="shared" si="0"/>
        <v>0.77768682025494096</v>
      </c>
      <c r="R25">
        <v>266</v>
      </c>
    </row>
    <row r="26" spans="1:18" x14ac:dyDescent="0.3">
      <c r="A26" t="s">
        <v>19</v>
      </c>
      <c r="B26" s="5">
        <f>('Raw Count'!B26/604)*100</f>
        <v>0</v>
      </c>
      <c r="C26" s="5">
        <f>('Raw Count'!C26/1264)*100</f>
        <v>7.9113924050632917E-2</v>
      </c>
      <c r="D26" s="5">
        <f>('Raw Count'!D26/2060)*100</f>
        <v>9.7087378640776698E-2</v>
      </c>
      <c r="E26" s="5">
        <f>('Raw Count'!E26/2264)*100</f>
        <v>0.13250883392226148</v>
      </c>
      <c r="F26" s="5">
        <f>('Raw Count'!F26/3104)*100</f>
        <v>0.16108247422680411</v>
      </c>
      <c r="G26" s="5">
        <f>('Raw Count'!G26/3272)*100</f>
        <v>9.1687041564792182E-2</v>
      </c>
      <c r="H26" s="5">
        <f>('Raw Count'!H26/3035)*100</f>
        <v>3.2948929159802305E-2</v>
      </c>
      <c r="I26" s="5">
        <f>('Raw Count'!I26/3230)*100</f>
        <v>3.0959752321981428E-2</v>
      </c>
      <c r="J26" s="5">
        <f>('Raw Count'!J26/2770)*100</f>
        <v>0.1444043321299639</v>
      </c>
      <c r="K26" s="5">
        <f>('Raw Count'!K26/2624)*100</f>
        <v>7.621951219512195E-2</v>
      </c>
      <c r="L26" s="5">
        <f>('Raw Count'!L26/2050)*100</f>
        <v>0.24390243902439024</v>
      </c>
      <c r="M26" s="5">
        <f>('Raw Count'!M26/2659)*100</f>
        <v>3.7608123354644606E-2</v>
      </c>
      <c r="N26" s="5">
        <f>('Raw Count'!N26/2503)*100</f>
        <v>7.9904115061925685E-2</v>
      </c>
      <c r="O26" s="5">
        <f>('Raw Count'!O26/2765)*100</f>
        <v>7.2332730560578665E-2</v>
      </c>
      <c r="Q26" s="5">
        <f t="shared" si="0"/>
        <v>9.3556309203601917E-2</v>
      </c>
      <c r="R26">
        <v>32</v>
      </c>
    </row>
    <row r="27" spans="1:18" x14ac:dyDescent="0.3">
      <c r="A27" t="s">
        <v>44</v>
      </c>
      <c r="B27" s="5">
        <f>('Raw Count'!B27/604)*100</f>
        <v>0.16556291390728478</v>
      </c>
      <c r="C27" s="5">
        <f>('Raw Count'!C27/1264)*100</f>
        <v>0.39556962025316456</v>
      </c>
      <c r="D27" s="5">
        <f>('Raw Count'!D27/2060)*100</f>
        <v>0.29126213592233008</v>
      </c>
      <c r="E27" s="5">
        <f>('Raw Count'!E27/2264)*100</f>
        <v>0.26501766784452296</v>
      </c>
      <c r="F27" s="5">
        <f>('Raw Count'!F27/3104)*100</f>
        <v>0.4510309278350515</v>
      </c>
      <c r="G27" s="5">
        <f>('Raw Count'!G27/3272)*100</f>
        <v>0.33618581907090461</v>
      </c>
      <c r="H27" s="5">
        <f>('Raw Count'!H27/3035)*100</f>
        <v>0.39538714991762769</v>
      </c>
      <c r="I27" s="5">
        <f>('Raw Count'!I27/3230)*100</f>
        <v>0.34055727554179571</v>
      </c>
      <c r="J27" s="5">
        <f>('Raw Count'!J27/2770)*100</f>
        <v>0.18050541516245489</v>
      </c>
      <c r="K27" s="5">
        <f>('Raw Count'!K27/2624)*100</f>
        <v>0.34298780487804881</v>
      </c>
      <c r="L27" s="5">
        <f>('Raw Count'!L27/2050)*100</f>
        <v>9.7560975609756101E-2</v>
      </c>
      <c r="M27" s="5">
        <f>('Raw Count'!M27/2659)*100</f>
        <v>0.18804061677322301</v>
      </c>
      <c r="N27" s="5">
        <f>('Raw Count'!N27/2503)*100</f>
        <v>0.31961646024770274</v>
      </c>
      <c r="O27" s="5">
        <f>('Raw Count'!O27/2765)*100</f>
        <v>7.2332730560578665E-2</v>
      </c>
      <c r="Q27" s="5">
        <f t="shared" si="0"/>
        <v>0.28359256227341834</v>
      </c>
      <c r="R27">
        <v>97</v>
      </c>
    </row>
    <row r="28" spans="1:18" x14ac:dyDescent="0.3">
      <c r="A28" t="s">
        <v>16</v>
      </c>
      <c r="B28" s="5">
        <f>('Raw Count'!B28/604)*100</f>
        <v>0.16556291390728478</v>
      </c>
      <c r="C28" s="5">
        <f>('Raw Count'!C28/1264)*100</f>
        <v>0.31645569620253167</v>
      </c>
      <c r="D28" s="5">
        <f>('Raw Count'!D28/2060)*100</f>
        <v>0.38834951456310679</v>
      </c>
      <c r="E28" s="5">
        <f>('Raw Count'!E28/2264)*100</f>
        <v>0.5742049469964664</v>
      </c>
      <c r="F28" s="5">
        <f>('Raw Count'!F28/3104)*100</f>
        <v>0.48324742268041238</v>
      </c>
      <c r="G28" s="5">
        <f>('Raw Count'!G28/3272)*100</f>
        <v>0.12224938875305623</v>
      </c>
      <c r="H28" s="5">
        <f>('Raw Count'!H28/3035)*100</f>
        <v>0.23064250411861617</v>
      </c>
      <c r="I28" s="5">
        <f>('Raw Count'!I28/3230)*100</f>
        <v>0.27863777089783281</v>
      </c>
      <c r="J28" s="5">
        <f>('Raw Count'!J28/2770)*100</f>
        <v>0.3971119133574007</v>
      </c>
      <c r="K28" s="5">
        <f>('Raw Count'!K28/2624)*100</f>
        <v>0.41920731707317077</v>
      </c>
      <c r="L28" s="5">
        <f>('Raw Count'!L28/2050)*100</f>
        <v>0.4390243902439025</v>
      </c>
      <c r="M28" s="5">
        <f>('Raw Count'!M28/2659)*100</f>
        <v>0.37608123354644601</v>
      </c>
      <c r="N28" s="5">
        <f>('Raw Count'!N28/2503)*100</f>
        <v>0.39952057530962842</v>
      </c>
      <c r="O28" s="5">
        <f>('Raw Count'!O28/2765)*100</f>
        <v>0.108499095840868</v>
      </c>
      <c r="Q28" s="5">
        <f t="shared" si="0"/>
        <v>0.33621798620044441</v>
      </c>
      <c r="R28">
        <v>115</v>
      </c>
    </row>
    <row r="29" spans="1:18" x14ac:dyDescent="0.3">
      <c r="A29" t="s">
        <v>14</v>
      </c>
      <c r="B29" s="5">
        <f>('Raw Count'!B29/604)*100</f>
        <v>0.33112582781456956</v>
      </c>
      <c r="C29" s="5">
        <f>('Raw Count'!C29/1264)*100</f>
        <v>7.9113924050632917E-2</v>
      </c>
      <c r="D29" s="5">
        <f>('Raw Count'!D29/2060)*100</f>
        <v>0.14563106796116504</v>
      </c>
      <c r="E29" s="5">
        <f>('Raw Count'!E29/2264)*100</f>
        <v>4.4169611307420496E-2</v>
      </c>
      <c r="F29" s="5">
        <f>('Raw Count'!F29/3104)*100</f>
        <v>6.4432989690721643E-2</v>
      </c>
      <c r="G29" s="5">
        <f>('Raw Count'!G29/3272)*100</f>
        <v>0.18337408312958436</v>
      </c>
      <c r="H29" s="5">
        <f>('Raw Count'!H29/3035)*100</f>
        <v>0.39538714991762769</v>
      </c>
      <c r="I29" s="5">
        <f>('Raw Count'!I29/3230)*100</f>
        <v>0.43343653250773995</v>
      </c>
      <c r="J29" s="5">
        <f>('Raw Count'!J29/2770)*100</f>
        <v>0.32490974729241878</v>
      </c>
      <c r="K29" s="5">
        <f>('Raw Count'!K29/2624)*100</f>
        <v>0.3048780487804878</v>
      </c>
      <c r="L29" s="5">
        <f>('Raw Count'!L29/2050)*100</f>
        <v>0.48780487804878048</v>
      </c>
      <c r="M29" s="5">
        <f>('Raw Count'!M29/2659)*100</f>
        <v>0.2632568634825122</v>
      </c>
      <c r="N29" s="5">
        <f>('Raw Count'!N29/2503)*100</f>
        <v>0.43947263284059124</v>
      </c>
      <c r="O29" s="5">
        <f>('Raw Count'!O29/2765)*100</f>
        <v>0.32549728752260398</v>
      </c>
      <c r="Q29" s="5">
        <f t="shared" si="0"/>
        <v>0.27774529294819322</v>
      </c>
      <c r="R29">
        <v>95</v>
      </c>
    </row>
    <row r="30" spans="1:18" x14ac:dyDescent="0.3">
      <c r="A30" t="s">
        <v>48</v>
      </c>
      <c r="B30" s="5">
        <f>('Raw Count'!B30/604)*100</f>
        <v>2.1523178807947021</v>
      </c>
      <c r="C30" s="5">
        <f>('Raw Count'!C30/1264)*100</f>
        <v>2.7689873417721516</v>
      </c>
      <c r="D30" s="5">
        <f>('Raw Count'!D30/2060)*100</f>
        <v>2.1359223300970873</v>
      </c>
      <c r="E30" s="5">
        <f>('Raw Count'!E30/2264)*100</f>
        <v>2.1201413427561837</v>
      </c>
      <c r="F30" s="5">
        <f>('Raw Count'!F30/3104)*100</f>
        <v>2.3518041237113403</v>
      </c>
      <c r="G30" s="5">
        <f>('Raw Count'!G30/3272)*100</f>
        <v>1.986552567237164</v>
      </c>
      <c r="H30" s="5">
        <f>('Raw Count'!H30/3035)*100</f>
        <v>1.6474464579901154</v>
      </c>
      <c r="I30" s="5">
        <f>('Raw Count'!I30/3230)*100</f>
        <v>2.4767801857585141</v>
      </c>
      <c r="J30" s="5">
        <f>('Raw Count'!J30/2770)*100</f>
        <v>2.779783393501805</v>
      </c>
      <c r="K30" s="5">
        <f>('Raw Count'!K30/2624)*100</f>
        <v>2.5152439024390247</v>
      </c>
      <c r="L30" s="5">
        <f>('Raw Count'!L30/2050)*100</f>
        <v>2.1951219512195119</v>
      </c>
      <c r="M30" s="5">
        <f>('Raw Count'!M30/2659)*100</f>
        <v>2.1812711545693872</v>
      </c>
      <c r="N30" s="5">
        <f>('Raw Count'!N30/2503)*100</f>
        <v>2.7966440271673991</v>
      </c>
      <c r="O30" s="5">
        <f>('Raw Count'!O30/2765)*100</f>
        <v>2.3869801084990958</v>
      </c>
      <c r="Q30" s="5">
        <f t="shared" si="0"/>
        <v>2.3096713834639222</v>
      </c>
      <c r="R30">
        <v>790</v>
      </c>
    </row>
    <row r="31" spans="1:18" x14ac:dyDescent="0.3">
      <c r="A31" t="s">
        <v>61</v>
      </c>
      <c r="B31" s="5">
        <f>('Raw Count'!B31/604)*100</f>
        <v>0.33112582781456956</v>
      </c>
      <c r="C31" s="5">
        <f>('Raw Count'!C31/1264)*100</f>
        <v>0</v>
      </c>
      <c r="D31" s="5">
        <f>('Raw Count'!D31/2060)*100</f>
        <v>0</v>
      </c>
      <c r="E31" s="5">
        <f>('Raw Count'!E31/2264)*100</f>
        <v>0</v>
      </c>
      <c r="F31" s="5">
        <f>('Raw Count'!F31/3104)*100</f>
        <v>9.6649484536082478E-2</v>
      </c>
      <c r="G31" s="5">
        <f>('Raw Count'!G31/3272)*100</f>
        <v>9.1687041564792182E-2</v>
      </c>
      <c r="H31" s="5">
        <f>('Raw Count'!H31/3035)*100</f>
        <v>3.2948929159802305E-2</v>
      </c>
      <c r="I31" s="5">
        <f>('Raw Count'!I31/3230)*100</f>
        <v>6.1919504643962855E-2</v>
      </c>
      <c r="J31" s="5">
        <f>('Raw Count'!J31/2770)*100</f>
        <v>0</v>
      </c>
      <c r="K31" s="5">
        <f>('Raw Count'!K31/2624)*100</f>
        <v>7.621951219512195E-2</v>
      </c>
      <c r="L31" s="5">
        <f>('Raw Count'!L31/2050)*100</f>
        <v>0.24390243902439024</v>
      </c>
      <c r="M31" s="5">
        <f>('Raw Count'!M31/2659)*100</f>
        <v>0.15043249341857842</v>
      </c>
      <c r="N31" s="5">
        <f>('Raw Count'!N31/2503)*100</f>
        <v>0</v>
      </c>
      <c r="O31" s="5">
        <f>('Raw Count'!O31/2765)*100</f>
        <v>3.6166365280289332E-2</v>
      </c>
      <c r="Q31" s="5">
        <f t="shared" si="0"/>
        <v>6.7243597240088868E-2</v>
      </c>
      <c r="R31">
        <v>23</v>
      </c>
    </row>
    <row r="32" spans="1:18" x14ac:dyDescent="0.3">
      <c r="A32" t="s">
        <v>42</v>
      </c>
      <c r="B32" s="5">
        <f>('Raw Count'!B32/604)*100</f>
        <v>0.66225165562913912</v>
      </c>
      <c r="C32" s="5">
        <f>('Raw Count'!C32/1264)*100</f>
        <v>0.4746835443037975</v>
      </c>
      <c r="D32" s="5">
        <f>('Raw Count'!D32/2060)*100</f>
        <v>0.33980582524271846</v>
      </c>
      <c r="E32" s="5">
        <f>('Raw Count'!E32/2264)*100</f>
        <v>0.53003533568904593</v>
      </c>
      <c r="F32" s="5">
        <f>('Raw Count'!F32/3104)*100</f>
        <v>0.25773195876288657</v>
      </c>
      <c r="G32" s="5">
        <f>('Raw Count'!G32/3272)*100</f>
        <v>0.39731051344743279</v>
      </c>
      <c r="H32" s="5">
        <f>('Raw Count'!H32/3035)*100</f>
        <v>0.32948929159802309</v>
      </c>
      <c r="I32" s="5">
        <f>('Raw Count'!I32/3230)*100</f>
        <v>0.46439628482972134</v>
      </c>
      <c r="J32" s="5">
        <f>('Raw Count'!J32/2770)*100</f>
        <v>0.21660649819494585</v>
      </c>
      <c r="K32" s="5">
        <f>('Raw Count'!K32/2624)*100</f>
        <v>0.49542682926829268</v>
      </c>
      <c r="L32" s="5">
        <f>('Raw Count'!L32/2050)*100</f>
        <v>0.29268292682926828</v>
      </c>
      <c r="M32" s="5">
        <f>('Raw Count'!M32/2659)*100</f>
        <v>0.52651372696502441</v>
      </c>
      <c r="N32" s="5">
        <f>('Raw Count'!N32/2503)*100</f>
        <v>0.23971234518577705</v>
      </c>
      <c r="O32" s="5">
        <f>('Raw Count'!O32/2765)*100</f>
        <v>0.36166365280289331</v>
      </c>
      <c r="Q32" s="5">
        <f t="shared" si="0"/>
        <v>0.38007250613963278</v>
      </c>
      <c r="R32">
        <v>130</v>
      </c>
    </row>
    <row r="33" spans="1:18" x14ac:dyDescent="0.3">
      <c r="A33" t="s">
        <v>12</v>
      </c>
      <c r="B33" s="5">
        <f>('Raw Count'!B33/604)*100</f>
        <v>0.66225165562913912</v>
      </c>
      <c r="C33" s="5">
        <f>('Raw Count'!C33/1264)*100</f>
        <v>0.4746835443037975</v>
      </c>
      <c r="D33" s="5">
        <f>('Raw Count'!D33/2060)*100</f>
        <v>0.72815533980582525</v>
      </c>
      <c r="E33" s="5">
        <f>('Raw Count'!E33/2264)*100</f>
        <v>0.44169611307420498</v>
      </c>
      <c r="F33" s="5">
        <f>('Raw Count'!F33/3104)*100</f>
        <v>0.61211340206185572</v>
      </c>
      <c r="G33" s="5">
        <f>('Raw Count'!G33/3272)*100</f>
        <v>0.73349633251833746</v>
      </c>
      <c r="H33" s="5">
        <f>('Raw Count'!H33/3035)*100</f>
        <v>0.62602965403624378</v>
      </c>
      <c r="I33" s="5">
        <f>('Raw Count'!I33/3230)*100</f>
        <v>0.68111455108359142</v>
      </c>
      <c r="J33" s="5">
        <f>('Raw Count'!J33/2770)*100</f>
        <v>0.79422382671480141</v>
      </c>
      <c r="K33" s="5">
        <f>('Raw Count'!K33/2624)*100</f>
        <v>0.80030487804878048</v>
      </c>
      <c r="L33" s="5">
        <f>('Raw Count'!L33/2050)*100</f>
        <v>0.97560975609756095</v>
      </c>
      <c r="M33" s="5">
        <f>('Raw Count'!M33/2659)*100</f>
        <v>1.1282437006393382</v>
      </c>
      <c r="N33" s="5">
        <f>('Raw Count'!N33/2503)*100</f>
        <v>0.63923292049540548</v>
      </c>
      <c r="O33" s="5">
        <f>('Raw Count'!O33/2765)*100</f>
        <v>0.43399638336347202</v>
      </c>
      <c r="Q33" s="5">
        <f t="shared" si="0"/>
        <v>0.70167231902701444</v>
      </c>
      <c r="R33">
        <v>240</v>
      </c>
    </row>
    <row r="34" spans="1:18" x14ac:dyDescent="0.3">
      <c r="A34" t="s">
        <v>51</v>
      </c>
      <c r="B34" s="5">
        <f>('Raw Count'!B34/604)*100</f>
        <v>0.99337748344370869</v>
      </c>
      <c r="C34" s="5">
        <f>('Raw Count'!C34/1264)*100</f>
        <v>1.3449367088607596</v>
      </c>
      <c r="D34" s="5">
        <f>('Raw Count'!D34/2060)*100</f>
        <v>1.3592233009708738</v>
      </c>
      <c r="E34" s="5">
        <f>('Raw Count'!E34/2264)*100</f>
        <v>1.1484098939929328</v>
      </c>
      <c r="F34" s="5">
        <f>('Raw Count'!F34/3104)*100</f>
        <v>1.1920103092783505</v>
      </c>
      <c r="G34" s="5">
        <f>('Raw Count'!G34/3272)*100</f>
        <v>1.3141809290953546</v>
      </c>
      <c r="H34" s="5">
        <f>('Raw Count'!H34/3035)*100</f>
        <v>1.2520593080724876</v>
      </c>
      <c r="I34" s="5">
        <f>('Raw Count'!I34/3230)*100</f>
        <v>1.7337461300309598</v>
      </c>
      <c r="J34" s="5">
        <f>('Raw Count'!J34/2770)*100</f>
        <v>1.5162454873646209</v>
      </c>
      <c r="K34" s="5">
        <f>('Raw Count'!K34/2624)*100</f>
        <v>1.1432926829268293</v>
      </c>
      <c r="L34" s="5">
        <f>('Raw Count'!L34/2050)*100</f>
        <v>1.2195121951219512</v>
      </c>
      <c r="M34" s="5">
        <f>('Raw Count'!M34/2659)*100</f>
        <v>1.1658518239939826</v>
      </c>
      <c r="N34" s="5">
        <f>('Raw Count'!N34/2503)*100</f>
        <v>1.3983220135836996</v>
      </c>
      <c r="O34" s="5">
        <f>('Raw Count'!O34/2765)*100</f>
        <v>1.3381555153707052</v>
      </c>
      <c r="Q34" s="5">
        <f t="shared" si="0"/>
        <v>1.3185592328382645</v>
      </c>
      <c r="R34">
        <v>451</v>
      </c>
    </row>
    <row r="35" spans="1:18" x14ac:dyDescent="0.3">
      <c r="A35" t="s">
        <v>35</v>
      </c>
      <c r="B35" s="5">
        <f>('Raw Count'!B35/604)*100</f>
        <v>0.33112582781456956</v>
      </c>
      <c r="C35" s="5">
        <f>('Raw Count'!C35/1264)*100</f>
        <v>0.55379746835443033</v>
      </c>
      <c r="D35" s="5">
        <f>('Raw Count'!D35/2060)*100</f>
        <v>0.48543689320388345</v>
      </c>
      <c r="E35" s="5">
        <f>('Raw Count'!E35/2264)*100</f>
        <v>0.17667844522968199</v>
      </c>
      <c r="F35" s="5">
        <f>('Raw Count'!F35/3104)*100</f>
        <v>0.48324742268041238</v>
      </c>
      <c r="G35" s="5">
        <f>('Raw Count'!G35/3272)*100</f>
        <v>0.30562347188264061</v>
      </c>
      <c r="H35" s="5">
        <f>('Raw Count'!H35/3035)*100</f>
        <v>0.26359143327841844</v>
      </c>
      <c r="I35" s="5">
        <f>('Raw Count'!I35/3230)*100</f>
        <v>0.4024767801857585</v>
      </c>
      <c r="J35" s="5">
        <f>('Raw Count'!J35/2770)*100</f>
        <v>0.18050541516245489</v>
      </c>
      <c r="K35" s="5">
        <f>('Raw Count'!K35/2624)*100</f>
        <v>3.8109756097560975E-2</v>
      </c>
      <c r="L35" s="5">
        <f>('Raw Count'!L35/2050)*100</f>
        <v>9.7560975609756101E-2</v>
      </c>
      <c r="M35" s="5">
        <f>('Raw Count'!M35/2659)*100</f>
        <v>0.22564874012786762</v>
      </c>
      <c r="N35" s="5">
        <f>('Raw Count'!N35/2503)*100</f>
        <v>0.39952057530962842</v>
      </c>
      <c r="O35" s="5">
        <f>('Raw Count'!O35/2765)*100</f>
        <v>0.72332730560578662</v>
      </c>
      <c r="Q35" s="5">
        <f t="shared" si="0"/>
        <v>0.33037071687521929</v>
      </c>
      <c r="R35">
        <v>113</v>
      </c>
    </row>
    <row r="36" spans="1:18" x14ac:dyDescent="0.3">
      <c r="A36" t="s">
        <v>50</v>
      </c>
      <c r="B36" s="5">
        <f>('Raw Count'!B36/604)*100</f>
        <v>0</v>
      </c>
      <c r="C36" s="5">
        <f>('Raw Count'!C36/1264)*100</f>
        <v>0.15822784810126583</v>
      </c>
      <c r="D36" s="5">
        <f>('Raw Count'!D36/2060)*100</f>
        <v>0.53398058252427183</v>
      </c>
      <c r="E36" s="5">
        <f>('Raw Count'!E36/2264)*100</f>
        <v>0.39752650176678439</v>
      </c>
      <c r="F36" s="5">
        <f>('Raw Count'!F36/3104)*100</f>
        <v>0.51546391752577314</v>
      </c>
      <c r="G36" s="5">
        <f>('Raw Count'!G36/3272)*100</f>
        <v>0.51955990220048898</v>
      </c>
      <c r="H36" s="5">
        <f>('Raw Count'!H36/3035)*100</f>
        <v>0.49423393739703458</v>
      </c>
      <c r="I36" s="5">
        <f>('Raw Count'!I36/3230)*100</f>
        <v>9.2879256965944262E-2</v>
      </c>
      <c r="J36" s="5">
        <f>('Raw Count'!J36/2770)*100</f>
        <v>0.1444043321299639</v>
      </c>
      <c r="K36" s="5">
        <f>('Raw Count'!K36/2624)*100</f>
        <v>0.34298780487804881</v>
      </c>
      <c r="L36" s="5">
        <f>('Raw Count'!L36/2050)*100</f>
        <v>0.3902439024390244</v>
      </c>
      <c r="M36" s="5">
        <f>('Raw Count'!M36/2659)*100</f>
        <v>0.30086498683715684</v>
      </c>
      <c r="N36" s="5">
        <f>('Raw Count'!N36/2503)*100</f>
        <v>0.95884938074310821</v>
      </c>
      <c r="O36" s="5">
        <f>('Raw Count'!O36/2765)*100</f>
        <v>0.36166365280289331</v>
      </c>
      <c r="Q36" s="5">
        <f t="shared" si="0"/>
        <v>0.39761431411530812</v>
      </c>
      <c r="R36">
        <v>136</v>
      </c>
    </row>
    <row r="37" spans="1:18" x14ac:dyDescent="0.3">
      <c r="A37" t="s">
        <v>25</v>
      </c>
      <c r="B37" s="5">
        <f>('Raw Count'!B37/604)*100</f>
        <v>0.66225165562913912</v>
      </c>
      <c r="C37" s="5">
        <f>('Raw Count'!C37/1264)*100</f>
        <v>0.949367088607595</v>
      </c>
      <c r="D37" s="5">
        <f>('Raw Count'!D37/2060)*100</f>
        <v>1.116504854368932</v>
      </c>
      <c r="E37" s="5">
        <f>('Raw Count'!E37/2264)*100</f>
        <v>1.5017667844522968</v>
      </c>
      <c r="F37" s="5">
        <f>('Raw Count'!F37/3104)*100</f>
        <v>1.0309278350515463</v>
      </c>
      <c r="G37" s="5">
        <f>('Raw Count'!G37/3272)*100</f>
        <v>0.85574572127139359</v>
      </c>
      <c r="H37" s="5">
        <f>('Raw Count'!H37/3035)*100</f>
        <v>1.1202635914332784</v>
      </c>
      <c r="I37" s="5">
        <f>('Raw Count'!I37/3230)*100</f>
        <v>1.1145510835913313</v>
      </c>
      <c r="J37" s="5">
        <f>('Raw Count'!J37/2770)*100</f>
        <v>1.1191335740072201</v>
      </c>
      <c r="K37" s="5">
        <f>('Raw Count'!K37/2624)*100</f>
        <v>1.4862804878048781</v>
      </c>
      <c r="L37" s="5">
        <f>('Raw Count'!L37/2050)*100</f>
        <v>1.4634146341463417</v>
      </c>
      <c r="M37" s="5">
        <f>('Raw Count'!M37/2659)*100</f>
        <v>0.8273787138021812</v>
      </c>
      <c r="N37" s="5">
        <f>('Raw Count'!N37/2503)*100</f>
        <v>0.99880143827407109</v>
      </c>
      <c r="O37" s="5">
        <f>('Raw Count'!O37/2765)*100</f>
        <v>1.1573236889692586</v>
      </c>
      <c r="Q37" s="5">
        <f t="shared" si="0"/>
        <v>1.1168284411179981</v>
      </c>
      <c r="R37">
        <v>382</v>
      </c>
    </row>
    <row r="38" spans="1:18" x14ac:dyDescent="0.3">
      <c r="A38" t="s">
        <v>52</v>
      </c>
      <c r="B38" s="5">
        <f>('Raw Count'!B38/604)*100</f>
        <v>0.16556291390728478</v>
      </c>
      <c r="C38" s="5">
        <f>('Raw Count'!C38/1264)*100</f>
        <v>0.31645569620253167</v>
      </c>
      <c r="D38" s="5">
        <f>('Raw Count'!D38/2060)*100</f>
        <v>0.1941747572815534</v>
      </c>
      <c r="E38" s="5">
        <f>('Raw Count'!E38/2264)*100</f>
        <v>0.13250883392226148</v>
      </c>
      <c r="F38" s="5">
        <f>('Raw Count'!F38/3104)*100</f>
        <v>0.16108247422680411</v>
      </c>
      <c r="G38" s="5">
        <f>('Raw Count'!G38/3272)*100</f>
        <v>0.5806845965770171</v>
      </c>
      <c r="H38" s="5">
        <f>('Raw Count'!H38/3035)*100</f>
        <v>0.26359143327841844</v>
      </c>
      <c r="I38" s="5">
        <f>('Raw Count'!I38/3230)*100</f>
        <v>0.46439628482972134</v>
      </c>
      <c r="J38" s="5">
        <f>('Raw Count'!J38/2770)*100</f>
        <v>0.36101083032490977</v>
      </c>
      <c r="K38" s="5">
        <f>('Raw Count'!K38/2624)*100</f>
        <v>0.34298780487804881</v>
      </c>
      <c r="L38" s="5">
        <f>('Raw Count'!L38/2050)*100</f>
        <v>0.24390243902439024</v>
      </c>
      <c r="M38" s="5">
        <f>('Raw Count'!M38/2659)*100</f>
        <v>0.30086498683715684</v>
      </c>
      <c r="N38" s="5">
        <f>('Raw Count'!N38/2503)*100</f>
        <v>0.35956851777866561</v>
      </c>
      <c r="O38" s="5">
        <f>('Raw Count'!O38/2765)*100</f>
        <v>7.2332730560578665E-2</v>
      </c>
      <c r="Q38" s="5">
        <f t="shared" si="0"/>
        <v>0.29821073558648109</v>
      </c>
      <c r="R38">
        <v>102</v>
      </c>
    </row>
    <row r="39" spans="1:18" x14ac:dyDescent="0.3">
      <c r="A39" t="s">
        <v>41</v>
      </c>
      <c r="B39" s="5">
        <f>('Raw Count'!B39/604)*100</f>
        <v>0.99337748344370869</v>
      </c>
      <c r="C39" s="5">
        <f>('Raw Count'!C39/1264)*100</f>
        <v>1.1075949367088607</v>
      </c>
      <c r="D39" s="5">
        <f>('Raw Count'!D39/2060)*100</f>
        <v>0.67961165048543692</v>
      </c>
      <c r="E39" s="5">
        <f>('Raw Count'!E39/2264)*100</f>
        <v>0.79505300353356878</v>
      </c>
      <c r="F39" s="5">
        <f>('Raw Count'!F39/3104)*100</f>
        <v>0.77319587628865982</v>
      </c>
      <c r="G39" s="5">
        <f>('Raw Count'!G39/3272)*100</f>
        <v>0.91687041564792182</v>
      </c>
      <c r="H39" s="5">
        <f>('Raw Count'!H39/3035)*100</f>
        <v>1.186161449752883</v>
      </c>
      <c r="I39" s="5">
        <f>('Raw Count'!I39/3230)*100</f>
        <v>0.89783281733746123</v>
      </c>
      <c r="J39" s="5">
        <f>('Raw Count'!J39/2770)*100</f>
        <v>0.72202166064981954</v>
      </c>
      <c r="K39" s="5">
        <f>('Raw Count'!K39/2624)*100</f>
        <v>0.9527439024390244</v>
      </c>
      <c r="L39" s="5">
        <f>('Raw Count'!L39/2050)*100</f>
        <v>0.34146341463414637</v>
      </c>
      <c r="M39" s="5">
        <f>('Raw Count'!M39/2659)*100</f>
        <v>0.67694622038360286</v>
      </c>
      <c r="N39" s="5">
        <f>('Raw Count'!N39/2503)*100</f>
        <v>0.79904115061925685</v>
      </c>
      <c r="O39" s="5">
        <f>('Raw Count'!O39/2765)*100</f>
        <v>0.54249547920433994</v>
      </c>
      <c r="Q39" s="5">
        <f t="shared" si="0"/>
        <v>0.80692316688106658</v>
      </c>
      <c r="R39">
        <v>276</v>
      </c>
    </row>
    <row r="40" spans="1:18" x14ac:dyDescent="0.3">
      <c r="A40" t="s">
        <v>37</v>
      </c>
      <c r="B40" s="5">
        <f>('Raw Count'!B40/604)*100</f>
        <v>0</v>
      </c>
      <c r="C40" s="5">
        <f>('Raw Count'!C40/1264)*100</f>
        <v>0</v>
      </c>
      <c r="D40" s="5">
        <f>('Raw Count'!D40/2060)*100</f>
        <v>0</v>
      </c>
      <c r="E40" s="5">
        <f>('Raw Count'!E40/2264)*100</f>
        <v>4.4169611307420496E-2</v>
      </c>
      <c r="F40" s="5">
        <f>('Raw Count'!F40/3104)*100</f>
        <v>3.2216494845360821E-2</v>
      </c>
      <c r="G40" s="5">
        <f>('Raw Count'!G40/3272)*100</f>
        <v>3.0562347188264057E-2</v>
      </c>
      <c r="H40" s="5">
        <f>('Raw Count'!H40/3035)*100</f>
        <v>3.2948929159802305E-2</v>
      </c>
      <c r="I40" s="5">
        <f>('Raw Count'!I40/3230)*100</f>
        <v>0</v>
      </c>
      <c r="J40" s="5">
        <f>('Raw Count'!J40/2770)*100</f>
        <v>0</v>
      </c>
      <c r="K40" s="5">
        <f>('Raw Count'!K40/2624)*100</f>
        <v>0</v>
      </c>
      <c r="L40" s="5">
        <f>('Raw Count'!L40/2050)*100</f>
        <v>4.878048780487805E-2</v>
      </c>
      <c r="M40" s="5">
        <f>('Raw Count'!M40/2659)*100</f>
        <v>0</v>
      </c>
      <c r="N40" s="5">
        <f>('Raw Count'!N40/2503)*100</f>
        <v>7.9904115061925685E-2</v>
      </c>
      <c r="O40" s="5">
        <f>('Raw Count'!O40/2765)*100</f>
        <v>3.6166365280289332E-2</v>
      </c>
      <c r="Q40" s="5">
        <f t="shared" si="0"/>
        <v>2.3389077300900479E-2</v>
      </c>
      <c r="R40">
        <v>8</v>
      </c>
    </row>
    <row r="41" spans="1:18" x14ac:dyDescent="0.3">
      <c r="A41" t="s">
        <v>4</v>
      </c>
      <c r="B41" s="5">
        <f>('Raw Count'!B41/604)*100</f>
        <v>0.49668874172185434</v>
      </c>
      <c r="C41" s="5">
        <f>('Raw Count'!C41/1264)*100</f>
        <v>0.4746835443037975</v>
      </c>
      <c r="D41" s="5">
        <f>('Raw Count'!D41/2060)*100</f>
        <v>0.14563106796116504</v>
      </c>
      <c r="E41" s="5">
        <f>('Raw Count'!E41/2264)*100</f>
        <v>0.26501766784452296</v>
      </c>
      <c r="F41" s="5">
        <f>('Raw Count'!F41/3104)*100</f>
        <v>0.12886597938144329</v>
      </c>
      <c r="G41" s="5">
        <f>('Raw Count'!G41/3272)*100</f>
        <v>0.45843520782396091</v>
      </c>
      <c r="H41" s="5">
        <f>('Raw Count'!H41/3035)*100</f>
        <v>0.52718286655683688</v>
      </c>
      <c r="I41" s="5">
        <f>('Raw Count'!I41/3230)*100</f>
        <v>0.24767801857585142</v>
      </c>
      <c r="J41" s="5">
        <f>('Raw Count'!J41/2770)*100</f>
        <v>0.1444043321299639</v>
      </c>
      <c r="K41" s="5">
        <f>('Raw Count'!K41/2624)*100</f>
        <v>0.45731707317073167</v>
      </c>
      <c r="L41" s="5">
        <f>('Raw Count'!L41/2050)*100</f>
        <v>0.34146341463414637</v>
      </c>
      <c r="M41" s="5">
        <f>('Raw Count'!M41/2659)*100</f>
        <v>0.18804061677322301</v>
      </c>
      <c r="N41" s="5">
        <f>('Raw Count'!N41/2503)*100</f>
        <v>0.23971234518577705</v>
      </c>
      <c r="O41" s="5">
        <f>('Raw Count'!O41/2765)*100</f>
        <v>0.108499095840868</v>
      </c>
      <c r="Q41" s="5">
        <f t="shared" si="0"/>
        <v>0.28651619693603086</v>
      </c>
      <c r="R41">
        <v>98</v>
      </c>
    </row>
    <row r="42" spans="1:18" x14ac:dyDescent="0.3">
      <c r="A42" t="s">
        <v>9</v>
      </c>
      <c r="B42" s="5">
        <f>('Raw Count'!B42/604)*100</f>
        <v>0.66225165562913912</v>
      </c>
      <c r="C42" s="5">
        <f>('Raw Count'!C42/1264)*100</f>
        <v>1.0284810126582278</v>
      </c>
      <c r="D42" s="5">
        <f>('Raw Count'!D42/2060)*100</f>
        <v>0.43689320388349517</v>
      </c>
      <c r="E42" s="5">
        <f>('Raw Count'!E42/2264)*100</f>
        <v>0.66254416961130747</v>
      </c>
      <c r="F42" s="5">
        <f>('Raw Count'!F42/3104)*100</f>
        <v>0.28994845360824745</v>
      </c>
      <c r="G42" s="5">
        <f>('Raw Count'!G42/3272)*100</f>
        <v>0.70293398533007334</v>
      </c>
      <c r="H42" s="5">
        <f>('Raw Count'!H42/3035)*100</f>
        <v>0.79077429983525538</v>
      </c>
      <c r="I42" s="5">
        <f>('Raw Count'!I42/3230)*100</f>
        <v>0.58823529411764708</v>
      </c>
      <c r="J42" s="5">
        <f>('Raw Count'!J42/2770)*100</f>
        <v>0.46931407942238268</v>
      </c>
      <c r="K42" s="5">
        <f>('Raw Count'!K42/2624)*100</f>
        <v>0.6097560975609756</v>
      </c>
      <c r="L42" s="5">
        <f>('Raw Count'!L42/2050)*100</f>
        <v>0.68292682926829273</v>
      </c>
      <c r="M42" s="5">
        <f>('Raw Count'!M42/2659)*100</f>
        <v>0.67694622038360286</v>
      </c>
      <c r="N42" s="5">
        <f>('Raw Count'!N42/2503)*100</f>
        <v>0.43947263284059124</v>
      </c>
      <c r="O42" s="5">
        <f>('Raw Count'!O42/2765)*100</f>
        <v>0.47016274864376134</v>
      </c>
      <c r="Q42" s="5">
        <f t="shared" si="0"/>
        <v>0.58765056718512454</v>
      </c>
      <c r="R42">
        <v>201</v>
      </c>
    </row>
    <row r="43" spans="1:18" x14ac:dyDescent="0.3">
      <c r="A43" t="s">
        <v>60</v>
      </c>
      <c r="B43" s="5">
        <f>('Raw Count'!B43/604)*100</f>
        <v>0.16556291390728478</v>
      </c>
      <c r="C43" s="5">
        <f>('Raw Count'!C43/1264)*100</f>
        <v>0.39556962025316456</v>
      </c>
      <c r="D43" s="5">
        <f>('Raw Count'!D43/2060)*100</f>
        <v>0.1941747572815534</v>
      </c>
      <c r="E43" s="5">
        <f>('Raw Count'!E43/2264)*100</f>
        <v>0.53003533568904593</v>
      </c>
      <c r="F43" s="5">
        <f>('Raw Count'!F43/3104)*100</f>
        <v>0.41881443298969073</v>
      </c>
      <c r="G43" s="5">
        <f>('Raw Count'!G43/3272)*100</f>
        <v>0.33618581907090461</v>
      </c>
      <c r="H43" s="5">
        <f>('Raw Count'!H43/3035)*100</f>
        <v>0.23064250411861617</v>
      </c>
      <c r="I43" s="5">
        <f>('Raw Count'!I43/3230)*100</f>
        <v>0.30959752321981426</v>
      </c>
      <c r="J43" s="5">
        <f>('Raw Count'!J43/2770)*100</f>
        <v>0.43321299638989169</v>
      </c>
      <c r="K43" s="5">
        <f>('Raw Count'!K43/2624)*100</f>
        <v>0.22865853658536583</v>
      </c>
      <c r="L43" s="5">
        <f>('Raw Count'!L43/2050)*100</f>
        <v>0.73170731707317083</v>
      </c>
      <c r="M43" s="5">
        <f>('Raw Count'!M43/2659)*100</f>
        <v>0.48890560361037982</v>
      </c>
      <c r="N43" s="5">
        <f>('Raw Count'!N43/2503)*100</f>
        <v>0.23971234518577705</v>
      </c>
      <c r="O43" s="5">
        <f>('Raw Count'!O43/2765)*100</f>
        <v>0.39783001808318269</v>
      </c>
      <c r="Q43" s="5">
        <f t="shared" si="0"/>
        <v>0.36837796748918256</v>
      </c>
      <c r="R43">
        <v>126</v>
      </c>
    </row>
    <row r="44" spans="1:18" x14ac:dyDescent="0.3">
      <c r="A44" t="s">
        <v>32</v>
      </c>
      <c r="B44" s="5">
        <f>('Raw Count'!B44/604)*100</f>
        <v>1.6556291390728477</v>
      </c>
      <c r="C44" s="5">
        <f>('Raw Count'!C44/1264)*100</f>
        <v>1.0284810126582278</v>
      </c>
      <c r="D44" s="5">
        <f>('Raw Count'!D44/2060)*100</f>
        <v>1.3106796116504855</v>
      </c>
      <c r="E44" s="5">
        <f>('Raw Count'!E44/2264)*100</f>
        <v>0.92756183745583043</v>
      </c>
      <c r="F44" s="5">
        <f>('Raw Count'!F44/3104)*100</f>
        <v>1.0953608247422679</v>
      </c>
      <c r="G44" s="5">
        <f>('Raw Count'!G44/3272)*100</f>
        <v>1.1919315403422983</v>
      </c>
      <c r="H44" s="5">
        <f>('Raw Count'!H44/3035)*100</f>
        <v>1.5815485996705108</v>
      </c>
      <c r="I44" s="5">
        <f>('Raw Count'!I44/3230)*100</f>
        <v>1.5170278637770898</v>
      </c>
      <c r="J44" s="5">
        <f>('Raw Count'!J44/2770)*100</f>
        <v>1.0469314079422383</v>
      </c>
      <c r="K44" s="5">
        <f>('Raw Count'!K44/2624)*100</f>
        <v>0.83841463414634154</v>
      </c>
      <c r="L44" s="5">
        <f>('Raw Count'!L44/2050)*100</f>
        <v>1.5121951219512195</v>
      </c>
      <c r="M44" s="5">
        <f>('Raw Count'!M44/2659)*100</f>
        <v>2.0308386611508085</v>
      </c>
      <c r="N44" s="5">
        <f>('Raw Count'!N44/2503)*100</f>
        <v>1.558130243707551</v>
      </c>
      <c r="O44" s="5">
        <f>('Raw Count'!O44/2765)*100</f>
        <v>2.3869801084990958</v>
      </c>
      <c r="Q44" s="5">
        <f t="shared" si="0"/>
        <v>1.409191907379254</v>
      </c>
      <c r="R44">
        <v>482</v>
      </c>
    </row>
    <row r="45" spans="1:18" x14ac:dyDescent="0.3">
      <c r="A45" t="s">
        <v>8</v>
      </c>
      <c r="B45" s="5">
        <f>('Raw Count'!B45/604)*100</f>
        <v>2.6490066225165565</v>
      </c>
      <c r="C45" s="5">
        <f>('Raw Count'!C45/1264)*100</f>
        <v>1.6613924050632909</v>
      </c>
      <c r="D45" s="5">
        <f>('Raw Count'!D45/2060)*100</f>
        <v>1.0679611650485437</v>
      </c>
      <c r="E45" s="5">
        <f>('Raw Count'!E45/2264)*100</f>
        <v>1.0600706713780919</v>
      </c>
      <c r="F45" s="5">
        <f>('Raw Count'!F45/3104)*100</f>
        <v>2.0940721649484533</v>
      </c>
      <c r="G45" s="5">
        <f>('Raw Count'!G45/3272)*100</f>
        <v>2.0171149144254277</v>
      </c>
      <c r="H45" s="5">
        <f>('Raw Count'!H45/3035)*100</f>
        <v>2.0428336079077432</v>
      </c>
      <c r="I45" s="5">
        <f>('Raw Count'!I45/3230)*100</f>
        <v>2.0123839009287927</v>
      </c>
      <c r="J45" s="5">
        <f>('Raw Count'!J45/2770)*100</f>
        <v>2.2743682310469313</v>
      </c>
      <c r="K45" s="5">
        <f>('Raw Count'!K45/2624)*100</f>
        <v>2.1722560975609753</v>
      </c>
      <c r="L45" s="5">
        <f>('Raw Count'!L45/2050)*100</f>
        <v>1.9512195121951219</v>
      </c>
      <c r="M45" s="5">
        <f>('Raw Count'!M45/2659)*100</f>
        <v>2.2564874012786764</v>
      </c>
      <c r="N45" s="5">
        <f>('Raw Count'!N45/2503)*100</f>
        <v>2.3971234518577704</v>
      </c>
      <c r="O45" s="5">
        <f>('Raw Count'!O45/2765)*100</f>
        <v>2.6763110307414104</v>
      </c>
      <c r="Q45" s="5">
        <f t="shared" si="0"/>
        <v>2.031926090515729</v>
      </c>
      <c r="R45">
        <v>695</v>
      </c>
    </row>
    <row r="46" spans="1:18" x14ac:dyDescent="0.3">
      <c r="A46" t="s">
        <v>40</v>
      </c>
      <c r="B46" s="5">
        <f>('Raw Count'!B46/604)*100</f>
        <v>8.9403973509933774</v>
      </c>
      <c r="C46" s="5">
        <f>('Raw Count'!C46/1264)*100</f>
        <v>7.1993670886075947</v>
      </c>
      <c r="D46" s="5">
        <f>('Raw Count'!D46/2060)*100</f>
        <v>7.9611650485436893</v>
      </c>
      <c r="E46" s="5">
        <f>('Raw Count'!E46/2264)*100</f>
        <v>7.4646643109540642</v>
      </c>
      <c r="F46" s="5">
        <f>('Raw Count'!F46/3104)*100</f>
        <v>7.0231958762886597</v>
      </c>
      <c r="G46" s="5">
        <f>('Raw Count'!G46/3272)*100</f>
        <v>5.7762836185819078</v>
      </c>
      <c r="H46" s="5">
        <f>('Raw Count'!H46/3035)*100</f>
        <v>5.7990115321252063</v>
      </c>
      <c r="I46" s="5">
        <f>('Raw Count'!I46/3230)*100</f>
        <v>6.0061919504643964</v>
      </c>
      <c r="J46" s="5">
        <f>('Raw Count'!J46/2770)*100</f>
        <v>6.0288808664259932</v>
      </c>
      <c r="K46" s="5">
        <f>('Raw Count'!K46/2624)*100</f>
        <v>6.4024390243902438</v>
      </c>
      <c r="L46" s="5">
        <f>('Raw Count'!L46/2050)*100</f>
        <v>6.536585365853659</v>
      </c>
      <c r="M46" s="5">
        <f>('Raw Count'!M46/2659)*100</f>
        <v>5.6788266265513352</v>
      </c>
      <c r="N46" s="5">
        <f>('Raw Count'!N46/2503)*100</f>
        <v>6.5121853775469436</v>
      </c>
      <c r="O46" s="5">
        <f>('Raw Count'!O46/2765)*100</f>
        <v>5.5696202531645564</v>
      </c>
      <c r="Q46" s="5">
        <f t="shared" si="0"/>
        <v>6.4086071804467322</v>
      </c>
      <c r="R46">
        <v>2192</v>
      </c>
    </row>
    <row r="47" spans="1:18" x14ac:dyDescent="0.3">
      <c r="A47" t="s">
        <v>15</v>
      </c>
      <c r="B47" s="5">
        <f>('Raw Count'!B47/604)*100</f>
        <v>2.814569536423841</v>
      </c>
      <c r="C47" s="5">
        <f>('Raw Count'!C47/1264)*100</f>
        <v>2.7689873417721516</v>
      </c>
      <c r="D47" s="5">
        <f>('Raw Count'!D47/2060)*100</f>
        <v>3.8834951456310676</v>
      </c>
      <c r="E47" s="5">
        <f>('Raw Count'!E47/2264)*100</f>
        <v>3.489399293286219</v>
      </c>
      <c r="F47" s="5">
        <f>('Raw Count'!F47/3104)*100</f>
        <v>4.3492268041237114</v>
      </c>
      <c r="G47" s="5">
        <f>('Raw Count'!G47/3272)*100</f>
        <v>4.7677261613691932</v>
      </c>
      <c r="H47" s="5">
        <f>('Raw Count'!H47/3035)*100</f>
        <v>4.7775947281713345</v>
      </c>
      <c r="I47" s="5">
        <f>('Raw Count'!I47/3230)*100</f>
        <v>4.2105263157894735</v>
      </c>
      <c r="J47" s="5">
        <f>('Raw Count'!J47/2770)*100</f>
        <v>3.6462093862815883</v>
      </c>
      <c r="K47" s="5">
        <f>('Raw Count'!K47/2624)*100</f>
        <v>3.2393292682926829</v>
      </c>
      <c r="L47" s="5">
        <f>('Raw Count'!L47/2050)*100</f>
        <v>4.0487804878048781</v>
      </c>
      <c r="M47" s="5">
        <f>('Raw Count'!M47/2659)*100</f>
        <v>3.4975554719819479</v>
      </c>
      <c r="N47" s="5">
        <f>('Raw Count'!N47/2503)*100</f>
        <v>3.3160207750699158</v>
      </c>
      <c r="O47" s="5">
        <f>('Raw Count'!O47/2765)*100</f>
        <v>3.9783001808318263</v>
      </c>
      <c r="Q47" s="5">
        <f t="shared" si="0"/>
        <v>3.9118231785756055</v>
      </c>
      <c r="R47">
        <v>1338</v>
      </c>
    </row>
    <row r="48" spans="1:18" x14ac:dyDescent="0.3">
      <c r="A48" t="s">
        <v>2</v>
      </c>
      <c r="B48" s="5">
        <f>('Raw Count'!B48/604)*100</f>
        <v>3.6423841059602649</v>
      </c>
      <c r="C48" s="5">
        <f>('Raw Count'!C48/1264)*100</f>
        <v>3.0063291139240507</v>
      </c>
      <c r="D48" s="5">
        <f>('Raw Count'!D48/2060)*100</f>
        <v>2.4271844660194173</v>
      </c>
      <c r="E48" s="5">
        <f>('Raw Count'!E48/2264)*100</f>
        <v>2.2084805653710249</v>
      </c>
      <c r="F48" s="5">
        <f>('Raw Count'!F48/3104)*100</f>
        <v>3.2860824742268044</v>
      </c>
      <c r="G48" s="5">
        <f>('Raw Count'!G48/3272)*100</f>
        <v>3.3312958435207825</v>
      </c>
      <c r="H48" s="5">
        <f>('Raw Count'!H48/3035)*100</f>
        <v>3.2948929159802307</v>
      </c>
      <c r="I48" s="5">
        <f>('Raw Count'!I48/3230)*100</f>
        <v>3.7461300309597525</v>
      </c>
      <c r="J48" s="5">
        <f>('Raw Count'!J48/2770)*100</f>
        <v>3.790613718411552</v>
      </c>
      <c r="K48" s="5">
        <f>('Raw Count'!K48/2624)*100</f>
        <v>3.3155487804878052</v>
      </c>
      <c r="L48" s="5">
        <f>('Raw Count'!L48/2050)*100</f>
        <v>3.1707317073170733</v>
      </c>
      <c r="M48" s="5">
        <f>('Raw Count'!M48/2659)*100</f>
        <v>3.4223392252726588</v>
      </c>
      <c r="N48" s="5">
        <f>('Raw Count'!N48/2503)*100</f>
        <v>3.7954454654414702</v>
      </c>
      <c r="O48" s="5">
        <f>('Raw Count'!O48/2765)*100</f>
        <v>4.0144665461121161</v>
      </c>
      <c r="Q48" s="5">
        <f t="shared" si="0"/>
        <v>3.3504853233539937</v>
      </c>
      <c r="R48">
        <v>1146</v>
      </c>
    </row>
    <row r="49" spans="1:18" x14ac:dyDescent="0.3">
      <c r="A49" t="s">
        <v>58</v>
      </c>
      <c r="B49" s="5">
        <f>('Raw Count'!B49/604)*100</f>
        <v>0.33112582781456956</v>
      </c>
      <c r="C49" s="5">
        <f>('Raw Count'!C49/1264)*100</f>
        <v>1.4240506329113924</v>
      </c>
      <c r="D49" s="5">
        <f>('Raw Count'!D49/2060)*100</f>
        <v>1.262135922330097</v>
      </c>
      <c r="E49" s="5">
        <f>('Raw Count'!E49/2264)*100</f>
        <v>1.678445229681979</v>
      </c>
      <c r="F49" s="5">
        <f>('Raw Count'!F49/3104)*100</f>
        <v>1.2564432989690721</v>
      </c>
      <c r="G49" s="5">
        <f>('Raw Count'!G49/3272)*100</f>
        <v>1.3447432762836184</v>
      </c>
      <c r="H49" s="5">
        <f>('Raw Count'!H49/3035)*100</f>
        <v>1.186161449752883</v>
      </c>
      <c r="I49" s="5">
        <f>('Raw Count'!I49/3230)*100</f>
        <v>1.0835913312693499</v>
      </c>
      <c r="J49" s="5">
        <f>('Raw Count'!J49/2770)*100</f>
        <v>0.90252707581227432</v>
      </c>
      <c r="K49" s="5">
        <f>('Raw Count'!K49/2624)*100</f>
        <v>0.9527439024390244</v>
      </c>
      <c r="L49" s="5">
        <f>('Raw Count'!L49/2050)*100</f>
        <v>0.97560975609756095</v>
      </c>
      <c r="M49" s="5">
        <f>('Raw Count'!M49/2659)*100</f>
        <v>0.8273787138021812</v>
      </c>
      <c r="N49" s="5">
        <f>('Raw Count'!N49/2503)*100</f>
        <v>0.67918497802636835</v>
      </c>
      <c r="O49" s="5">
        <f>('Raw Count'!O49/2765)*100</f>
        <v>1.0488245931283906</v>
      </c>
      <c r="Q49" s="5">
        <f t="shared" si="0"/>
        <v>1.0992866331423226</v>
      </c>
      <c r="R49">
        <v>376</v>
      </c>
    </row>
    <row r="50" spans="1:18" x14ac:dyDescent="0.3">
      <c r="A50" t="s">
        <v>62</v>
      </c>
      <c r="B50" s="5">
        <f>('Raw Count'!B50/604)*100</f>
        <v>6.9536423841059598</v>
      </c>
      <c r="C50" s="5">
        <f>('Raw Count'!C50/1264)*100</f>
        <v>7.4367088607594933</v>
      </c>
      <c r="D50" s="5">
        <f>('Raw Count'!D50/2060)*100</f>
        <v>6.9417475728155331</v>
      </c>
      <c r="E50" s="5">
        <f>('Raw Count'!E50/2264)*100</f>
        <v>8.3038869257950516</v>
      </c>
      <c r="F50" s="5">
        <f>('Raw Count'!F50/3104)*100</f>
        <v>6.0244845360824746</v>
      </c>
      <c r="G50" s="5">
        <f>('Raw Count'!G50/3272)*100</f>
        <v>5.4706601466992666</v>
      </c>
      <c r="H50" s="5">
        <f>('Raw Count'!H50/3035)*100</f>
        <v>6.128500823723229</v>
      </c>
      <c r="I50" s="5">
        <f>('Raw Count'!I50/3230)*100</f>
        <v>6.625386996904024</v>
      </c>
      <c r="J50" s="5">
        <f>('Raw Count'!J50/2770)*100</f>
        <v>6.4259927797833933</v>
      </c>
      <c r="K50" s="5">
        <f>('Raw Count'!K50/2624)*100</f>
        <v>7.2027439024390238</v>
      </c>
      <c r="L50" s="5">
        <f>('Raw Count'!L50/2050)*100</f>
        <v>6.4878048780487809</v>
      </c>
      <c r="M50" s="5">
        <f>('Raw Count'!M50/2659)*100</f>
        <v>5.8668672433245579</v>
      </c>
      <c r="N50" s="5">
        <f>('Raw Count'!N50/2503)*100</f>
        <v>6.1925689172992415</v>
      </c>
      <c r="O50" s="5">
        <f>('Raw Count'!O50/2765)*100</f>
        <v>6.7992766726943943</v>
      </c>
      <c r="Q50" s="5">
        <f t="shared" si="0"/>
        <v>6.5255525669512346</v>
      </c>
      <c r="R50">
        <v>2232</v>
      </c>
    </row>
    <row r="51" spans="1:18" x14ac:dyDescent="0.3">
      <c r="A51" t="s">
        <v>56</v>
      </c>
      <c r="B51" s="5">
        <f>('Raw Count'!B51/604)*100</f>
        <v>0</v>
      </c>
      <c r="C51" s="5">
        <f>('Raw Count'!C51/1264)*100</f>
        <v>0.15822784810126583</v>
      </c>
      <c r="D51" s="5">
        <f>('Raw Count'!D51/2060)*100</f>
        <v>4.8543689320388349E-2</v>
      </c>
      <c r="E51" s="5">
        <f>('Raw Count'!E51/2264)*100</f>
        <v>0</v>
      </c>
      <c r="F51" s="5">
        <f>('Raw Count'!F51/3104)*100</f>
        <v>0</v>
      </c>
      <c r="G51" s="5">
        <f>('Raw Count'!G51/3272)*100</f>
        <v>9.1687041564792182E-2</v>
      </c>
      <c r="H51" s="5">
        <f>('Raw Count'!H51/3035)*100</f>
        <v>3.2948929159802305E-2</v>
      </c>
      <c r="I51" s="5">
        <f>('Raw Count'!I51/3230)*100</f>
        <v>0</v>
      </c>
      <c r="J51" s="5">
        <f>('Raw Count'!J51/2770)*100</f>
        <v>7.2202166064981949E-2</v>
      </c>
      <c r="K51" s="5">
        <f>('Raw Count'!K51/2624)*100</f>
        <v>0.1524390243902439</v>
      </c>
      <c r="L51" s="5">
        <f>('Raw Count'!L51/2050)*100</f>
        <v>4.878048780487805E-2</v>
      </c>
      <c r="M51" s="5">
        <f>('Raw Count'!M51/2659)*100</f>
        <v>7.5216246709289211E-2</v>
      </c>
      <c r="N51" s="5">
        <f>('Raw Count'!N51/2503)*100</f>
        <v>0</v>
      </c>
      <c r="O51" s="5">
        <f>('Raw Count'!O51/2765)*100</f>
        <v>3.6166365280289332E-2</v>
      </c>
      <c r="Q51" s="5">
        <f t="shared" si="0"/>
        <v>4.9701789264413515E-2</v>
      </c>
      <c r="R51">
        <v>17</v>
      </c>
    </row>
    <row r="52" spans="1:18" x14ac:dyDescent="0.3">
      <c r="A52" t="s">
        <v>59</v>
      </c>
      <c r="B52" s="5">
        <f>('Raw Count'!B52/604)*100</f>
        <v>0.49668874172185434</v>
      </c>
      <c r="C52" s="5">
        <f>('Raw Count'!C52/1264)*100</f>
        <v>7.9113924050632917E-2</v>
      </c>
      <c r="D52" s="5">
        <f>('Raw Count'!D52/2060)*100</f>
        <v>4.8543689320388349E-2</v>
      </c>
      <c r="E52" s="5">
        <f>('Raw Count'!E52/2264)*100</f>
        <v>0.22084805653710249</v>
      </c>
      <c r="F52" s="5">
        <f>('Raw Count'!F52/3104)*100</f>
        <v>9.6649484536082478E-2</v>
      </c>
      <c r="G52" s="5">
        <f>('Raw Count'!G52/3272)*100</f>
        <v>0.30562347188264061</v>
      </c>
      <c r="H52" s="5">
        <f>('Raw Count'!H52/3035)*100</f>
        <v>0.19769357495881384</v>
      </c>
      <c r="I52" s="5">
        <f>('Raw Count'!I52/3230)*100</f>
        <v>0.27863777089783281</v>
      </c>
      <c r="J52" s="5">
        <f>('Raw Count'!J52/2770)*100</f>
        <v>0.32490974729241878</v>
      </c>
      <c r="K52" s="5">
        <f>('Raw Count'!K52/2624)*100</f>
        <v>0.19054878048780488</v>
      </c>
      <c r="L52" s="5">
        <f>('Raw Count'!L52/2050)*100</f>
        <v>4.878048780487805E-2</v>
      </c>
      <c r="M52" s="5">
        <f>('Raw Count'!M52/2659)*100</f>
        <v>0.4136893569010906</v>
      </c>
      <c r="N52" s="5">
        <f>('Raw Count'!N52/2503)*100</f>
        <v>0.35956851777866561</v>
      </c>
      <c r="O52" s="5">
        <f>('Raw Count'!O52/2765)*100</f>
        <v>0.21699819168173601</v>
      </c>
      <c r="Q52" s="5">
        <f t="shared" si="0"/>
        <v>0.23096713834639221</v>
      </c>
      <c r="R52">
        <v>79</v>
      </c>
    </row>
    <row r="53" spans="1:18" x14ac:dyDescent="0.3">
      <c r="A53" t="s">
        <v>18</v>
      </c>
      <c r="B53" s="5">
        <f>('Raw Count'!B53/604)*100</f>
        <v>0.16556291390728478</v>
      </c>
      <c r="C53" s="5">
        <f>('Raw Count'!C53/1264)*100</f>
        <v>0.15822784810126583</v>
      </c>
      <c r="D53" s="5">
        <f>('Raw Count'!D53/2060)*100</f>
        <v>0</v>
      </c>
      <c r="E53" s="5">
        <f>('Raw Count'!E53/2264)*100</f>
        <v>0.22084805653710249</v>
      </c>
      <c r="F53" s="5">
        <f>('Raw Count'!F53/3104)*100</f>
        <v>0.16108247422680411</v>
      </c>
      <c r="G53" s="5">
        <f>('Raw Count'!G53/3272)*100</f>
        <v>0.12224938875305623</v>
      </c>
      <c r="H53" s="5">
        <f>('Raw Count'!H53/3035)*100</f>
        <v>6.589785831960461E-2</v>
      </c>
      <c r="I53" s="5">
        <f>('Raw Count'!I53/3230)*100</f>
        <v>0.21671826625386997</v>
      </c>
      <c r="J53" s="5">
        <f>('Raw Count'!J53/2770)*100</f>
        <v>0.1444043321299639</v>
      </c>
      <c r="K53" s="5">
        <f>('Raw Count'!K53/2624)*100</f>
        <v>7.621951219512195E-2</v>
      </c>
      <c r="L53" s="5">
        <f>('Raw Count'!L53/2050)*100</f>
        <v>0.34146341463414637</v>
      </c>
      <c r="M53" s="5">
        <f>('Raw Count'!M53/2659)*100</f>
        <v>0.15043249341857842</v>
      </c>
      <c r="N53" s="5">
        <f>('Raw Count'!N53/2503)*100</f>
        <v>0.15980823012385137</v>
      </c>
      <c r="O53" s="5">
        <f>('Raw Count'!O53/2765)*100</f>
        <v>0.18083182640144665</v>
      </c>
      <c r="Q53" s="5">
        <f t="shared" si="0"/>
        <v>0.1520290024558531</v>
      </c>
      <c r="R53">
        <v>52</v>
      </c>
    </row>
    <row r="54" spans="1:18" x14ac:dyDescent="0.3">
      <c r="A54" t="s">
        <v>55</v>
      </c>
      <c r="B54" s="5">
        <f>('Raw Count'!B54/604)*100</f>
        <v>0</v>
      </c>
      <c r="C54" s="5">
        <f>('Raw Count'!C54/1264)*100</f>
        <v>7.9113924050632917E-2</v>
      </c>
      <c r="D54" s="5">
        <f>('Raw Count'!D54/2060)*100</f>
        <v>0</v>
      </c>
      <c r="E54" s="5">
        <f>('Raw Count'!E54/2264)*100</f>
        <v>4.4169611307420496E-2</v>
      </c>
      <c r="F54" s="5">
        <f>('Raw Count'!F54/3104)*100</f>
        <v>6.4432989690721643E-2</v>
      </c>
      <c r="G54" s="5">
        <f>('Raw Count'!G54/3272)*100</f>
        <v>0</v>
      </c>
      <c r="H54" s="5">
        <f>('Raw Count'!H54/3035)*100</f>
        <v>3.2948929159802305E-2</v>
      </c>
      <c r="I54" s="5">
        <f>('Raw Count'!I54/3230)*100</f>
        <v>3.0959752321981428E-2</v>
      </c>
      <c r="J54" s="5">
        <f>('Raw Count'!J54/2770)*100</f>
        <v>0</v>
      </c>
      <c r="K54" s="5">
        <f>('Raw Count'!K54/2624)*100</f>
        <v>0</v>
      </c>
      <c r="L54" s="5">
        <f>('Raw Count'!L54/2050)*100</f>
        <v>0.1951219512195122</v>
      </c>
      <c r="M54" s="5">
        <f>('Raw Count'!M54/2659)*100</f>
        <v>0.11282437006393381</v>
      </c>
      <c r="N54" s="5">
        <f>('Raw Count'!N54/2503)*100</f>
        <v>3.9952057530962842E-2</v>
      </c>
      <c r="O54" s="5">
        <f>('Raw Count'!O54/2765)*100</f>
        <v>0</v>
      </c>
      <c r="Q54" s="5">
        <f t="shared" si="0"/>
        <v>4.0930885276575839E-2</v>
      </c>
      <c r="R54">
        <v>14</v>
      </c>
    </row>
    <row r="55" spans="1:18" x14ac:dyDescent="0.3">
      <c r="A55" t="s">
        <v>39</v>
      </c>
      <c r="B55" s="5">
        <f>('Raw Count'!B55/604)*100</f>
        <v>0</v>
      </c>
      <c r="C55" s="5">
        <f>('Raw Count'!C55/1264)*100</f>
        <v>0.23734177215189875</v>
      </c>
      <c r="D55" s="5">
        <f>('Raw Count'!D55/2060)*100</f>
        <v>9.7087378640776698E-2</v>
      </c>
      <c r="E55" s="5">
        <f>('Raw Count'!E55/2264)*100</f>
        <v>0</v>
      </c>
      <c r="F55" s="5">
        <f>('Raw Count'!F55/3104)*100</f>
        <v>6.4432989690721643E-2</v>
      </c>
      <c r="G55" s="5">
        <f>('Raw Count'!G55/3272)*100</f>
        <v>6.1124694376528114E-2</v>
      </c>
      <c r="H55" s="5">
        <f>('Raw Count'!H55/3035)*100</f>
        <v>0.16474464579901155</v>
      </c>
      <c r="I55" s="5">
        <f>('Raw Count'!I55/3230)*100</f>
        <v>3.0959752321981428E-2</v>
      </c>
      <c r="J55" s="5">
        <f>('Raw Count'!J55/2770)*100</f>
        <v>0</v>
      </c>
      <c r="K55" s="5">
        <f>('Raw Count'!K55/2624)*100</f>
        <v>0.1524390243902439</v>
      </c>
      <c r="L55" s="5">
        <f>('Raw Count'!L55/2050)*100</f>
        <v>4.878048780487805E-2</v>
      </c>
      <c r="M55" s="5">
        <f>('Raw Count'!M55/2659)*100</f>
        <v>3.7608123354644606E-2</v>
      </c>
      <c r="N55" s="5">
        <f>('Raw Count'!N55/2503)*100</f>
        <v>7.9904115061925685E-2</v>
      </c>
      <c r="O55" s="5">
        <f>('Raw Count'!O55/2765)*100</f>
        <v>0</v>
      </c>
      <c r="Q55" s="5">
        <f t="shared" si="0"/>
        <v>6.7243597240088868E-2</v>
      </c>
      <c r="R55">
        <v>23</v>
      </c>
    </row>
    <row r="56" spans="1:18" x14ac:dyDescent="0.3">
      <c r="A56" t="s">
        <v>6</v>
      </c>
      <c r="B56" s="5">
        <f>('Raw Count'!B56/604)*100</f>
        <v>3.1456953642384109</v>
      </c>
      <c r="C56" s="5">
        <f>('Raw Count'!C56/1264)*100</f>
        <v>3.481012658227848</v>
      </c>
      <c r="D56" s="5">
        <f>('Raw Count'!D56/2060)*100</f>
        <v>3.0097087378640777</v>
      </c>
      <c r="E56" s="5">
        <f>('Raw Count'!E56/2264)*100</f>
        <v>3.4452296819787986</v>
      </c>
      <c r="F56" s="5">
        <f>('Raw Count'!F56/3104)*100</f>
        <v>4.2525773195876289</v>
      </c>
      <c r="G56" s="5">
        <f>('Raw Count'!G56/3272)*100</f>
        <v>3.4535452322738385</v>
      </c>
      <c r="H56" s="5">
        <f>('Raw Count'!H56/3035)*100</f>
        <v>3.5255354200988465</v>
      </c>
      <c r="I56" s="5">
        <f>('Raw Count'!I56/3230)*100</f>
        <v>3.1269349845201235</v>
      </c>
      <c r="J56" s="5">
        <f>('Raw Count'!J56/2770)*100</f>
        <v>4.3321299638989164</v>
      </c>
      <c r="K56" s="5">
        <f>('Raw Count'!K56/2624)*100</f>
        <v>3.8109756097560976</v>
      </c>
      <c r="L56" s="5">
        <f>('Raw Count'!L56/2050)*100</f>
        <v>3.8048780487804876</v>
      </c>
      <c r="M56" s="5">
        <f>('Raw Count'!M56/2659)*100</f>
        <v>4.1745016923655509</v>
      </c>
      <c r="N56" s="5">
        <f>('Raw Count'!N56/2503)*100</f>
        <v>3.7954454654414702</v>
      </c>
      <c r="O56" s="5">
        <f>('Raw Count'!O56/2765)*100</f>
        <v>4.3037974683544302</v>
      </c>
      <c r="Q56" s="5">
        <f t="shared" si="0"/>
        <v>3.739328733481464</v>
      </c>
      <c r="R56">
        <v>1279</v>
      </c>
    </row>
    <row r="57" spans="1:18" x14ac:dyDescent="0.3">
      <c r="A57" t="s">
        <v>26</v>
      </c>
      <c r="B57" s="5">
        <f>('Raw Count'!B57/604)*100</f>
        <v>4.1390728476821197</v>
      </c>
      <c r="C57" s="5">
        <f>('Raw Count'!C57/1264)*100</f>
        <v>3.79746835443038</v>
      </c>
      <c r="D57" s="5">
        <f>('Raw Count'!D57/2060)*100</f>
        <v>2.8155339805825239</v>
      </c>
      <c r="E57" s="5">
        <f>('Raw Count'!E57/2264)*100</f>
        <v>3.9752650176678443</v>
      </c>
      <c r="F57" s="5">
        <f>('Raw Count'!F57/3104)*100</f>
        <v>2.4806701030927836</v>
      </c>
      <c r="G57" s="5">
        <f>('Raw Count'!G57/3272)*100</f>
        <v>2.4144254278728607</v>
      </c>
      <c r="H57" s="5">
        <f>('Raw Count'!H57/3035)*100</f>
        <v>3.0313014827018123</v>
      </c>
      <c r="I57" s="5">
        <f>('Raw Count'!I57/3230)*100</f>
        <v>2.6934984520123839</v>
      </c>
      <c r="J57" s="5">
        <f>('Raw Count'!J57/2770)*100</f>
        <v>2.9602888086642598</v>
      </c>
      <c r="K57" s="5">
        <f>('Raw Count'!K57/2624)*100</f>
        <v>3.086890243902439</v>
      </c>
      <c r="L57" s="5">
        <f>('Raw Count'!L57/2050)*100</f>
        <v>3.0731707317073171</v>
      </c>
      <c r="M57" s="5">
        <f>('Raw Count'!M57/2659)*100</f>
        <v>2.4821361414065439</v>
      </c>
      <c r="N57" s="5">
        <f>('Raw Count'!N57/2503)*100</f>
        <v>2.9564522572912506</v>
      </c>
      <c r="O57" s="5">
        <f>('Raw Count'!O57/2765)*100</f>
        <v>2.9294755877034357</v>
      </c>
      <c r="Q57" s="5">
        <f t="shared" si="0"/>
        <v>2.9324055666003974</v>
      </c>
      <c r="R57">
        <v>1003</v>
      </c>
    </row>
    <row r="58" spans="1:18" x14ac:dyDescent="0.3">
      <c r="A58" t="s">
        <v>5</v>
      </c>
      <c r="B58" s="5">
        <f>('Raw Count'!B58/604)*100</f>
        <v>0</v>
      </c>
      <c r="C58" s="5">
        <f>('Raw Count'!C58/1264)*100</f>
        <v>0</v>
      </c>
      <c r="D58" s="5">
        <f>('Raw Count'!D58/2060)*100</f>
        <v>0</v>
      </c>
      <c r="E58" s="5">
        <f>('Raw Count'!E58/2264)*100</f>
        <v>0</v>
      </c>
      <c r="F58" s="5">
        <f>('Raw Count'!F58/3104)*100</f>
        <v>0</v>
      </c>
      <c r="G58" s="5">
        <f>('Raw Count'!G58/3272)*100</f>
        <v>0</v>
      </c>
      <c r="H58" s="5">
        <f>('Raw Count'!H58/3035)*100</f>
        <v>0</v>
      </c>
      <c r="I58" s="5">
        <f>('Raw Count'!I58/3230)*100</f>
        <v>0</v>
      </c>
      <c r="J58" s="5">
        <f>('Raw Count'!J58/2770)*100</f>
        <v>0</v>
      </c>
      <c r="K58" s="5">
        <f>('Raw Count'!K58/2624)*100</f>
        <v>0.19054878048780488</v>
      </c>
      <c r="L58" s="5">
        <f>('Raw Count'!L58/2050)*100</f>
        <v>0</v>
      </c>
      <c r="M58" s="5">
        <f>('Raw Count'!M58/2659)*100</f>
        <v>0</v>
      </c>
      <c r="N58" s="5">
        <f>('Raw Count'!N58/2503)*100</f>
        <v>0</v>
      </c>
      <c r="O58" s="5">
        <f>('Raw Count'!O58/2765)*100</f>
        <v>0</v>
      </c>
      <c r="Q58" s="5">
        <f t="shared" si="0"/>
        <v>1.4618173313062798E-2</v>
      </c>
      <c r="R58">
        <v>5</v>
      </c>
    </row>
    <row r="59" spans="1:18" x14ac:dyDescent="0.3">
      <c r="A59" t="s">
        <v>24</v>
      </c>
      <c r="B59" s="5">
        <f>('Raw Count'!B59/604)*100</f>
        <v>0.82781456953642385</v>
      </c>
      <c r="C59" s="5">
        <f>('Raw Count'!C59/1264)*100</f>
        <v>0.23734177215189875</v>
      </c>
      <c r="D59" s="5">
        <f>('Raw Count'!D59/2060)*100</f>
        <v>0.24271844660194172</v>
      </c>
      <c r="E59" s="5">
        <f>('Raw Count'!E59/2264)*100</f>
        <v>0.66254416961130747</v>
      </c>
      <c r="F59" s="5">
        <f>('Raw Count'!F59/3104)*100</f>
        <v>0.48324742268041238</v>
      </c>
      <c r="G59" s="5">
        <f>('Raw Count'!G59/3272)*100</f>
        <v>0.39731051344743279</v>
      </c>
      <c r="H59" s="5">
        <f>('Raw Count'!H59/3035)*100</f>
        <v>0.32948929159802309</v>
      </c>
      <c r="I59" s="5">
        <f>('Raw Count'!I59/3230)*100</f>
        <v>0.37151702786377705</v>
      </c>
      <c r="J59" s="5">
        <f>('Raw Count'!J59/2770)*100</f>
        <v>0.3971119133574007</v>
      </c>
      <c r="K59" s="5">
        <f>('Raw Count'!K59/2624)*100</f>
        <v>0.53353658536585369</v>
      </c>
      <c r="L59" s="5">
        <f>('Raw Count'!L59/2050)*100</f>
        <v>0.24390243902439024</v>
      </c>
      <c r="M59" s="5">
        <f>('Raw Count'!M59/2659)*100</f>
        <v>0.67694622038360286</v>
      </c>
      <c r="N59" s="5">
        <f>('Raw Count'!N59/2503)*100</f>
        <v>0.27966440271673992</v>
      </c>
      <c r="O59" s="5">
        <f>('Raw Count'!O59/2765)*100</f>
        <v>0.36166365280289331</v>
      </c>
      <c r="Q59" s="5">
        <f t="shared" si="0"/>
        <v>0.4180797567535961</v>
      </c>
      <c r="R59">
        <v>143</v>
      </c>
    </row>
    <row r="60" spans="1:18" x14ac:dyDescent="0.3">
      <c r="A60" t="s">
        <v>45</v>
      </c>
      <c r="B60" s="5">
        <f>('Raw Count'!B60/604)*100</f>
        <v>0.49668874172185434</v>
      </c>
      <c r="C60" s="5">
        <f>('Raw Count'!C60/1264)*100</f>
        <v>0.39556962025316456</v>
      </c>
      <c r="D60" s="5">
        <f>('Raw Count'!D60/2060)*100</f>
        <v>0.1941747572815534</v>
      </c>
      <c r="E60" s="5">
        <f>('Raw Count'!E60/2264)*100</f>
        <v>0.13250883392226148</v>
      </c>
      <c r="F60" s="5">
        <f>('Raw Count'!F60/3104)*100</f>
        <v>0.12886597938144329</v>
      </c>
      <c r="G60" s="5">
        <f>('Raw Count'!G60/3272)*100</f>
        <v>0.18337408312958436</v>
      </c>
      <c r="H60" s="5">
        <f>('Raw Count'!H60/3035)*100</f>
        <v>0.16474464579901155</v>
      </c>
      <c r="I60" s="5">
        <f>('Raw Count'!I60/3230)*100</f>
        <v>0.15479876160990713</v>
      </c>
      <c r="J60" s="5">
        <f>('Raw Count'!J60/2770)*100</f>
        <v>0.32490974729241878</v>
      </c>
      <c r="K60" s="5">
        <f>('Raw Count'!K60/2624)*100</f>
        <v>0.22865853658536583</v>
      </c>
      <c r="L60" s="5">
        <f>('Raw Count'!L60/2050)*100</f>
        <v>9.7560975609756101E-2</v>
      </c>
      <c r="M60" s="5">
        <f>('Raw Count'!M60/2659)*100</f>
        <v>0.33847311019180143</v>
      </c>
      <c r="N60" s="5">
        <f>('Raw Count'!N60/2503)*100</f>
        <v>0.23971234518577705</v>
      </c>
      <c r="O60" s="5">
        <f>('Raw Count'!O60/2765)*100</f>
        <v>0.14466546112115733</v>
      </c>
      <c r="Q60" s="5">
        <f t="shared" si="0"/>
        <v>0.20757806104549176</v>
      </c>
      <c r="R60">
        <v>71</v>
      </c>
    </row>
    <row r="61" spans="1:18" x14ac:dyDescent="0.3">
      <c r="A61" t="s">
        <v>27</v>
      </c>
      <c r="B61" s="5">
        <f>('Raw Count'!B61/604)*100</f>
        <v>1.9867549668874174</v>
      </c>
      <c r="C61" s="5">
        <f>('Raw Count'!C61/1264)*100</f>
        <v>2.5316455696202533</v>
      </c>
      <c r="D61" s="5">
        <f>('Raw Count'!D61/2060)*100</f>
        <v>2.5242718446601939</v>
      </c>
      <c r="E61" s="5">
        <f>('Raw Count'!E61/2264)*100</f>
        <v>2.7385159010600706</v>
      </c>
      <c r="F61" s="5">
        <f>('Raw Count'!F61/3104)*100</f>
        <v>2.222938144329897</v>
      </c>
      <c r="G61" s="5">
        <f>('Raw Count'!G61/3272)*100</f>
        <v>1.986552567237164</v>
      </c>
      <c r="H61" s="5">
        <f>('Raw Count'!H61/3035)*100</f>
        <v>1.4827018121911038</v>
      </c>
      <c r="I61" s="5">
        <f>('Raw Count'!I61/3230)*100</f>
        <v>2.2910216718266252</v>
      </c>
      <c r="J61" s="5">
        <f>('Raw Count'!J61/2770)*100</f>
        <v>2.2743682310469313</v>
      </c>
      <c r="K61" s="5">
        <f>('Raw Count'!K61/2624)*100</f>
        <v>2.4771341463414633</v>
      </c>
      <c r="L61" s="5">
        <f>('Raw Count'!L61/2050)*100</f>
        <v>1.8048780487804876</v>
      </c>
      <c r="M61" s="5">
        <f>('Raw Count'!M61/2659)*100</f>
        <v>2.2940955246333208</v>
      </c>
      <c r="N61" s="5">
        <f>('Raw Count'!N61/2503)*100</f>
        <v>2.0775069916100679</v>
      </c>
      <c r="O61" s="5">
        <f>('Raw Count'!O61/2765)*100</f>
        <v>2.6401446654611211</v>
      </c>
      <c r="Q61" s="5">
        <f t="shared" si="0"/>
        <v>2.2278096129107707</v>
      </c>
      <c r="R61">
        <v>762</v>
      </c>
    </row>
    <row r="62" spans="1:18" x14ac:dyDescent="0.3">
      <c r="A62" t="s">
        <v>1</v>
      </c>
      <c r="B62" s="5">
        <f>('Raw Count'!B62/604)*100</f>
        <v>4.3046357615894042</v>
      </c>
      <c r="C62" s="5">
        <f>('Raw Count'!C62/1264)*100</f>
        <v>4.7468354430379751</v>
      </c>
      <c r="D62" s="5">
        <f>('Raw Count'!D62/2060)*100</f>
        <v>5.4368932038834954</v>
      </c>
      <c r="E62" s="5">
        <f>('Raw Count'!E62/2264)*100</f>
        <v>5.212014134275619</v>
      </c>
      <c r="F62" s="5">
        <f>('Raw Count'!F62/3104)*100</f>
        <v>5.7023195876288657</v>
      </c>
      <c r="G62" s="5">
        <f>('Raw Count'!G62/3272)*100</f>
        <v>6.4486552567237165</v>
      </c>
      <c r="H62" s="5">
        <f>('Raw Count'!H62/3035)*100</f>
        <v>7.0181219110378921</v>
      </c>
      <c r="I62" s="5">
        <f>('Raw Count'!I62/3230)*100</f>
        <v>6.5944272445820431</v>
      </c>
      <c r="J62" s="5">
        <f>('Raw Count'!J62/2770)*100</f>
        <v>5.9566787003610111</v>
      </c>
      <c r="K62" s="5">
        <f>('Raw Count'!K62/2624)*100</f>
        <v>5.2972560975609753</v>
      </c>
      <c r="L62" s="5">
        <f>('Raw Count'!L62/2050)*100</f>
        <v>6.3902439024390247</v>
      </c>
      <c r="M62" s="5">
        <f>('Raw Count'!M62/2659)*100</f>
        <v>5.7164347499059796</v>
      </c>
      <c r="N62" s="5">
        <f>('Raw Count'!N62/2503)*100</f>
        <v>5.3935277666799841</v>
      </c>
      <c r="O62" s="5">
        <f>('Raw Count'!O62/2765)*100</f>
        <v>6.2929475587703436</v>
      </c>
      <c r="Q62" s="5">
        <f t="shared" si="0"/>
        <v>5.9232838264530461</v>
      </c>
      <c r="R62">
        <v>2026</v>
      </c>
    </row>
    <row r="63" spans="1:18" x14ac:dyDescent="0.3">
      <c r="A63" t="s">
        <v>21</v>
      </c>
      <c r="B63" s="5">
        <f>('Raw Count'!B63/604)*100</f>
        <v>0.99337748344370869</v>
      </c>
      <c r="C63" s="5">
        <f>('Raw Count'!C63/1264)*100</f>
        <v>0.71202531645569622</v>
      </c>
      <c r="D63" s="5">
        <f>('Raw Count'!D63/2060)*100</f>
        <v>0.48543689320388345</v>
      </c>
      <c r="E63" s="5">
        <f>('Raw Count'!E63/2264)*100</f>
        <v>0.70671378091872794</v>
      </c>
      <c r="F63" s="5">
        <f>('Raw Count'!F63/3104)*100</f>
        <v>1.0309278350515463</v>
      </c>
      <c r="G63" s="5">
        <f>('Raw Count'!G63/3272)*100</f>
        <v>1.0696821515892421</v>
      </c>
      <c r="H63" s="5">
        <f>('Raw Count'!H63/3035)*100</f>
        <v>0.65897858319604619</v>
      </c>
      <c r="I63" s="5">
        <f>('Raw Count'!I63/3230)*100</f>
        <v>0.86687306501547989</v>
      </c>
      <c r="J63" s="5">
        <f>('Raw Count'!J63/2770)*100</f>
        <v>1.191335740072202</v>
      </c>
      <c r="K63" s="5">
        <f>('Raw Count'!K63/2624)*100</f>
        <v>1.2957317073170731</v>
      </c>
      <c r="L63" s="5">
        <f>('Raw Count'!L63/2050)*100</f>
        <v>0.97560975609756095</v>
      </c>
      <c r="M63" s="5">
        <f>('Raw Count'!M63/2659)*100</f>
        <v>0.94020308386611517</v>
      </c>
      <c r="N63" s="5">
        <f>('Raw Count'!N63/2503)*100</f>
        <v>0.8389932081502196</v>
      </c>
      <c r="O63" s="5">
        <f>('Raw Count'!O63/2765)*100</f>
        <v>1.62748643761302</v>
      </c>
      <c r="Q63" s="5">
        <f t="shared" si="0"/>
        <v>0.97649397731259502</v>
      </c>
      <c r="R63">
        <v>334</v>
      </c>
    </row>
    <row r="64" spans="1:18" x14ac:dyDescent="0.3">
      <c r="A64" t="s">
        <v>28</v>
      </c>
      <c r="B64" s="5">
        <f>('Raw Count'!B64/604)*100</f>
        <v>1.9867549668874174</v>
      </c>
      <c r="C64" s="5">
        <f>('Raw Count'!C64/1264)*100</f>
        <v>1.5031645569620253</v>
      </c>
      <c r="D64" s="5">
        <f>('Raw Count'!D64/2060)*100</f>
        <v>1.8446601941747571</v>
      </c>
      <c r="E64" s="5">
        <f>('Raw Count'!E64/2264)*100</f>
        <v>2.1201413427561837</v>
      </c>
      <c r="F64" s="5">
        <f>('Raw Count'!F64/3104)*100</f>
        <v>1.9329896907216495</v>
      </c>
      <c r="G64" s="5">
        <f>('Raw Count'!G64/3272)*100</f>
        <v>1.4058679706601467</v>
      </c>
      <c r="H64" s="5">
        <f>('Raw Count'!H64/3035)*100</f>
        <v>1.1532125205930808</v>
      </c>
      <c r="I64" s="5">
        <f>('Raw Count'!I64/3230)*100</f>
        <v>1.0526315789473684</v>
      </c>
      <c r="J64" s="5">
        <f>('Raw Count'!J64/2770)*100</f>
        <v>1.4801444043321299</v>
      </c>
      <c r="K64" s="5">
        <f>('Raw Count'!K64/2624)*100</f>
        <v>1.4862804878048781</v>
      </c>
      <c r="L64" s="5">
        <f>('Raw Count'!L64/2050)*100</f>
        <v>1.6097560975609757</v>
      </c>
      <c r="M64" s="5">
        <f>('Raw Count'!M64/2659)*100</f>
        <v>1.0530274539300488</v>
      </c>
      <c r="N64" s="5">
        <f>('Raw Count'!N64/2503)*100</f>
        <v>1.558130243707551</v>
      </c>
      <c r="O64" s="5">
        <f>('Raw Count'!O64/2765)*100</f>
        <v>1.4466546112115732</v>
      </c>
      <c r="Q64" s="5">
        <f t="shared" si="0"/>
        <v>1.4969009472576307</v>
      </c>
      <c r="R64">
        <v>512</v>
      </c>
    </row>
    <row r="65" spans="1:18" x14ac:dyDescent="0.3">
      <c r="A65" t="s">
        <v>30</v>
      </c>
      <c r="B65" s="5">
        <f>('Raw Count'!B65/604)*100</f>
        <v>0.82781456953642385</v>
      </c>
      <c r="C65" s="5">
        <f>('Raw Count'!C65/1264)*100</f>
        <v>0.23734177215189875</v>
      </c>
      <c r="D65" s="5">
        <f>('Raw Count'!D65/2060)*100</f>
        <v>0.14563106796116504</v>
      </c>
      <c r="E65" s="5">
        <f>('Raw Count'!E65/2264)*100</f>
        <v>0.17667844522968199</v>
      </c>
      <c r="F65" s="5">
        <f>('Raw Count'!F65/3104)*100</f>
        <v>0.80541237113402053</v>
      </c>
      <c r="G65" s="5">
        <f>('Raw Count'!G65/3272)*100</f>
        <v>0.51955990220048898</v>
      </c>
      <c r="H65" s="5">
        <f>('Raw Count'!H65/3035)*100</f>
        <v>0.65897858319604619</v>
      </c>
      <c r="I65" s="5">
        <f>('Raw Count'!I65/3230)*100</f>
        <v>0.52631578947368418</v>
      </c>
      <c r="J65" s="5">
        <f>('Raw Count'!J65/2770)*100</f>
        <v>0.43321299638989169</v>
      </c>
      <c r="K65" s="5">
        <f>('Raw Count'!K65/2624)*100</f>
        <v>0.19054878048780488</v>
      </c>
      <c r="L65" s="5">
        <f>('Raw Count'!L65/2050)*100</f>
        <v>0.34146341463414637</v>
      </c>
      <c r="M65" s="5">
        <f>('Raw Count'!M65/2659)*100</f>
        <v>0.67694622038360286</v>
      </c>
      <c r="N65" s="5">
        <f>('Raw Count'!N65/2503)*100</f>
        <v>0.79904115061925685</v>
      </c>
      <c r="O65" s="5">
        <f>('Raw Count'!O65/2765)*100</f>
        <v>0.57866184448462932</v>
      </c>
      <c r="Q65" s="5">
        <f t="shared" si="0"/>
        <v>0.50286516196936026</v>
      </c>
      <c r="R65">
        <v>172</v>
      </c>
    </row>
    <row r="67" spans="1:18" x14ac:dyDescent="0.3">
      <c r="A67" t="s">
        <v>64</v>
      </c>
      <c r="B67">
        <v>604</v>
      </c>
      <c r="C67">
        <v>1264</v>
      </c>
      <c r="D67">
        <v>2060</v>
      </c>
      <c r="E67">
        <v>2264</v>
      </c>
      <c r="F67">
        <v>3104</v>
      </c>
      <c r="G67">
        <v>3272</v>
      </c>
      <c r="H67">
        <v>3035</v>
      </c>
      <c r="I67">
        <v>3230</v>
      </c>
      <c r="J67">
        <v>2770</v>
      </c>
      <c r="K67">
        <v>2624</v>
      </c>
      <c r="L67">
        <v>2050</v>
      </c>
      <c r="M67">
        <v>2659</v>
      </c>
      <c r="N67">
        <v>2503</v>
      </c>
      <c r="O67">
        <v>2765</v>
      </c>
      <c r="R67">
        <v>34204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1BA0-1E4C-4DAE-A9FC-2B9AAB5A31B5}">
  <dimension ref="A1:P91"/>
  <sheetViews>
    <sheetView tabSelected="1" topLeftCell="G31" workbookViewId="0">
      <selection activeCell="P59" sqref="P59"/>
    </sheetView>
  </sheetViews>
  <sheetFormatPr defaultRowHeight="14.4" x14ac:dyDescent="0.3"/>
  <sheetData>
    <row r="1" spans="1:16" ht="15" thickBot="1" x14ac:dyDescent="0.35">
      <c r="A1" t="s">
        <v>66</v>
      </c>
    </row>
    <row r="2" spans="1:16" ht="15" thickBot="1" x14ac:dyDescent="0.35">
      <c r="B2" s="6">
        <v>43883</v>
      </c>
      <c r="C2" s="6">
        <v>43890</v>
      </c>
      <c r="D2" s="4">
        <v>43897</v>
      </c>
      <c r="E2" s="4">
        <v>43904</v>
      </c>
      <c r="F2" s="4">
        <v>43911</v>
      </c>
      <c r="G2" s="4">
        <v>43918</v>
      </c>
      <c r="H2" s="4">
        <v>43925</v>
      </c>
      <c r="I2" s="4">
        <v>43932</v>
      </c>
      <c r="J2" s="4">
        <v>43939</v>
      </c>
      <c r="K2" s="4">
        <v>43946</v>
      </c>
      <c r="L2" s="4">
        <v>43953</v>
      </c>
      <c r="M2" s="4">
        <v>43960</v>
      </c>
      <c r="N2" s="4">
        <v>43967</v>
      </c>
      <c r="O2" s="4">
        <v>43976</v>
      </c>
    </row>
    <row r="3" spans="1:16" x14ac:dyDescent="0.3">
      <c r="A3" t="s">
        <v>73</v>
      </c>
      <c r="B3">
        <v>2.814569536423841</v>
      </c>
      <c r="C3">
        <v>2.7689873417721516</v>
      </c>
      <c r="D3">
        <v>3.8834951456310676</v>
      </c>
      <c r="E3">
        <v>3.489399293286219</v>
      </c>
      <c r="F3">
        <v>4.3492268041237114</v>
      </c>
      <c r="G3">
        <v>4.7677261613691932</v>
      </c>
      <c r="H3">
        <v>4.7775947281713345</v>
      </c>
      <c r="I3">
        <v>4.2105263157894735</v>
      </c>
      <c r="J3">
        <v>3.6462093862815883</v>
      </c>
      <c r="K3">
        <v>3.2393292682926829</v>
      </c>
      <c r="L3">
        <v>4.0487804878048781</v>
      </c>
      <c r="M3">
        <v>3.4975554719819479</v>
      </c>
      <c r="N3">
        <v>3.3160207750699158</v>
      </c>
      <c r="O3">
        <v>3.9783001808318263</v>
      </c>
      <c r="P3" s="5">
        <f>AVERAGE(B3:O3)</f>
        <v>3.7705514926307018</v>
      </c>
    </row>
    <row r="4" spans="1:16" x14ac:dyDescent="0.3">
      <c r="A4" t="s">
        <v>74</v>
      </c>
      <c r="B4">
        <v>0.66225165562913912</v>
      </c>
      <c r="C4">
        <v>1.0284810126582278</v>
      </c>
      <c r="D4">
        <v>0.43689320388349517</v>
      </c>
      <c r="E4">
        <v>0.66254416961130747</v>
      </c>
      <c r="F4">
        <v>0.28994845360824745</v>
      </c>
      <c r="G4">
        <v>0.70293398533007334</v>
      </c>
      <c r="H4">
        <v>0.79077429983525538</v>
      </c>
      <c r="I4">
        <v>0.58823529411764708</v>
      </c>
      <c r="J4">
        <v>0.46931407942238268</v>
      </c>
      <c r="K4">
        <v>0.6097560975609756</v>
      </c>
      <c r="L4">
        <v>0.68292682926829273</v>
      </c>
      <c r="M4">
        <v>0.67694622038360286</v>
      </c>
      <c r="N4">
        <v>0.43947263284059124</v>
      </c>
      <c r="O4">
        <v>0.47016274864376134</v>
      </c>
      <c r="P4" s="5">
        <f t="shared" ref="P4:P61" si="0">AVERAGE(B4:O4)</f>
        <v>0.6079029059137856</v>
      </c>
    </row>
    <row r="5" spans="1:16" x14ac:dyDescent="0.3">
      <c r="A5" t="s">
        <v>75</v>
      </c>
      <c r="B5">
        <v>0.49668874172185434</v>
      </c>
      <c r="C5">
        <v>0.63291139240506333</v>
      </c>
      <c r="D5">
        <v>0.53398058252427183</v>
      </c>
      <c r="E5">
        <v>0.75088339222614842</v>
      </c>
      <c r="F5">
        <v>0.74097938144329889</v>
      </c>
      <c r="G5">
        <v>0.67237163814180922</v>
      </c>
      <c r="H5">
        <v>0.95551894563426687</v>
      </c>
      <c r="I5">
        <v>0.92879256965944268</v>
      </c>
      <c r="J5">
        <v>1.0830324909747291</v>
      </c>
      <c r="K5">
        <v>0.8765243902439025</v>
      </c>
      <c r="L5">
        <v>1.024390243902439</v>
      </c>
      <c r="M5">
        <v>0.90259496051147048</v>
      </c>
      <c r="N5">
        <v>0.87894526568118247</v>
      </c>
      <c r="O5">
        <v>0.97649186256781195</v>
      </c>
      <c r="P5" s="5">
        <f t="shared" si="0"/>
        <v>0.8181504184026922</v>
      </c>
    </row>
    <row r="6" spans="1:16" x14ac:dyDescent="0.3">
      <c r="P6" s="5"/>
    </row>
    <row r="7" spans="1:16" x14ac:dyDescent="0.3">
      <c r="P7" s="5"/>
    </row>
    <row r="8" spans="1:16" x14ac:dyDescent="0.3">
      <c r="P8" s="5"/>
    </row>
    <row r="9" spans="1:16" ht="15" thickBot="1" x14ac:dyDescent="0.35">
      <c r="A9" t="s">
        <v>67</v>
      </c>
      <c r="P9" s="5"/>
    </row>
    <row r="10" spans="1:16" ht="15" thickBot="1" x14ac:dyDescent="0.35">
      <c r="B10" s="6">
        <v>43883</v>
      </c>
      <c r="C10" s="6">
        <v>43890</v>
      </c>
      <c r="D10" s="4">
        <v>43897</v>
      </c>
      <c r="E10" s="4">
        <v>43904</v>
      </c>
      <c r="F10" s="4">
        <v>43911</v>
      </c>
      <c r="G10" s="4">
        <v>43918</v>
      </c>
      <c r="H10" s="4">
        <v>43925</v>
      </c>
      <c r="I10" s="4">
        <v>43932</v>
      </c>
      <c r="J10" s="4">
        <v>43939</v>
      </c>
      <c r="K10" s="4">
        <v>43946</v>
      </c>
      <c r="L10" s="4">
        <v>43953</v>
      </c>
      <c r="M10" s="4">
        <v>43960</v>
      </c>
      <c r="N10" s="4">
        <v>43967</v>
      </c>
      <c r="O10" s="4">
        <v>43976</v>
      </c>
      <c r="P10" s="5"/>
    </row>
    <row r="11" spans="1:16" x14ac:dyDescent="0.3">
      <c r="A11" t="s">
        <v>72</v>
      </c>
      <c r="B11">
        <v>8.9403973509933774</v>
      </c>
      <c r="C11">
        <v>7.1993670886075947</v>
      </c>
      <c r="D11">
        <v>7.9611650485436893</v>
      </c>
      <c r="E11">
        <v>7.4646643109540642</v>
      </c>
      <c r="F11">
        <v>7.0231958762886597</v>
      </c>
      <c r="G11">
        <v>5.7762836185819078</v>
      </c>
      <c r="H11">
        <v>5.7990115321252063</v>
      </c>
      <c r="I11">
        <v>6.0061919504643964</v>
      </c>
      <c r="J11">
        <v>6.0288808664259932</v>
      </c>
      <c r="K11">
        <v>6.4024390243902438</v>
      </c>
      <c r="L11">
        <v>6.536585365853659</v>
      </c>
      <c r="M11">
        <v>5.6788266265513352</v>
      </c>
      <c r="N11">
        <v>6.5121853775469436</v>
      </c>
      <c r="O11">
        <v>5.5696202531645564</v>
      </c>
      <c r="P11" s="5">
        <f t="shared" si="0"/>
        <v>6.6356295921779731</v>
      </c>
    </row>
    <row r="12" spans="1:16" x14ac:dyDescent="0.3">
      <c r="A12" t="s">
        <v>76</v>
      </c>
      <c r="B12">
        <v>3.6423841059602649</v>
      </c>
      <c r="C12">
        <v>3.0063291139240507</v>
      </c>
      <c r="D12">
        <v>2.4271844660194173</v>
      </c>
      <c r="E12">
        <v>2.2084805653710249</v>
      </c>
      <c r="F12">
        <v>3.2860824742268044</v>
      </c>
      <c r="G12">
        <v>3.3312958435207825</v>
      </c>
      <c r="H12">
        <v>3.2948929159802307</v>
      </c>
      <c r="I12">
        <v>3.7461300309597525</v>
      </c>
      <c r="J12">
        <v>3.790613718411552</v>
      </c>
      <c r="K12">
        <v>3.3155487804878052</v>
      </c>
      <c r="L12">
        <v>3.1707317073170733</v>
      </c>
      <c r="M12">
        <v>3.4223392252726588</v>
      </c>
      <c r="N12">
        <v>3.7954454654414702</v>
      </c>
      <c r="O12">
        <v>4.0144665461121161</v>
      </c>
      <c r="P12" s="5">
        <f t="shared" si="0"/>
        <v>3.3179946399289286</v>
      </c>
    </row>
    <row r="13" spans="1:16" x14ac:dyDescent="0.3">
      <c r="A13" t="s">
        <v>77</v>
      </c>
      <c r="B13">
        <v>2.6490066225165565</v>
      </c>
      <c r="C13">
        <v>1.6613924050632909</v>
      </c>
      <c r="D13">
        <v>1.0679611650485437</v>
      </c>
      <c r="E13">
        <v>1.0600706713780919</v>
      </c>
      <c r="F13">
        <v>2.0940721649484533</v>
      </c>
      <c r="G13">
        <v>2.0171149144254277</v>
      </c>
      <c r="H13">
        <v>2.0428336079077432</v>
      </c>
      <c r="I13">
        <v>2.0123839009287927</v>
      </c>
      <c r="J13">
        <v>2.2743682310469313</v>
      </c>
      <c r="K13">
        <v>2.1722560975609753</v>
      </c>
      <c r="L13">
        <v>1.9512195121951219</v>
      </c>
      <c r="M13">
        <v>2.2564874012786764</v>
      </c>
      <c r="N13">
        <v>2.3971234518577704</v>
      </c>
      <c r="O13">
        <v>2.6763110307414104</v>
      </c>
      <c r="P13" s="5">
        <f t="shared" si="0"/>
        <v>2.0237572269212705</v>
      </c>
    </row>
    <row r="14" spans="1:16" x14ac:dyDescent="0.3">
      <c r="A14" t="s">
        <v>78</v>
      </c>
      <c r="B14">
        <v>3.1456953642384109</v>
      </c>
      <c r="C14">
        <v>3.481012658227848</v>
      </c>
      <c r="D14">
        <v>3.0097087378640777</v>
      </c>
      <c r="E14">
        <v>3.4452296819787986</v>
      </c>
      <c r="F14">
        <v>4.2525773195876289</v>
      </c>
      <c r="G14">
        <v>3.4535452322738385</v>
      </c>
      <c r="H14">
        <v>3.5255354200988465</v>
      </c>
      <c r="I14">
        <v>3.1269349845201235</v>
      </c>
      <c r="J14">
        <v>4.3321299638989164</v>
      </c>
      <c r="K14">
        <v>3.8109756097560976</v>
      </c>
      <c r="L14">
        <v>3.8048780487804876</v>
      </c>
      <c r="M14">
        <v>4.1745016923655509</v>
      </c>
      <c r="N14">
        <v>3.7954454654414702</v>
      </c>
      <c r="O14">
        <v>4.3037974683544302</v>
      </c>
      <c r="P14" s="5">
        <f t="shared" si="0"/>
        <v>3.6901405462418948</v>
      </c>
    </row>
    <row r="15" spans="1:16" x14ac:dyDescent="0.3">
      <c r="A15" t="s">
        <v>79</v>
      </c>
      <c r="B15">
        <v>2.6490066225165565</v>
      </c>
      <c r="C15">
        <v>2.1360759493670884</v>
      </c>
      <c r="D15">
        <v>1.9902912621359223</v>
      </c>
      <c r="E15">
        <v>1.7226148409893993</v>
      </c>
      <c r="F15">
        <v>1.8685567010309279</v>
      </c>
      <c r="G15">
        <v>2.1699266503667483</v>
      </c>
      <c r="H15">
        <v>2.7677100494233939</v>
      </c>
      <c r="I15">
        <v>2.414860681114551</v>
      </c>
      <c r="J15">
        <v>1.768953068592058</v>
      </c>
      <c r="K15">
        <v>1.7911585365853657</v>
      </c>
      <c r="L15">
        <v>1.9024390243902438</v>
      </c>
      <c r="M15">
        <v>2.7077848815344114</v>
      </c>
      <c r="N15">
        <v>2.3571713943268078</v>
      </c>
      <c r="O15">
        <v>2.965641952983725</v>
      </c>
      <c r="P15" s="5">
        <f t="shared" si="0"/>
        <v>2.2294422582398004</v>
      </c>
    </row>
    <row r="16" spans="1:16" x14ac:dyDescent="0.3">
      <c r="A16" t="s">
        <v>80</v>
      </c>
      <c r="B16">
        <v>0.49668874172185434</v>
      </c>
      <c r="C16">
        <v>0.31645569620253167</v>
      </c>
      <c r="D16">
        <v>0.33980582524271846</v>
      </c>
      <c r="E16">
        <v>0.44169611307420498</v>
      </c>
      <c r="F16">
        <v>0.57989690721649489</v>
      </c>
      <c r="G16">
        <v>0.55012224938875309</v>
      </c>
      <c r="H16">
        <v>0.46128500823723234</v>
      </c>
      <c r="I16">
        <v>0.52631578947368418</v>
      </c>
      <c r="J16">
        <v>0.54151624548736454</v>
      </c>
      <c r="K16">
        <v>0.72408536585365857</v>
      </c>
      <c r="L16">
        <v>0.1951219512195122</v>
      </c>
      <c r="M16">
        <v>0.60172997367431369</v>
      </c>
      <c r="N16">
        <v>0.51937674790251698</v>
      </c>
      <c r="O16">
        <v>0.25316455696202533</v>
      </c>
      <c r="P16" s="5">
        <f t="shared" si="0"/>
        <v>0.46766151226120467</v>
      </c>
    </row>
    <row r="17" spans="1:16" x14ac:dyDescent="0.3">
      <c r="P17" s="5"/>
    </row>
    <row r="18" spans="1:16" x14ac:dyDescent="0.3">
      <c r="P18" s="5"/>
    </row>
    <row r="19" spans="1:16" x14ac:dyDescent="0.3">
      <c r="P19" s="5"/>
    </row>
    <row r="20" spans="1:16" ht="15" thickBot="1" x14ac:dyDescent="0.35">
      <c r="A20" t="s">
        <v>68</v>
      </c>
      <c r="P20" s="5"/>
    </row>
    <row r="21" spans="1:16" ht="15" thickBot="1" x14ac:dyDescent="0.35">
      <c r="B21" s="6">
        <v>43883</v>
      </c>
      <c r="C21" s="6">
        <v>43890</v>
      </c>
      <c r="D21" s="4">
        <v>43897</v>
      </c>
      <c r="E21" s="4">
        <v>43904</v>
      </c>
      <c r="F21" s="4">
        <v>43911</v>
      </c>
      <c r="G21" s="4">
        <v>43918</v>
      </c>
      <c r="H21" s="4">
        <v>43925</v>
      </c>
      <c r="I21" s="4">
        <v>43932</v>
      </c>
      <c r="J21" s="4">
        <v>43939</v>
      </c>
      <c r="K21" s="4">
        <v>43946</v>
      </c>
      <c r="L21" s="4">
        <v>43953</v>
      </c>
      <c r="M21" s="4">
        <v>43960</v>
      </c>
      <c r="N21" s="4">
        <v>43967</v>
      </c>
      <c r="O21" s="4">
        <v>43976</v>
      </c>
      <c r="P21" s="5"/>
    </row>
    <row r="22" spans="1:16" x14ac:dyDescent="0.3">
      <c r="A22" t="s">
        <v>81</v>
      </c>
      <c r="B22">
        <v>1.6556291390728477</v>
      </c>
      <c r="C22">
        <v>1.0284810126582278</v>
      </c>
      <c r="D22">
        <v>1.3106796116504855</v>
      </c>
      <c r="E22">
        <v>0.92756183745583043</v>
      </c>
      <c r="F22">
        <v>1.0953608247422679</v>
      </c>
      <c r="G22">
        <v>1.1919315403422983</v>
      </c>
      <c r="H22">
        <v>1.5815485996705108</v>
      </c>
      <c r="I22">
        <v>1.5170278637770898</v>
      </c>
      <c r="J22">
        <v>1.0469314079422383</v>
      </c>
      <c r="K22">
        <v>0.83841463414634154</v>
      </c>
      <c r="L22">
        <v>1.5121951219512195</v>
      </c>
      <c r="M22">
        <v>2.0308386611508085</v>
      </c>
      <c r="N22">
        <v>1.558130243707551</v>
      </c>
      <c r="O22">
        <v>2.3869801084990958</v>
      </c>
      <c r="P22" s="5">
        <f t="shared" si="0"/>
        <v>1.405836471911915</v>
      </c>
    </row>
    <row r="23" spans="1:16" x14ac:dyDescent="0.3">
      <c r="A23" t="s">
        <v>82</v>
      </c>
      <c r="B23">
        <v>0.99337748344370869</v>
      </c>
      <c r="C23">
        <v>1.1075949367088607</v>
      </c>
      <c r="D23">
        <v>0.67961165048543692</v>
      </c>
      <c r="E23">
        <v>0.79505300353356878</v>
      </c>
      <c r="F23">
        <v>0.77319587628865982</v>
      </c>
      <c r="G23">
        <v>0.91687041564792182</v>
      </c>
      <c r="H23">
        <v>1.186161449752883</v>
      </c>
      <c r="I23">
        <v>0.89783281733746123</v>
      </c>
      <c r="J23">
        <v>0.72202166064981954</v>
      </c>
      <c r="K23">
        <v>0.9527439024390244</v>
      </c>
      <c r="L23">
        <v>0.34146341463414637</v>
      </c>
      <c r="M23">
        <v>0.67694622038360286</v>
      </c>
      <c r="N23">
        <v>0.79904115061925685</v>
      </c>
      <c r="O23">
        <v>0.54249547920433994</v>
      </c>
      <c r="P23" s="5">
        <f t="shared" si="0"/>
        <v>0.81317210436633502</v>
      </c>
    </row>
    <row r="24" spans="1:16" x14ac:dyDescent="0.3">
      <c r="A24" t="s">
        <v>83</v>
      </c>
      <c r="B24">
        <v>0.16556291390728478</v>
      </c>
      <c r="C24">
        <v>0.39556962025316456</v>
      </c>
      <c r="D24">
        <v>9.7087378640776698E-2</v>
      </c>
      <c r="E24">
        <v>0.35335689045936397</v>
      </c>
      <c r="F24">
        <v>0.25773195876288657</v>
      </c>
      <c r="G24">
        <v>0.27506112469437655</v>
      </c>
      <c r="H24">
        <v>0.56013179571663918</v>
      </c>
      <c r="I24">
        <v>0.21671826625386997</v>
      </c>
      <c r="J24">
        <v>0.10830324909747292</v>
      </c>
      <c r="K24">
        <v>0.57164634146341464</v>
      </c>
      <c r="L24">
        <v>9.7560975609756101E-2</v>
      </c>
      <c r="M24">
        <v>0.11282437006393381</v>
      </c>
      <c r="N24">
        <v>0.11985617259288853</v>
      </c>
      <c r="O24">
        <v>0.14466546112115733</v>
      </c>
      <c r="P24" s="5">
        <f t="shared" si="0"/>
        <v>0.24829117990264188</v>
      </c>
    </row>
    <row r="25" spans="1:16" x14ac:dyDescent="0.3">
      <c r="A25" t="s">
        <v>84</v>
      </c>
      <c r="B25">
        <v>0.16556291390728478</v>
      </c>
      <c r="C25">
        <v>0.31645569620253167</v>
      </c>
      <c r="D25">
        <v>0.43689320388349517</v>
      </c>
      <c r="E25">
        <v>0.17667844522968199</v>
      </c>
      <c r="F25">
        <v>0.28994845360824745</v>
      </c>
      <c r="G25">
        <v>6.1124694376528114E-2</v>
      </c>
      <c r="H25">
        <v>0.26359143327841844</v>
      </c>
      <c r="I25">
        <v>0.12383900928792571</v>
      </c>
      <c r="J25">
        <v>3.6101083032490974E-2</v>
      </c>
      <c r="K25">
        <v>0.1524390243902439</v>
      </c>
      <c r="L25">
        <v>0.1951219512195122</v>
      </c>
      <c r="M25">
        <v>3.7608123354644606E-2</v>
      </c>
      <c r="N25">
        <v>3.9952057530962842E-2</v>
      </c>
      <c r="O25">
        <v>0.18083182640144665</v>
      </c>
      <c r="P25" s="5">
        <f>AVERAGE(B25:O25)</f>
        <v>0.17686770826452963</v>
      </c>
    </row>
    <row r="26" spans="1:16" x14ac:dyDescent="0.3">
      <c r="A26" t="s">
        <v>85</v>
      </c>
      <c r="B26">
        <v>0.49668874172185434</v>
      </c>
      <c r="C26">
        <v>7.9113924050632917E-2</v>
      </c>
      <c r="D26">
        <v>4.8543689320388349E-2</v>
      </c>
      <c r="E26">
        <v>0.22084805653710249</v>
      </c>
      <c r="F26">
        <v>9.6649484536082478E-2</v>
      </c>
      <c r="G26">
        <v>0.30562347188264061</v>
      </c>
      <c r="H26">
        <v>0.19769357495881384</v>
      </c>
      <c r="I26">
        <v>0.27863777089783281</v>
      </c>
      <c r="J26">
        <v>0.32490974729241878</v>
      </c>
      <c r="K26">
        <v>0.19054878048780488</v>
      </c>
      <c r="L26">
        <v>4.878048780487805E-2</v>
      </c>
      <c r="M26">
        <v>0.4136893569010906</v>
      </c>
      <c r="N26">
        <v>0.35956851777866561</v>
      </c>
      <c r="O26">
        <v>0.21699819168173601</v>
      </c>
      <c r="P26" s="5">
        <f t="shared" si="0"/>
        <v>0.23416384256085299</v>
      </c>
    </row>
    <row r="27" spans="1:16" x14ac:dyDescent="0.3">
      <c r="P27" s="5"/>
    </row>
    <row r="28" spans="1:16" x14ac:dyDescent="0.3">
      <c r="P28" s="5"/>
    </row>
    <row r="29" spans="1:16" x14ac:dyDescent="0.3">
      <c r="P29" s="5"/>
    </row>
    <row r="30" spans="1:16" ht="15" thickBot="1" x14ac:dyDescent="0.35">
      <c r="A30" t="s">
        <v>69</v>
      </c>
      <c r="P30" s="5"/>
    </row>
    <row r="31" spans="1:16" ht="15" thickBot="1" x14ac:dyDescent="0.35">
      <c r="B31" s="6">
        <v>43883</v>
      </c>
      <c r="C31" s="6">
        <v>43890</v>
      </c>
      <c r="D31" s="4">
        <v>43897</v>
      </c>
      <c r="E31" s="4">
        <v>43904</v>
      </c>
      <c r="F31" s="4">
        <v>43911</v>
      </c>
      <c r="G31" s="4">
        <v>43918</v>
      </c>
      <c r="H31" s="4">
        <v>43925</v>
      </c>
      <c r="I31" s="4">
        <v>43932</v>
      </c>
      <c r="J31" s="4">
        <v>43939</v>
      </c>
      <c r="K31" s="4">
        <v>43946</v>
      </c>
      <c r="L31" s="4">
        <v>43953</v>
      </c>
      <c r="M31" s="4">
        <v>43960</v>
      </c>
      <c r="N31" s="4">
        <v>43967</v>
      </c>
      <c r="O31" s="4">
        <v>43976</v>
      </c>
      <c r="P31" s="5"/>
    </row>
    <row r="32" spans="1:16" x14ac:dyDescent="0.3">
      <c r="A32" t="s">
        <v>86</v>
      </c>
      <c r="B32">
        <v>0.16556291390728478</v>
      </c>
      <c r="C32">
        <v>0.31645569620253167</v>
      </c>
      <c r="D32">
        <v>0.1941747572815534</v>
      </c>
      <c r="E32">
        <v>0.13250883392226148</v>
      </c>
      <c r="F32">
        <v>0.16108247422680411</v>
      </c>
      <c r="G32">
        <v>0.5806845965770171</v>
      </c>
      <c r="H32">
        <v>0.26359143327841844</v>
      </c>
      <c r="I32">
        <v>0.46439628482972134</v>
      </c>
      <c r="J32">
        <v>0.36101083032490977</v>
      </c>
      <c r="K32">
        <v>0.34298780487804881</v>
      </c>
      <c r="L32">
        <v>0.24390243902439024</v>
      </c>
      <c r="M32">
        <v>0.30086498683715684</v>
      </c>
      <c r="N32">
        <v>0.35956851777866561</v>
      </c>
      <c r="O32">
        <v>7.2332730560578665E-2</v>
      </c>
      <c r="P32" s="5">
        <f t="shared" si="0"/>
        <v>0.28279459283066727</v>
      </c>
    </row>
    <row r="33" spans="1:16" x14ac:dyDescent="0.3">
      <c r="A33" t="s">
        <v>87</v>
      </c>
      <c r="B33">
        <v>0.66225165562913912</v>
      </c>
      <c r="C33">
        <v>0.4746835443037975</v>
      </c>
      <c r="D33">
        <v>0.72815533980582525</v>
      </c>
      <c r="E33">
        <v>0.44169611307420498</v>
      </c>
      <c r="F33">
        <v>0.61211340206185572</v>
      </c>
      <c r="G33">
        <v>0.73349633251833746</v>
      </c>
      <c r="H33">
        <v>0.62602965403624378</v>
      </c>
      <c r="I33">
        <v>0.68111455108359142</v>
      </c>
      <c r="J33">
        <v>0.79422382671480141</v>
      </c>
      <c r="K33">
        <v>0.80030487804878048</v>
      </c>
      <c r="L33">
        <v>0.97560975609756095</v>
      </c>
      <c r="M33">
        <v>1.1282437006393382</v>
      </c>
      <c r="N33">
        <v>0.63923292049540548</v>
      </c>
      <c r="O33">
        <v>0.43399638336347202</v>
      </c>
      <c r="P33" s="5">
        <f t="shared" si="0"/>
        <v>0.69508228984802523</v>
      </c>
    </row>
    <row r="34" spans="1:16" x14ac:dyDescent="0.3">
      <c r="A34" t="s">
        <v>88</v>
      </c>
      <c r="B34">
        <v>0.82781456953642385</v>
      </c>
      <c r="C34">
        <v>1.2658227848101267</v>
      </c>
      <c r="D34">
        <v>1.0679611650485437</v>
      </c>
      <c r="E34">
        <v>0.61837455830388688</v>
      </c>
      <c r="F34">
        <v>0.70876288659793818</v>
      </c>
      <c r="G34">
        <v>0.33618581907090461</v>
      </c>
      <c r="H34">
        <v>0.52718286655683688</v>
      </c>
      <c r="I34">
        <v>0.43343653250773995</v>
      </c>
      <c r="J34">
        <v>0.6859205776173285</v>
      </c>
      <c r="K34">
        <v>0.76219512195121952</v>
      </c>
      <c r="L34">
        <v>1.024390243902439</v>
      </c>
      <c r="M34">
        <v>0.4136893569010906</v>
      </c>
      <c r="N34">
        <v>0.55932880543347985</v>
      </c>
      <c r="O34">
        <v>0.72332730560578662</v>
      </c>
      <c r="P34" s="5">
        <f t="shared" si="0"/>
        <v>0.71102804241741047</v>
      </c>
    </row>
    <row r="35" spans="1:16" x14ac:dyDescent="0.3">
      <c r="A35" t="s">
        <v>89</v>
      </c>
      <c r="B35">
        <v>0.49668874172185434</v>
      </c>
      <c r="C35">
        <v>0.39556962025316456</v>
      </c>
      <c r="D35">
        <v>0.29126213592233008</v>
      </c>
      <c r="E35">
        <v>0.53003533568904593</v>
      </c>
      <c r="F35">
        <v>0.57989690721649489</v>
      </c>
      <c r="G35">
        <v>0.88630806845965759</v>
      </c>
      <c r="H35">
        <v>0.69192751235584848</v>
      </c>
      <c r="I35">
        <v>0.804953560371517</v>
      </c>
      <c r="J35">
        <v>0.97472924187725629</v>
      </c>
      <c r="K35">
        <v>0.57164634146341464</v>
      </c>
      <c r="L35">
        <v>0.1951219512195122</v>
      </c>
      <c r="M35">
        <v>0.33847311019180143</v>
      </c>
      <c r="N35">
        <v>0.39952057530962842</v>
      </c>
      <c r="O35">
        <v>0.54249547920433994</v>
      </c>
      <c r="P35" s="5">
        <f>AVERAGE(B35:O35)</f>
        <v>0.54990204151827604</v>
      </c>
    </row>
    <row r="36" spans="1:16" x14ac:dyDescent="0.3">
      <c r="A36" t="s">
        <v>90</v>
      </c>
      <c r="B36">
        <v>0.82781456953642385</v>
      </c>
      <c r="C36">
        <v>0.23734177215189875</v>
      </c>
      <c r="D36">
        <v>0.24271844660194172</v>
      </c>
      <c r="E36">
        <v>0.66254416961130747</v>
      </c>
      <c r="F36">
        <v>0.48324742268041238</v>
      </c>
      <c r="G36">
        <v>0.39731051344743279</v>
      </c>
      <c r="H36">
        <v>0.32948929159802309</v>
      </c>
      <c r="I36">
        <v>0.37151702786377705</v>
      </c>
      <c r="J36">
        <v>0.3971119133574007</v>
      </c>
      <c r="K36">
        <v>0.53353658536585369</v>
      </c>
      <c r="L36">
        <v>0.24390243902439024</v>
      </c>
      <c r="M36">
        <v>0.67694622038360286</v>
      </c>
      <c r="N36">
        <v>0.27966440271673992</v>
      </c>
      <c r="O36">
        <v>0.36166365280289331</v>
      </c>
      <c r="P36" s="5">
        <f t="shared" si="0"/>
        <v>0.4317720305101499</v>
      </c>
    </row>
    <row r="37" spans="1:16" x14ac:dyDescent="0.3">
      <c r="A37" t="s">
        <v>91</v>
      </c>
      <c r="B37">
        <v>0.33112582781456956</v>
      </c>
      <c r="C37">
        <v>1.0284810126582278</v>
      </c>
      <c r="D37">
        <v>0.97087378640776689</v>
      </c>
      <c r="E37">
        <v>1.0159010600706713</v>
      </c>
      <c r="F37">
        <v>1.1920103092783505</v>
      </c>
      <c r="G37">
        <v>0.97799511002444983</v>
      </c>
      <c r="H37">
        <v>0.75782537067545308</v>
      </c>
      <c r="I37">
        <v>0.71207430340557276</v>
      </c>
      <c r="J37">
        <v>0.72202166064981954</v>
      </c>
      <c r="K37">
        <v>0.64786585365853655</v>
      </c>
      <c r="L37">
        <v>1.1707317073170731</v>
      </c>
      <c r="M37">
        <v>0.5641218503196691</v>
      </c>
      <c r="N37">
        <v>0.71913703555733122</v>
      </c>
      <c r="O37">
        <v>0.47016274864376134</v>
      </c>
      <c r="P37" s="5">
        <f t="shared" si="0"/>
        <v>0.80573768832008941</v>
      </c>
    </row>
    <row r="38" spans="1:16" x14ac:dyDescent="0.3">
      <c r="P38" s="5"/>
    </row>
    <row r="39" spans="1:16" x14ac:dyDescent="0.3">
      <c r="P39" s="5"/>
    </row>
    <row r="40" spans="1:16" x14ac:dyDescent="0.3">
      <c r="P40" s="5"/>
    </row>
    <row r="41" spans="1:16" ht="15" thickBot="1" x14ac:dyDescent="0.35">
      <c r="A41" t="s">
        <v>70</v>
      </c>
      <c r="P41" s="5"/>
    </row>
    <row r="42" spans="1:16" ht="15" thickBot="1" x14ac:dyDescent="0.35">
      <c r="B42" s="6">
        <v>43883</v>
      </c>
      <c r="C42" s="6">
        <v>43890</v>
      </c>
      <c r="D42" s="4">
        <v>43897</v>
      </c>
      <c r="E42" s="4">
        <v>43904</v>
      </c>
      <c r="F42" s="4">
        <v>43911</v>
      </c>
      <c r="G42" s="4">
        <v>43918</v>
      </c>
      <c r="H42" s="4">
        <v>43925</v>
      </c>
      <c r="I42" s="4">
        <v>43932</v>
      </c>
      <c r="J42" s="4">
        <v>43939</v>
      </c>
      <c r="K42" s="4">
        <v>43946</v>
      </c>
      <c r="L42" s="4">
        <v>43953</v>
      </c>
      <c r="M42" s="4">
        <v>43960</v>
      </c>
      <c r="N42" s="4">
        <v>43967</v>
      </c>
      <c r="O42" s="4">
        <v>43976</v>
      </c>
      <c r="P42" s="5"/>
    </row>
    <row r="43" spans="1:16" x14ac:dyDescent="0.3">
      <c r="A43" t="s">
        <v>92</v>
      </c>
      <c r="B43">
        <v>0.16556291390728478</v>
      </c>
      <c r="C43">
        <v>0.39556962025316456</v>
      </c>
      <c r="D43">
        <v>0.1941747572815534</v>
      </c>
      <c r="E43">
        <v>0.53003533568904593</v>
      </c>
      <c r="F43">
        <v>0.41881443298969073</v>
      </c>
      <c r="G43">
        <v>0.33618581907090461</v>
      </c>
      <c r="H43">
        <v>0.23064250411861617</v>
      </c>
      <c r="I43">
        <v>0.30959752321981426</v>
      </c>
      <c r="J43">
        <v>0.43321299638989169</v>
      </c>
      <c r="K43">
        <v>0.22865853658536583</v>
      </c>
      <c r="L43">
        <v>0.73170731707317083</v>
      </c>
      <c r="M43">
        <v>0.48890560361037982</v>
      </c>
      <c r="N43">
        <v>0.23971234518577705</v>
      </c>
      <c r="O43">
        <v>0.39783001808318269</v>
      </c>
      <c r="P43" s="5">
        <f t="shared" si="0"/>
        <v>0.36432926596127446</v>
      </c>
    </row>
    <row r="44" spans="1:16" x14ac:dyDescent="0.3">
      <c r="A44" t="s">
        <v>93</v>
      </c>
      <c r="B44">
        <v>0.99337748344370869</v>
      </c>
      <c r="C44">
        <v>0.63291139240506333</v>
      </c>
      <c r="D44">
        <v>1.116504854368932</v>
      </c>
      <c r="E44">
        <v>0.75088339222614842</v>
      </c>
      <c r="F44">
        <v>1.1920103092783505</v>
      </c>
      <c r="G44">
        <v>2.0782396088019559</v>
      </c>
      <c r="H44">
        <v>1.0543657331136738</v>
      </c>
      <c r="I44">
        <v>0.68111455108359142</v>
      </c>
      <c r="J44">
        <v>0.6859205776173285</v>
      </c>
      <c r="K44">
        <v>1.0670731707317074</v>
      </c>
      <c r="L44">
        <v>0.73170731707317083</v>
      </c>
      <c r="M44">
        <v>1.5043249341857841</v>
      </c>
      <c r="N44">
        <v>0.99880143827407109</v>
      </c>
      <c r="O44">
        <v>0.68716094032549724</v>
      </c>
      <c r="P44" s="5">
        <f>AVERAGE(B44:O44)</f>
        <v>1.0124568359234989</v>
      </c>
    </row>
    <row r="45" spans="1:16" x14ac:dyDescent="0.3">
      <c r="A45" t="s">
        <v>94</v>
      </c>
      <c r="B45">
        <v>6.9536423841059598</v>
      </c>
      <c r="C45">
        <v>7.4367088607594933</v>
      </c>
      <c r="D45">
        <v>6.9417475728155331</v>
      </c>
      <c r="E45">
        <v>8.3038869257950516</v>
      </c>
      <c r="F45">
        <v>6.0244845360824746</v>
      </c>
      <c r="G45">
        <v>5.4706601466992666</v>
      </c>
      <c r="H45">
        <v>6.128500823723229</v>
      </c>
      <c r="I45">
        <v>6.625386996904024</v>
      </c>
      <c r="J45">
        <v>6.4259927797833933</v>
      </c>
      <c r="K45">
        <v>7.2027439024390238</v>
      </c>
      <c r="L45">
        <v>6.4878048780487809</v>
      </c>
      <c r="M45">
        <v>5.8668672433245579</v>
      </c>
      <c r="N45">
        <v>6.1925689172992415</v>
      </c>
      <c r="O45">
        <v>6.7992766726943943</v>
      </c>
      <c r="P45" s="5">
        <f t="shared" si="0"/>
        <v>6.6328766171767439</v>
      </c>
    </row>
    <row r="46" spans="1:16" x14ac:dyDescent="0.3">
      <c r="P46" s="5"/>
    </row>
    <row r="47" spans="1:16" x14ac:dyDescent="0.3">
      <c r="P47" s="5"/>
    </row>
    <row r="48" spans="1:16" x14ac:dyDescent="0.3">
      <c r="P48" s="5"/>
    </row>
    <row r="49" spans="1:16" ht="15" thickBot="1" x14ac:dyDescent="0.35">
      <c r="A49" t="s">
        <v>71</v>
      </c>
      <c r="P49" s="5"/>
    </row>
    <row r="50" spans="1:16" ht="15" thickBot="1" x14ac:dyDescent="0.35">
      <c r="B50" s="6">
        <v>43883</v>
      </c>
      <c r="C50" s="6">
        <v>43890</v>
      </c>
      <c r="D50" s="4">
        <v>43897</v>
      </c>
      <c r="E50" s="4">
        <v>43904</v>
      </c>
      <c r="F50" s="4">
        <v>43911</v>
      </c>
      <c r="G50" s="4">
        <v>43918</v>
      </c>
      <c r="H50" s="4">
        <v>43925</v>
      </c>
      <c r="I50" s="4">
        <v>43932</v>
      </c>
      <c r="J50" s="4">
        <v>43939</v>
      </c>
      <c r="K50" s="4">
        <v>43946</v>
      </c>
      <c r="L50" s="4">
        <v>43953</v>
      </c>
      <c r="M50" s="4">
        <v>43960</v>
      </c>
      <c r="N50" s="4">
        <v>43967</v>
      </c>
      <c r="O50" s="4">
        <v>43976</v>
      </c>
      <c r="P50" s="5"/>
    </row>
    <row r="51" spans="1:16" x14ac:dyDescent="0.3">
      <c r="A51" t="s">
        <v>95</v>
      </c>
      <c r="B51">
        <v>1.9867549668874174</v>
      </c>
      <c r="C51">
        <v>1.5031645569620253</v>
      </c>
      <c r="D51">
        <v>1.8446601941747571</v>
      </c>
      <c r="E51">
        <v>2.1201413427561837</v>
      </c>
      <c r="F51">
        <v>1.9329896907216495</v>
      </c>
      <c r="G51">
        <v>1.4058679706601467</v>
      </c>
      <c r="H51">
        <v>1.1532125205930808</v>
      </c>
      <c r="I51">
        <v>1.0526315789473684</v>
      </c>
      <c r="J51">
        <v>1.4801444043321299</v>
      </c>
      <c r="K51">
        <v>1.4862804878048781</v>
      </c>
      <c r="L51">
        <v>1.6097560975609757</v>
      </c>
      <c r="M51">
        <v>1.0530274539300488</v>
      </c>
      <c r="N51">
        <v>1.558130243707551</v>
      </c>
      <c r="O51">
        <v>1.4466546112115732</v>
      </c>
      <c r="P51" s="5">
        <f t="shared" si="0"/>
        <v>1.5452440085892705</v>
      </c>
    </row>
    <row r="52" spans="1:16" x14ac:dyDescent="0.3">
      <c r="A52" t="s">
        <v>96</v>
      </c>
      <c r="B52">
        <v>2.3178807947019866</v>
      </c>
      <c r="C52">
        <v>1.1867088607594938</v>
      </c>
      <c r="D52">
        <v>1.3106796116504855</v>
      </c>
      <c r="E52">
        <v>1.3692579505300353</v>
      </c>
      <c r="F52">
        <v>0.86984536082474229</v>
      </c>
      <c r="G52">
        <v>1.4058679706601467</v>
      </c>
      <c r="H52">
        <v>0.88962108731466227</v>
      </c>
      <c r="I52">
        <v>1.393188854489164</v>
      </c>
      <c r="J52">
        <v>1.2635379061371841</v>
      </c>
      <c r="K52">
        <v>0.91463414634146334</v>
      </c>
      <c r="L52">
        <v>0.97560975609756095</v>
      </c>
      <c r="M52">
        <v>1.0530274539300488</v>
      </c>
      <c r="N52">
        <v>1.1186576108669597</v>
      </c>
      <c r="O52">
        <v>1.1934900542495479</v>
      </c>
      <c r="P52" s="5">
        <f t="shared" si="0"/>
        <v>1.2330005298966775</v>
      </c>
    </row>
    <row r="53" spans="1:16" x14ac:dyDescent="0.3">
      <c r="A53" t="s">
        <v>97</v>
      </c>
      <c r="B53">
        <v>0.33112582781456956</v>
      </c>
      <c r="C53">
        <v>0.55379746835443033</v>
      </c>
      <c r="D53">
        <v>0.48543689320388345</v>
      </c>
      <c r="E53">
        <v>0.17667844522968199</v>
      </c>
      <c r="F53">
        <v>0.48324742268041238</v>
      </c>
      <c r="G53">
        <v>0.30562347188264061</v>
      </c>
      <c r="H53">
        <v>0.26359143327841844</v>
      </c>
      <c r="I53">
        <v>0.4024767801857585</v>
      </c>
      <c r="J53">
        <v>0.18050541516245489</v>
      </c>
      <c r="K53">
        <v>3.8109756097560975E-2</v>
      </c>
      <c r="L53">
        <v>9.7560975609756101E-2</v>
      </c>
      <c r="M53">
        <v>0.22564874012786762</v>
      </c>
      <c r="N53">
        <v>0.39952057530962842</v>
      </c>
      <c r="O53">
        <v>0.72332730560578662</v>
      </c>
      <c r="P53" s="5">
        <f t="shared" si="0"/>
        <v>0.33333217932448928</v>
      </c>
    </row>
    <row r="54" spans="1:16" x14ac:dyDescent="0.3">
      <c r="A54" t="s">
        <v>98</v>
      </c>
      <c r="B54">
        <v>0.16556291390728478</v>
      </c>
      <c r="C54">
        <v>0.39556962025316456</v>
      </c>
      <c r="D54">
        <v>0.29126213592233008</v>
      </c>
      <c r="E54">
        <v>0.26501766784452296</v>
      </c>
      <c r="F54">
        <v>0.4510309278350515</v>
      </c>
      <c r="G54">
        <v>0.33618581907090461</v>
      </c>
      <c r="H54">
        <v>0.39538714991762769</v>
      </c>
      <c r="I54">
        <v>0.34055727554179571</v>
      </c>
      <c r="J54">
        <v>0.18050541516245489</v>
      </c>
      <c r="K54">
        <v>0.34298780487804881</v>
      </c>
      <c r="L54">
        <v>9.7560975609756101E-2</v>
      </c>
      <c r="M54">
        <v>0.18804061677322301</v>
      </c>
      <c r="N54">
        <v>0.31961646024770274</v>
      </c>
      <c r="O54">
        <v>7.2332730560578665E-2</v>
      </c>
      <c r="P54" s="5">
        <f t="shared" si="0"/>
        <v>0.2744012509660318</v>
      </c>
    </row>
    <row r="55" spans="1:16" x14ac:dyDescent="0.3">
      <c r="A55" t="s">
        <v>99</v>
      </c>
      <c r="B55">
        <v>0</v>
      </c>
      <c r="C55">
        <v>0.15822784810126583</v>
      </c>
      <c r="D55">
        <v>0.53398058252427183</v>
      </c>
      <c r="E55">
        <v>0.39752650176678439</v>
      </c>
      <c r="F55">
        <v>0.51546391752577314</v>
      </c>
      <c r="G55">
        <v>0.51955990220048898</v>
      </c>
      <c r="H55">
        <v>0.49423393739703458</v>
      </c>
      <c r="I55">
        <v>9.2879256965944262E-2</v>
      </c>
      <c r="J55">
        <v>0.1444043321299639</v>
      </c>
      <c r="K55">
        <v>0.34298780487804881</v>
      </c>
      <c r="L55">
        <v>0.3902439024390244</v>
      </c>
      <c r="M55">
        <v>0.30086498683715684</v>
      </c>
      <c r="N55">
        <v>0.95884938074310821</v>
      </c>
      <c r="O55">
        <v>0.36166365280289331</v>
      </c>
      <c r="P55" s="5">
        <f t="shared" si="0"/>
        <v>0.37220614330798274</v>
      </c>
    </row>
    <row r="56" spans="1:16" x14ac:dyDescent="0.3">
      <c r="A56" t="s">
        <v>100</v>
      </c>
      <c r="B56">
        <v>0</v>
      </c>
      <c r="C56">
        <v>0.15822784810126583</v>
      </c>
      <c r="D56">
        <v>4.8543689320388349E-2</v>
      </c>
      <c r="E56">
        <v>0</v>
      </c>
      <c r="F56">
        <v>0</v>
      </c>
      <c r="G56">
        <v>9.1687041564792182E-2</v>
      </c>
      <c r="H56">
        <v>3.2948929159802305E-2</v>
      </c>
      <c r="I56">
        <v>0</v>
      </c>
      <c r="J56">
        <v>7.2202166064981949E-2</v>
      </c>
      <c r="K56">
        <v>0.1524390243902439</v>
      </c>
      <c r="L56">
        <v>4.878048780487805E-2</v>
      </c>
      <c r="M56">
        <v>7.5216246709289211E-2</v>
      </c>
      <c r="N56">
        <v>0</v>
      </c>
      <c r="O56">
        <v>3.6166365280289332E-2</v>
      </c>
      <c r="P56" s="5">
        <f t="shared" si="0"/>
        <v>5.1157985599709369E-2</v>
      </c>
    </row>
    <row r="57" spans="1:16" x14ac:dyDescent="0.3">
      <c r="A57" t="s">
        <v>101</v>
      </c>
      <c r="B57">
        <v>0.16556291390728478</v>
      </c>
      <c r="C57">
        <v>0.15822784810126583</v>
      </c>
      <c r="D57">
        <v>4.8543689320388349E-2</v>
      </c>
      <c r="E57">
        <v>8.8339222614840993E-2</v>
      </c>
      <c r="F57">
        <v>0</v>
      </c>
      <c r="G57">
        <v>0.1528117359413203</v>
      </c>
      <c r="H57">
        <v>9.8846787479406922E-2</v>
      </c>
      <c r="I57">
        <v>0.15479876160990713</v>
      </c>
      <c r="J57">
        <v>0.10830324909747292</v>
      </c>
      <c r="K57">
        <v>0.11432926829268292</v>
      </c>
      <c r="L57">
        <v>4.878048780487805E-2</v>
      </c>
      <c r="M57">
        <v>0.11282437006393381</v>
      </c>
      <c r="N57">
        <v>0</v>
      </c>
      <c r="O57">
        <v>3.6166365280289332E-2</v>
      </c>
      <c r="P57" s="5">
        <f t="shared" si="0"/>
        <v>9.196676425097651E-2</v>
      </c>
    </row>
    <row r="58" spans="1:16" x14ac:dyDescent="0.3">
      <c r="A58" t="s">
        <v>102</v>
      </c>
      <c r="B58">
        <v>0</v>
      </c>
      <c r="C58">
        <v>0.23734177215189875</v>
      </c>
      <c r="D58">
        <v>0.14563106796116504</v>
      </c>
      <c r="E58">
        <v>8.8339222614840993E-2</v>
      </c>
      <c r="F58">
        <v>9.6649484536082478E-2</v>
      </c>
      <c r="G58">
        <v>0.1528117359413203</v>
      </c>
      <c r="H58">
        <v>0.16474464579901155</v>
      </c>
      <c r="I58">
        <v>0.15479876160990713</v>
      </c>
      <c r="J58">
        <v>7.2202166064981949E-2</v>
      </c>
      <c r="K58">
        <v>7.621951219512195E-2</v>
      </c>
      <c r="L58">
        <v>0</v>
      </c>
      <c r="M58">
        <v>0.15043249341857842</v>
      </c>
      <c r="N58">
        <v>0.23971234518577705</v>
      </c>
      <c r="O58">
        <v>7.2332730560578665E-2</v>
      </c>
      <c r="P58" s="5">
        <f t="shared" si="0"/>
        <v>0.11794399557423316</v>
      </c>
    </row>
    <row r="59" spans="1:16" x14ac:dyDescent="0.3">
      <c r="A59" t="s">
        <v>103</v>
      </c>
      <c r="B59">
        <v>0</v>
      </c>
      <c r="C59">
        <v>0</v>
      </c>
      <c r="D59">
        <v>4.8543689320388349E-2</v>
      </c>
      <c r="E59">
        <v>0.26501766784452296</v>
      </c>
      <c r="F59">
        <v>0</v>
      </c>
      <c r="G59">
        <v>0</v>
      </c>
      <c r="H59">
        <v>6.589785831960461E-2</v>
      </c>
      <c r="I59">
        <v>3.0959752321981428E-2</v>
      </c>
      <c r="J59">
        <v>0.18050541516245489</v>
      </c>
      <c r="K59">
        <v>7.621951219512195E-2</v>
      </c>
      <c r="L59">
        <v>9.7560975609756101E-2</v>
      </c>
      <c r="M59">
        <v>0.11282437006393381</v>
      </c>
      <c r="N59">
        <v>7.9904115061925685E-2</v>
      </c>
      <c r="O59">
        <v>0.108499095840868</v>
      </c>
      <c r="P59" s="5">
        <f>AVERAGE(B59:O59)</f>
        <v>7.6138032267182701E-2</v>
      </c>
    </row>
    <row r="60" spans="1:16" x14ac:dyDescent="0.3">
      <c r="A60" t="s">
        <v>104</v>
      </c>
      <c r="B60">
        <v>0.16556291390728478</v>
      </c>
      <c r="C60">
        <v>0.31645569620253167</v>
      </c>
      <c r="D60">
        <v>0.38834951456310679</v>
      </c>
      <c r="E60">
        <v>0.5742049469964664</v>
      </c>
      <c r="F60">
        <v>0.48324742268041238</v>
      </c>
      <c r="G60">
        <v>0.12224938875305623</v>
      </c>
      <c r="H60">
        <v>0.23064250411861617</v>
      </c>
      <c r="I60">
        <v>0.27863777089783281</v>
      </c>
      <c r="J60">
        <v>0.3971119133574007</v>
      </c>
      <c r="K60">
        <v>0.41920731707317077</v>
      </c>
      <c r="L60">
        <v>0.4390243902439025</v>
      </c>
      <c r="M60">
        <v>0.37608123354644601</v>
      </c>
      <c r="N60">
        <v>0.39952057530962842</v>
      </c>
      <c r="O60">
        <v>0.108499095840868</v>
      </c>
      <c r="P60" s="5">
        <f t="shared" si="0"/>
        <v>0.3356281916779088</v>
      </c>
    </row>
    <row r="61" spans="1:16" x14ac:dyDescent="0.3">
      <c r="A61" t="s">
        <v>108</v>
      </c>
      <c r="B61">
        <v>0.33112582781456956</v>
      </c>
      <c r="C61">
        <v>0.31645569620253167</v>
      </c>
      <c r="D61">
        <v>1.0194174757281553</v>
      </c>
      <c r="E61">
        <v>0.48586572438162545</v>
      </c>
      <c r="F61">
        <v>0.96649484536082475</v>
      </c>
      <c r="G61">
        <v>1.9254278728606355</v>
      </c>
      <c r="H61">
        <v>0.95551894563426687</v>
      </c>
      <c r="I61">
        <v>0.55727554179566563</v>
      </c>
      <c r="J61">
        <v>0.32490974729241878</v>
      </c>
      <c r="K61">
        <v>0.83841463414634154</v>
      </c>
      <c r="L61">
        <v>0.24390243902439024</v>
      </c>
      <c r="M61">
        <v>0.8273787138021812</v>
      </c>
      <c r="N61">
        <v>0.75908909308829409</v>
      </c>
      <c r="O61">
        <v>0.39783001808318269</v>
      </c>
      <c r="P61" s="5">
        <f t="shared" si="0"/>
        <v>0.71065046965822021</v>
      </c>
    </row>
    <row r="77" spans="1:5" x14ac:dyDescent="0.3">
      <c r="A77" t="s">
        <v>106</v>
      </c>
      <c r="D77" t="s">
        <v>105</v>
      </c>
      <c r="E77" t="s">
        <v>107</v>
      </c>
    </row>
    <row r="78" spans="1:5" x14ac:dyDescent="0.3">
      <c r="A78" s="6">
        <v>43883</v>
      </c>
      <c r="D78">
        <v>0</v>
      </c>
      <c r="E78">
        <v>0</v>
      </c>
    </row>
    <row r="79" spans="1:5" x14ac:dyDescent="0.3">
      <c r="A79" s="6">
        <v>43890</v>
      </c>
      <c r="D79">
        <v>0</v>
      </c>
      <c r="E79">
        <v>0</v>
      </c>
    </row>
    <row r="80" spans="1:5" x14ac:dyDescent="0.3">
      <c r="A80" s="6">
        <v>43897</v>
      </c>
      <c r="B80" s="6"/>
      <c r="C80" s="6"/>
      <c r="D80">
        <v>105</v>
      </c>
      <c r="E80">
        <v>0</v>
      </c>
    </row>
    <row r="81" spans="1:5" x14ac:dyDescent="0.3">
      <c r="A81" s="6">
        <v>43904</v>
      </c>
      <c r="B81" s="6"/>
      <c r="C81" s="6"/>
      <c r="D81">
        <v>729</v>
      </c>
      <c r="E81">
        <v>3</v>
      </c>
    </row>
    <row r="82" spans="1:5" x14ac:dyDescent="0.3">
      <c r="A82" s="6">
        <v>43911</v>
      </c>
      <c r="B82" s="6"/>
      <c r="C82" s="6"/>
      <c r="D82" s="7">
        <v>15168</v>
      </c>
      <c r="E82">
        <v>76</v>
      </c>
    </row>
    <row r="83" spans="1:5" x14ac:dyDescent="0.3">
      <c r="A83" s="6">
        <v>43918</v>
      </c>
      <c r="B83" s="6"/>
      <c r="C83" s="6"/>
      <c r="D83" s="7">
        <v>59513</v>
      </c>
      <c r="E83">
        <v>965</v>
      </c>
    </row>
    <row r="84" spans="1:5" x14ac:dyDescent="0.3">
      <c r="A84" s="6">
        <v>43925</v>
      </c>
      <c r="B84" s="6"/>
      <c r="C84" s="6"/>
      <c r="D84" s="7">
        <v>122031</v>
      </c>
      <c r="E84" s="7">
        <v>4159</v>
      </c>
    </row>
    <row r="85" spans="1:5" x14ac:dyDescent="0.3">
      <c r="A85" s="6">
        <v>43932</v>
      </c>
      <c r="B85" s="6"/>
      <c r="C85" s="6"/>
      <c r="D85" s="7">
        <v>188694</v>
      </c>
      <c r="E85" s="7">
        <v>9385</v>
      </c>
    </row>
    <row r="86" spans="1:5" x14ac:dyDescent="0.3">
      <c r="A86" s="6">
        <v>43939</v>
      </c>
      <c r="B86" s="6"/>
      <c r="C86" s="6"/>
      <c r="D86" s="7">
        <v>242786</v>
      </c>
      <c r="E86" s="7">
        <v>13869</v>
      </c>
    </row>
    <row r="87" spans="1:5" x14ac:dyDescent="0.3">
      <c r="A87" s="6">
        <v>43946</v>
      </c>
      <c r="B87" s="6"/>
      <c r="C87" s="6"/>
      <c r="D87" s="7">
        <v>288045</v>
      </c>
      <c r="E87" s="7">
        <v>16966</v>
      </c>
    </row>
    <row r="88" spans="1:5" x14ac:dyDescent="0.3">
      <c r="A88" s="6">
        <v>43953</v>
      </c>
      <c r="B88" s="6"/>
      <c r="C88" s="6"/>
      <c r="D88" s="7">
        <v>316415</v>
      </c>
      <c r="E88" s="7">
        <v>19189</v>
      </c>
    </row>
    <row r="89" spans="1:5" x14ac:dyDescent="0.3">
      <c r="A89" s="6">
        <v>43960</v>
      </c>
      <c r="B89" s="6"/>
      <c r="C89" s="6"/>
      <c r="D89" s="7">
        <v>335395</v>
      </c>
      <c r="E89" s="7">
        <v>21478</v>
      </c>
    </row>
    <row r="90" spans="1:5" x14ac:dyDescent="0.3">
      <c r="A90" s="6">
        <v>43967</v>
      </c>
      <c r="B90" s="6"/>
      <c r="C90" s="6"/>
      <c r="D90" s="7">
        <v>350121</v>
      </c>
      <c r="E90" s="7">
        <v>22619</v>
      </c>
    </row>
    <row r="91" spans="1:5" x14ac:dyDescent="0.3">
      <c r="A91" s="6">
        <v>43976</v>
      </c>
      <c r="B91" s="6"/>
      <c r="C91" s="6"/>
      <c r="D91" s="7">
        <v>363836</v>
      </c>
      <c r="E91" s="7">
        <v>23564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Count</vt:lpstr>
      <vt:lpstr>Percentage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zachd</dc:creator>
  <cp:lastModifiedBy>zachd</cp:lastModifiedBy>
  <dcterms:created xsi:type="dcterms:W3CDTF">2020-06-17T22:21:14Z</dcterms:created>
  <dcterms:modified xsi:type="dcterms:W3CDTF">2020-07-02T18:43:28Z</dcterms:modified>
</cp:coreProperties>
</file>