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d\Desktop\Corona Tweet Sentiment Analysis\"/>
    </mc:Choice>
  </mc:AlternateContent>
  <xr:revisionPtr revIDLastSave="0" documentId="13_ncr:1_{0726AFD3-029B-464D-A8A7-1C0C0211F833}" xr6:coauthVersionLast="44" xr6:coauthVersionMax="44" xr10:uidLastSave="{00000000-0000-0000-0000-000000000000}"/>
  <bookViews>
    <workbookView xWindow="12672" yWindow="4020" windowWidth="9720" windowHeight="11808" activeTab="2" xr2:uid="{2822B7E5-45D4-4CF2-8AC8-430C68540C09}"/>
  </bookViews>
  <sheets>
    <sheet name="Raw Count" sheetId="1" r:id="rId1"/>
    <sheet name="Percentage" sheetId="2" r:id="rId2"/>
    <sheet name="Grap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3" l="1"/>
  <c r="P5" i="3"/>
  <c r="P9" i="3"/>
  <c r="P10" i="3"/>
  <c r="P11" i="3"/>
  <c r="P12" i="3"/>
  <c r="P13" i="3"/>
  <c r="P14" i="3"/>
  <c r="P18" i="3"/>
  <c r="P19" i="3"/>
  <c r="P20" i="3"/>
  <c r="P21" i="3"/>
  <c r="P22" i="3"/>
  <c r="P26" i="3"/>
  <c r="P27" i="3"/>
  <c r="P28" i="3"/>
  <c r="P29" i="3"/>
  <c r="P30" i="3"/>
  <c r="P31" i="3"/>
  <c r="P35" i="3"/>
  <c r="P36" i="3"/>
  <c r="P37" i="3"/>
  <c r="P41" i="3"/>
  <c r="P42" i="3"/>
  <c r="P43" i="3"/>
  <c r="P44" i="3"/>
  <c r="P45" i="3"/>
  <c r="P46" i="3"/>
  <c r="P47" i="3"/>
  <c r="P48" i="3"/>
  <c r="P49" i="3"/>
  <c r="P50" i="3"/>
  <c r="P51" i="3"/>
  <c r="P3" i="3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<sst xmlns="http://schemas.openxmlformats.org/spreadsheetml/2006/main" count="176" uniqueCount="75">
  <si>
    <t>funct</t>
  </si>
  <si>
    <t>achieve</t>
  </si>
  <si>
    <t>adverb</t>
  </si>
  <si>
    <t>affect</t>
  </si>
  <si>
    <t>anger</t>
  </si>
  <si>
    <t>anx</t>
  </si>
  <si>
    <t>article</t>
  </si>
  <si>
    <t>assent</t>
  </si>
  <si>
    <t>auxverb</t>
  </si>
  <si>
    <t>bio</t>
  </si>
  <si>
    <t>body</t>
  </si>
  <si>
    <t>cause</t>
  </si>
  <si>
    <t>certain</t>
  </si>
  <si>
    <t>cogmech</t>
  </si>
  <si>
    <t>conj</t>
  </si>
  <si>
    <t>death</t>
  </si>
  <si>
    <t>discrep</t>
  </si>
  <si>
    <t>excl</t>
  </si>
  <si>
    <t>family</t>
  </si>
  <si>
    <t>feel</t>
  </si>
  <si>
    <t>filler</t>
  </si>
  <si>
    <t>friend</t>
  </si>
  <si>
    <t>future</t>
  </si>
  <si>
    <t>health</t>
  </si>
  <si>
    <t>hear</t>
  </si>
  <si>
    <t>home</t>
  </si>
  <si>
    <t>humans</t>
  </si>
  <si>
    <t>i</t>
  </si>
  <si>
    <t>incl</t>
  </si>
  <si>
    <t>ingest</t>
  </si>
  <si>
    <t>inhib</t>
  </si>
  <si>
    <t>insight</t>
  </si>
  <si>
    <t>ipron</t>
  </si>
  <si>
    <t>leisure</t>
  </si>
  <si>
    <t>money</t>
  </si>
  <si>
    <t>motion</t>
  </si>
  <si>
    <t>negate</t>
  </si>
  <si>
    <t>negemo</t>
  </si>
  <si>
    <t>nonfl</t>
  </si>
  <si>
    <t>number</t>
  </si>
  <si>
    <t>past</t>
  </si>
  <si>
    <t>percept</t>
  </si>
  <si>
    <t>posemo</t>
  </si>
  <si>
    <t>ppron</t>
  </si>
  <si>
    <t>preps</t>
  </si>
  <si>
    <t>present</t>
  </si>
  <si>
    <t>pronoun</t>
  </si>
  <si>
    <t>quant</t>
  </si>
  <si>
    <t>relativ</t>
  </si>
  <si>
    <t>relig</t>
  </si>
  <si>
    <t>sad</t>
  </si>
  <si>
    <t>see</t>
  </si>
  <si>
    <t>sexual</t>
  </si>
  <si>
    <t>shehe</t>
  </si>
  <si>
    <t>social</t>
  </si>
  <si>
    <t>space</t>
  </si>
  <si>
    <t>swear</t>
  </si>
  <si>
    <t>tentat</t>
  </si>
  <si>
    <t>they</t>
  </si>
  <si>
    <t>time</t>
  </si>
  <si>
    <t>verb</t>
  </si>
  <si>
    <t>we</t>
  </si>
  <si>
    <t>work</t>
  </si>
  <si>
    <t>you</t>
  </si>
  <si>
    <t>Total</t>
  </si>
  <si>
    <t>Raw Count</t>
  </si>
  <si>
    <t>Temporal Data</t>
  </si>
  <si>
    <t>Speaker Data</t>
  </si>
  <si>
    <t>Emotional Data</t>
  </si>
  <si>
    <t>Reasoning Data</t>
  </si>
  <si>
    <t>Perceptive, Biological, Relativity Data</t>
  </si>
  <si>
    <t>Date</t>
  </si>
  <si>
    <t>Cases</t>
  </si>
  <si>
    <t>Deaths</t>
  </si>
  <si>
    <t>Tangibles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</si>
</sst>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2" fontId="0" fillId="0" borderId="0" xfId="0" applyNumberFormat="1"/>
    <xf numFmtId="16" fontId="0" fillId="0" borderId="0" xfId="0" applyNumberFormat="1"/>
    <xf numFmtId="3" fontId="0" fillId="0" borderId="0" xfId="0" applyNumberFormat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Lamont</a:t>
            </a:r>
            <a:r>
              <a:rPr lang="en-US" baseline="0"/>
              <a:t> Temporal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Graphs!$A$3</c:f>
              <c:strCache>
                <c:ptCount val="1"/>
                <c:pt idx="0">
                  <c:v>present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Graphs!$B$2:$O$2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Graphs!$B$3:$O$3</c:f>
              <c:numCache>
                <c:formatCode>General</c:formatCode>
                <c:ptCount val="14"/>
                <c:pt idx="0">
                  <c:v>4.0590405904059041</c:v>
                </c:pt>
                <c:pt idx="1">
                  <c:v>2.8037383177570092</c:v>
                </c:pt>
                <c:pt idx="2">
                  <c:v>2.7371401604530439</c:v>
                </c:pt>
                <c:pt idx="3">
                  <c:v>2.5641025641025639</c:v>
                </c:pt>
                <c:pt idx="4">
                  <c:v>2.6904635055940331</c:v>
                </c:pt>
                <c:pt idx="5">
                  <c:v>2.4654239326518343</c:v>
                </c:pt>
                <c:pt idx="6">
                  <c:v>2.348993288590604</c:v>
                </c:pt>
                <c:pt idx="7">
                  <c:v>2.6073131955484894</c:v>
                </c:pt>
                <c:pt idx="8">
                  <c:v>2.8740740740740742</c:v>
                </c:pt>
                <c:pt idx="9">
                  <c:v>2.3911491791577446</c:v>
                </c:pt>
                <c:pt idx="10">
                  <c:v>2.2988505747126435</c:v>
                </c:pt>
                <c:pt idx="11">
                  <c:v>2.34375</c:v>
                </c:pt>
                <c:pt idx="12">
                  <c:v>1.8418201516793065</c:v>
                </c:pt>
                <c:pt idx="13">
                  <c:v>1.4512595837897042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6-43D0-873F-FD0CB08CACB0}"/>
            </c:ext>
          </c:extLst>
        </c:ser>
        <c:ser>
          <c:idx val="1"/>
          <c:order val="1"/>
          <c:tx>
            <c:strRef>
              <c:f>Graphs!$A$4</c:f>
              <c:strCache>
                <c:ptCount val="1"/>
                <c:pt idx="0">
                  <c:v>past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Graphs!$B$2:$O$2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Graphs!$B$4:$O$4</c:f>
              <c:numCache>
                <c:formatCode>General</c:formatCode>
                <c:ptCount val="14"/>
                <c:pt idx="0">
                  <c:v>0.46125461254612543</c:v>
                </c:pt>
                <c:pt idx="1">
                  <c:v>0.86782376502002667</c:v>
                </c:pt>
                <c:pt idx="2">
                  <c:v>0.7550731477111845</c:v>
                </c:pt>
                <c:pt idx="3">
                  <c:v>0.55741360089186176</c:v>
                </c:pt>
                <c:pt idx="4">
                  <c:v>0.37293553542887586</c:v>
                </c:pt>
                <c:pt idx="5">
                  <c:v>0.4509921828021648</c:v>
                </c:pt>
                <c:pt idx="6">
                  <c:v>0.55129434324065196</c:v>
                </c:pt>
                <c:pt idx="7">
                  <c:v>0.95389507154213027</c:v>
                </c:pt>
                <c:pt idx="8">
                  <c:v>0.35555555555555557</c:v>
                </c:pt>
                <c:pt idx="9">
                  <c:v>0.60670949321912926</c:v>
                </c:pt>
                <c:pt idx="10">
                  <c:v>0.81572117167222835</c:v>
                </c:pt>
                <c:pt idx="11">
                  <c:v>0.830078125</c:v>
                </c:pt>
                <c:pt idx="12">
                  <c:v>0.75839653304442034</c:v>
                </c:pt>
                <c:pt idx="13">
                  <c:v>3.285870755750274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6-43D0-873F-FD0CB08CACB0}"/>
            </c:ext>
          </c:extLst>
        </c:ser>
        <c:ser>
          <c:idx val="2"/>
          <c:order val="2"/>
          <c:tx>
            <c:strRef>
              <c:f>Graphs!$A$5</c:f>
              <c:strCache>
                <c:ptCount val="1"/>
                <c:pt idx="0">
                  <c:v>future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Graphs!$B$2:$O$2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Graphs!$B$5:$O$5</c:f>
              <c:numCache>
                <c:formatCode>General</c:formatCode>
                <c:ptCount val="14"/>
                <c:pt idx="0">
                  <c:v>9.2250922509225092E-2</c:v>
                </c:pt>
                <c:pt idx="1">
                  <c:v>0.13351134846461948</c:v>
                </c:pt>
                <c:pt idx="2">
                  <c:v>0.47192071731949031</c:v>
                </c:pt>
                <c:pt idx="3">
                  <c:v>0.44593088071348941</c:v>
                </c:pt>
                <c:pt idx="4">
                  <c:v>0.82578582844965376</c:v>
                </c:pt>
                <c:pt idx="5">
                  <c:v>0.63138905592303074</c:v>
                </c:pt>
                <c:pt idx="6">
                  <c:v>0.50335570469798652</c:v>
                </c:pt>
                <c:pt idx="7">
                  <c:v>0.31796502384737679</c:v>
                </c:pt>
                <c:pt idx="8">
                  <c:v>0.65185185185185179</c:v>
                </c:pt>
                <c:pt idx="9">
                  <c:v>0.42826552462526768</c:v>
                </c:pt>
                <c:pt idx="10">
                  <c:v>0.63032999629217645</c:v>
                </c:pt>
                <c:pt idx="11">
                  <c:v>0.732421875</c:v>
                </c:pt>
                <c:pt idx="12">
                  <c:v>0.8667388949079089</c:v>
                </c:pt>
                <c:pt idx="13">
                  <c:v>0.38335158817086529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6-43D0-873F-FD0CB08CA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687727"/>
        <c:axId val="1283474159"/>
      </c:lineChart>
      <c:dateAx>
        <c:axId val="139868772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474159"/>
        <c:crosses val="autoZero"/>
        <c:auto val="1"/>
        <c:lblOffset val="100"/>
        <c:baseTimeUnit val="days"/>
      </c:dateAx>
      <c:valAx>
        <c:axId val="128347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8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Lamont</a:t>
            </a:r>
            <a:r>
              <a:rPr lang="en-US" baseline="0"/>
              <a:t> Speaker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Graphs!$A$9</c:f>
              <c:strCache>
                <c:ptCount val="1"/>
                <c:pt idx="0">
                  <c:v>preps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Graphs!$B$8:$O$8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Graphs!$B$9:$O$9</c:f>
              <c:numCache>
                <c:formatCode>General</c:formatCode>
                <c:ptCount val="14"/>
                <c:pt idx="0">
                  <c:v>7.0110701107011062</c:v>
                </c:pt>
                <c:pt idx="1">
                  <c:v>9.4125500667556743</c:v>
                </c:pt>
                <c:pt idx="2">
                  <c:v>8.4945729117508257</c:v>
                </c:pt>
                <c:pt idx="3">
                  <c:v>8.7235228539576362</c:v>
                </c:pt>
                <c:pt idx="4">
                  <c:v>8.4443260522109753</c:v>
                </c:pt>
                <c:pt idx="5">
                  <c:v>8.4786530366806971</c:v>
                </c:pt>
                <c:pt idx="6">
                  <c:v>8.6768935762224366</c:v>
                </c:pt>
                <c:pt idx="7">
                  <c:v>9.0620031796502385</c:v>
                </c:pt>
                <c:pt idx="8">
                  <c:v>9.4518518518518508</c:v>
                </c:pt>
                <c:pt idx="9">
                  <c:v>9.6716630977872953</c:v>
                </c:pt>
                <c:pt idx="10">
                  <c:v>9.3807934742306269</c:v>
                </c:pt>
                <c:pt idx="11">
                  <c:v>9.228515625</c:v>
                </c:pt>
                <c:pt idx="12">
                  <c:v>9.6424702058504863</c:v>
                </c:pt>
                <c:pt idx="13">
                  <c:v>12.458926615553121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2-40CB-86CE-AA32A720AB52}"/>
            </c:ext>
          </c:extLst>
        </c:ser>
        <c:ser>
          <c:idx val="1"/>
          <c:order val="1"/>
          <c:tx>
            <c:strRef>
              <c:f>Graphs!$A$10</c:f>
              <c:strCache>
                <c:ptCount val="1"/>
                <c:pt idx="0">
                  <c:v>pronoun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Graphs!$B$8:$O$8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Graphs!$B$10:$O$10</c:f>
              <c:numCache>
                <c:formatCode>General</c:formatCode>
                <c:ptCount val="14"/>
                <c:pt idx="0">
                  <c:v>3.5977859778597785</c:v>
                </c:pt>
                <c:pt idx="1">
                  <c:v>3.4712950600801067</c:v>
                </c:pt>
                <c:pt idx="2">
                  <c:v>3.4922133081642284</c:v>
                </c:pt>
                <c:pt idx="3">
                  <c:v>2.4804905239687849</c:v>
                </c:pt>
                <c:pt idx="4">
                  <c:v>3.1699520511454451</c:v>
                </c:pt>
                <c:pt idx="5">
                  <c:v>2.6157546602525557</c:v>
                </c:pt>
                <c:pt idx="6">
                  <c:v>3.3317353787152451</c:v>
                </c:pt>
                <c:pt idx="7">
                  <c:v>2.8934817170111287</c:v>
                </c:pt>
                <c:pt idx="8">
                  <c:v>3.0814814814814815</c:v>
                </c:pt>
                <c:pt idx="9">
                  <c:v>2.8551034975017844</c:v>
                </c:pt>
                <c:pt idx="10">
                  <c:v>3.0404152762328511</c:v>
                </c:pt>
                <c:pt idx="11">
                  <c:v>3.564453125</c:v>
                </c:pt>
                <c:pt idx="12">
                  <c:v>2.4377031419284942</c:v>
                </c:pt>
                <c:pt idx="13">
                  <c:v>1.6703176341730557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2-40CB-86CE-AA32A720AB52}"/>
            </c:ext>
          </c:extLst>
        </c:ser>
        <c:ser>
          <c:idx val="2"/>
          <c:order val="2"/>
          <c:tx>
            <c:strRef>
              <c:f>Graphs!$A$11</c:f>
              <c:strCache>
                <c:ptCount val="1"/>
                <c:pt idx="0">
                  <c:v>ppron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Graphs!$B$8:$O$8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Graphs!$B$11:$O$11</c:f>
              <c:numCache>
                <c:formatCode>General</c:formatCode>
                <c:ptCount val="14"/>
                <c:pt idx="0">
                  <c:v>2.121771217712177</c:v>
                </c:pt>
                <c:pt idx="1">
                  <c:v>2.3364485981308412</c:v>
                </c:pt>
                <c:pt idx="2">
                  <c:v>1.5573383671543179</c:v>
                </c:pt>
                <c:pt idx="3">
                  <c:v>1.0033444816053512</c:v>
                </c:pt>
                <c:pt idx="4">
                  <c:v>1.6249334043686736</c:v>
                </c:pt>
                <c:pt idx="5">
                  <c:v>1.683704149128082</c:v>
                </c:pt>
                <c:pt idx="6">
                  <c:v>2.0373921380632787</c:v>
                </c:pt>
                <c:pt idx="7">
                  <c:v>1.7170111287758347</c:v>
                </c:pt>
                <c:pt idx="8">
                  <c:v>1.8074074074074076</c:v>
                </c:pt>
                <c:pt idx="9">
                  <c:v>1.7487508922198431</c:v>
                </c:pt>
                <c:pt idx="10">
                  <c:v>2.0022246941045605</c:v>
                </c:pt>
                <c:pt idx="11">
                  <c:v>2.099609375</c:v>
                </c:pt>
                <c:pt idx="12">
                  <c:v>1.3001083423618636</c:v>
                </c:pt>
                <c:pt idx="13">
                  <c:v>0.98576122672508226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2-40CB-86CE-AA32A720AB52}"/>
            </c:ext>
          </c:extLst>
        </c:ser>
        <c:ser>
          <c:idx val="3"/>
          <c:order val="3"/>
          <c:tx>
            <c:strRef>
              <c:f>Graphs!$A$12</c:f>
              <c:strCache>
                <c:ptCount val="1"/>
                <c:pt idx="0">
                  <c:v>social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Graphs!$B$8:$O$8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Graphs!$B$12:$O$12</c:f>
              <c:numCache>
                <c:formatCode>General</c:formatCode>
                <c:ptCount val="14"/>
                <c:pt idx="0">
                  <c:v>3.7822878228782288</c:v>
                </c:pt>
                <c:pt idx="1">
                  <c:v>4.6728971962616823</c:v>
                </c:pt>
                <c:pt idx="2">
                  <c:v>3.9169419537517696</c:v>
                </c:pt>
                <c:pt idx="3">
                  <c:v>3.4002229654403568</c:v>
                </c:pt>
                <c:pt idx="4">
                  <c:v>3.9158231220031965</c:v>
                </c:pt>
                <c:pt idx="5">
                  <c:v>4.3295249549007817</c:v>
                </c:pt>
                <c:pt idx="6">
                  <c:v>4.1706615532118887</c:v>
                </c:pt>
                <c:pt idx="7">
                  <c:v>4.3561208267090619</c:v>
                </c:pt>
                <c:pt idx="8">
                  <c:v>3.7333333333333338</c:v>
                </c:pt>
                <c:pt idx="9">
                  <c:v>4.3897216274089939</c:v>
                </c:pt>
                <c:pt idx="10">
                  <c:v>4.3752317389692248</c:v>
                </c:pt>
                <c:pt idx="11">
                  <c:v>4.638671875</c:v>
                </c:pt>
                <c:pt idx="12">
                  <c:v>4.4420368364030338</c:v>
                </c:pt>
                <c:pt idx="13">
                  <c:v>2.7382256297918945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2-40CB-86CE-AA32A720AB52}"/>
            </c:ext>
          </c:extLst>
        </c:ser>
        <c:ser>
          <c:idx val="4"/>
          <c:order val="4"/>
          <c:tx>
            <c:strRef>
              <c:f>Graphs!$A$13</c:f>
              <c:strCache>
                <c:ptCount val="1"/>
                <c:pt idx="0">
                  <c:v>affect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Graphs!$B$8:$O$8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Graphs!$B$13:$O$13</c:f>
              <c:numCache>
                <c:formatCode>General</c:formatCode>
                <c:ptCount val="14"/>
                <c:pt idx="0">
                  <c:v>3.1365313653136528</c:v>
                </c:pt>
                <c:pt idx="1">
                  <c:v>1.7356475300400533</c:v>
                </c:pt>
                <c:pt idx="2">
                  <c:v>1.8876828692779613</c:v>
                </c:pt>
                <c:pt idx="3">
                  <c:v>1.3377926421404682</c:v>
                </c:pt>
                <c:pt idx="4">
                  <c:v>1.3319126265316994</c:v>
                </c:pt>
                <c:pt idx="5">
                  <c:v>1.683704149128082</c:v>
                </c:pt>
                <c:pt idx="6">
                  <c:v>2.0134228187919461</c:v>
                </c:pt>
                <c:pt idx="7">
                  <c:v>1.5898251192368837</c:v>
                </c:pt>
                <c:pt idx="8">
                  <c:v>1.6592592592592592</c:v>
                </c:pt>
                <c:pt idx="9">
                  <c:v>1.8558172733761598</c:v>
                </c:pt>
                <c:pt idx="10">
                  <c:v>1.7797552836484982</c:v>
                </c:pt>
                <c:pt idx="11">
                  <c:v>1.611328125</c:v>
                </c:pt>
                <c:pt idx="12">
                  <c:v>1.8418201516793065</c:v>
                </c:pt>
                <c:pt idx="13">
                  <c:v>1.5060240963855422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32-40CB-86CE-AA32A720AB52}"/>
            </c:ext>
          </c:extLst>
        </c:ser>
        <c:ser>
          <c:idx val="5"/>
          <c:order val="5"/>
          <c:tx>
            <c:strRef>
              <c:f>Graphs!$A$14</c:f>
              <c:strCache>
                <c:ptCount val="1"/>
                <c:pt idx="0">
                  <c:v>excl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Graphs!$B$8:$O$8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Graphs!$B$14:$O$14</c:f>
              <c:numCache>
                <c:formatCode>General</c:formatCode>
                <c:ptCount val="14"/>
                <c:pt idx="0">
                  <c:v>0.46125461254612543</c:v>
                </c:pt>
                <c:pt idx="1">
                  <c:v>6.6755674232309742E-2</c:v>
                </c:pt>
                <c:pt idx="2">
                  <c:v>0.18876828692779613</c:v>
                </c:pt>
                <c:pt idx="3">
                  <c:v>0.25083612040133779</c:v>
                </c:pt>
                <c:pt idx="4">
                  <c:v>0.31965903036760784</c:v>
                </c:pt>
                <c:pt idx="5">
                  <c:v>0.30066145520144316</c:v>
                </c:pt>
                <c:pt idx="6">
                  <c:v>0.19175455417066153</c:v>
                </c:pt>
                <c:pt idx="7">
                  <c:v>0.31796502384737679</c:v>
                </c:pt>
                <c:pt idx="8">
                  <c:v>0.35555555555555557</c:v>
                </c:pt>
                <c:pt idx="9">
                  <c:v>0.57102069950035694</c:v>
                </c:pt>
                <c:pt idx="10">
                  <c:v>0.40786058583611418</c:v>
                </c:pt>
                <c:pt idx="11">
                  <c:v>0.146484375</c:v>
                </c:pt>
                <c:pt idx="12">
                  <c:v>5.4171180931744306E-2</c:v>
                </c:pt>
                <c:pt idx="13">
                  <c:v>0.16429353778751368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32-40CB-86CE-AA32A720A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116143"/>
        <c:axId val="1283516591"/>
      </c:lineChart>
      <c:dateAx>
        <c:axId val="13931161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16591"/>
        <c:crosses val="autoZero"/>
        <c:auto val="1"/>
        <c:lblOffset val="100"/>
        <c:baseTimeUnit val="days"/>
      </c:dateAx>
      <c:valAx>
        <c:axId val="128351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11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Lamont</a:t>
            </a:r>
            <a:r>
              <a:rPr lang="en-US" baseline="0"/>
              <a:t> Emotional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Graphs!$A$18</c:f>
              <c:strCache>
                <c:ptCount val="1"/>
                <c:pt idx="0">
                  <c:v>posemo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Graphs!$B$17:$O$17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Graphs!$B$18:$O$18</c:f>
              <c:numCache>
                <c:formatCode>General</c:formatCode>
                <c:ptCount val="14"/>
                <c:pt idx="0">
                  <c:v>2.7675276752767526</c:v>
                </c:pt>
                <c:pt idx="1">
                  <c:v>1.6688918558077435</c:v>
                </c:pt>
                <c:pt idx="2">
                  <c:v>1.6989145823501652</c:v>
                </c:pt>
                <c:pt idx="3">
                  <c:v>1.0869565217391304</c:v>
                </c:pt>
                <c:pt idx="4">
                  <c:v>0.74587107085775173</c:v>
                </c:pt>
                <c:pt idx="5">
                  <c:v>1.2627781118460615</c:v>
                </c:pt>
                <c:pt idx="6">
                  <c:v>1.486097794822627</c:v>
                </c:pt>
                <c:pt idx="7">
                  <c:v>1.1128775834658187</c:v>
                </c:pt>
                <c:pt idx="8">
                  <c:v>1.3333333333333335</c:v>
                </c:pt>
                <c:pt idx="9">
                  <c:v>1.4632405424696646</c:v>
                </c:pt>
                <c:pt idx="10">
                  <c:v>1.5943641082684465</c:v>
                </c:pt>
                <c:pt idx="11">
                  <c:v>1.26953125</c:v>
                </c:pt>
                <c:pt idx="12">
                  <c:v>1.5709642470205849</c:v>
                </c:pt>
                <c:pt idx="13">
                  <c:v>1.2595837897042717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A-47B2-9625-BC552DD79267}"/>
            </c:ext>
          </c:extLst>
        </c:ser>
        <c:ser>
          <c:idx val="1"/>
          <c:order val="1"/>
          <c:tx>
            <c:strRef>
              <c:f>Graphs!$A$19</c:f>
              <c:strCache>
                <c:ptCount val="1"/>
                <c:pt idx="0">
                  <c:v>negemo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Graphs!$B$17:$O$17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Graphs!$B$19:$O$19</c:f>
              <c:numCache>
                <c:formatCode>General</c:formatCode>
                <c:ptCount val="14"/>
                <c:pt idx="0">
                  <c:v>0.36900369003690037</c:v>
                </c:pt>
                <c:pt idx="1">
                  <c:v>6.6755674232309742E-2</c:v>
                </c:pt>
                <c:pt idx="2">
                  <c:v>0.14157621519584712</c:v>
                </c:pt>
                <c:pt idx="3">
                  <c:v>0.2229654403567447</c:v>
                </c:pt>
                <c:pt idx="4">
                  <c:v>0.53276505061267987</c:v>
                </c:pt>
                <c:pt idx="5">
                  <c:v>0.42092603728202049</c:v>
                </c:pt>
                <c:pt idx="6">
                  <c:v>0.50335570469798652</c:v>
                </c:pt>
                <c:pt idx="7">
                  <c:v>0.4451510333863275</c:v>
                </c:pt>
                <c:pt idx="8">
                  <c:v>0.3259259259259259</c:v>
                </c:pt>
                <c:pt idx="9">
                  <c:v>0.35688793718772305</c:v>
                </c:pt>
                <c:pt idx="10">
                  <c:v>0.14831294030404152</c:v>
                </c:pt>
                <c:pt idx="11">
                  <c:v>0.1953125</c:v>
                </c:pt>
                <c:pt idx="12">
                  <c:v>0.27085590465872156</c:v>
                </c:pt>
                <c:pt idx="13">
                  <c:v>0.24644030668127057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8A-47B2-9625-BC552DD79267}"/>
            </c:ext>
          </c:extLst>
        </c:ser>
        <c:ser>
          <c:idx val="2"/>
          <c:order val="2"/>
          <c:tx>
            <c:strRef>
              <c:f>Graphs!$A$20</c:f>
              <c:strCache>
                <c:ptCount val="1"/>
                <c:pt idx="0">
                  <c:v>anger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Graphs!$B$17:$O$17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Graphs!$B$20:$O$20</c:f>
              <c:numCache>
                <c:formatCode>General</c:formatCode>
                <c:ptCount val="14"/>
                <c:pt idx="0">
                  <c:v>9.2250922509225092E-2</c:v>
                </c:pt>
                <c:pt idx="1">
                  <c:v>0</c:v>
                </c:pt>
                <c:pt idx="2">
                  <c:v>0</c:v>
                </c:pt>
                <c:pt idx="3">
                  <c:v>8.3612040133779264E-2</c:v>
                </c:pt>
                <c:pt idx="4">
                  <c:v>0.13319126265316997</c:v>
                </c:pt>
                <c:pt idx="5">
                  <c:v>0.15033072760072158</c:v>
                </c:pt>
                <c:pt idx="6">
                  <c:v>0.14381591562799617</c:v>
                </c:pt>
                <c:pt idx="7">
                  <c:v>6.3593004769475353E-2</c:v>
                </c:pt>
                <c:pt idx="8">
                  <c:v>5.9259259259259262E-2</c:v>
                </c:pt>
                <c:pt idx="9">
                  <c:v>7.1377587437544618E-2</c:v>
                </c:pt>
                <c:pt idx="10">
                  <c:v>0.11123470522803114</c:v>
                </c:pt>
                <c:pt idx="11">
                  <c:v>0</c:v>
                </c:pt>
                <c:pt idx="12">
                  <c:v>5.4171180931744306E-2</c:v>
                </c:pt>
                <c:pt idx="13">
                  <c:v>0.13691128148959475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8A-47B2-9625-BC552DD79267}"/>
            </c:ext>
          </c:extLst>
        </c:ser>
        <c:ser>
          <c:idx val="3"/>
          <c:order val="3"/>
          <c:tx>
            <c:strRef>
              <c:f>Graphs!$A$21</c:f>
              <c:strCache>
                <c:ptCount val="1"/>
                <c:pt idx="0">
                  <c:v>anx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Graphs!$B$17:$O$17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Graphs!$B$21:$O$21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5.5741360089186176E-2</c:v>
                </c:pt>
                <c:pt idx="4">
                  <c:v>7.9914757591901961E-2</c:v>
                </c:pt>
                <c:pt idx="5">
                  <c:v>6.0132291040288638E-2</c:v>
                </c:pt>
                <c:pt idx="6">
                  <c:v>0.11984659635666348</c:v>
                </c:pt>
                <c:pt idx="7">
                  <c:v>9.538950715421303E-2</c:v>
                </c:pt>
                <c:pt idx="8">
                  <c:v>0</c:v>
                </c:pt>
                <c:pt idx="9">
                  <c:v>0.10706638115631692</c:v>
                </c:pt>
                <c:pt idx="10">
                  <c:v>3.707823507601038E-2</c:v>
                </c:pt>
                <c:pt idx="11">
                  <c:v>4.8828125E-2</c:v>
                </c:pt>
                <c:pt idx="12">
                  <c:v>5.4171180931744306E-2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8A-47B2-9625-BC552DD79267}"/>
            </c:ext>
          </c:extLst>
        </c:ser>
        <c:ser>
          <c:idx val="4"/>
          <c:order val="4"/>
          <c:tx>
            <c:strRef>
              <c:f>Graphs!$A$22</c:f>
              <c:strCache>
                <c:ptCount val="1"/>
                <c:pt idx="0">
                  <c:v>sad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Graphs!$B$17:$O$17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Graphs!$B$22:$O$22</c:f>
              <c:numCache>
                <c:formatCode>General</c:formatCode>
                <c:ptCount val="14"/>
                <c:pt idx="0">
                  <c:v>0</c:v>
                </c:pt>
                <c:pt idx="1">
                  <c:v>6.6755674232309742E-2</c:v>
                </c:pt>
                <c:pt idx="2">
                  <c:v>9.4384143463898063E-2</c:v>
                </c:pt>
                <c:pt idx="3">
                  <c:v>0</c:v>
                </c:pt>
                <c:pt idx="4">
                  <c:v>0.15982951518380392</c:v>
                </c:pt>
                <c:pt idx="5">
                  <c:v>3.0066145520144319E-2</c:v>
                </c:pt>
                <c:pt idx="6">
                  <c:v>9.5877277085330767E-2</c:v>
                </c:pt>
                <c:pt idx="7">
                  <c:v>9.538950715421303E-2</c:v>
                </c:pt>
                <c:pt idx="8">
                  <c:v>8.8888888888888892E-2</c:v>
                </c:pt>
                <c:pt idx="9">
                  <c:v>0.14275517487508924</c:v>
                </c:pt>
                <c:pt idx="10">
                  <c:v>0</c:v>
                </c:pt>
                <c:pt idx="11">
                  <c:v>0</c:v>
                </c:pt>
                <c:pt idx="12">
                  <c:v>5.4171180931744306E-2</c:v>
                </c:pt>
                <c:pt idx="13">
                  <c:v>2.7382256297918947E-2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8A-47B2-9625-BC552DD7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138607"/>
        <c:axId val="1592226623"/>
      </c:lineChart>
      <c:dateAx>
        <c:axId val="128513860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26623"/>
        <c:crosses val="autoZero"/>
        <c:auto val="1"/>
        <c:lblOffset val="100"/>
        <c:baseTimeUnit val="days"/>
      </c:dateAx>
      <c:valAx>
        <c:axId val="159222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3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Lamont</a:t>
            </a:r>
            <a:r>
              <a:rPr lang="en-US" baseline="0"/>
              <a:t> Reasoning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Graphs!$A$26</c:f>
              <c:strCache>
                <c:ptCount val="1"/>
                <c:pt idx="0">
                  <c:v>negate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Graphs!$B$25:$O$25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Graphs!$B$26:$O$26</c:f>
              <c:numCache>
                <c:formatCode>General</c:formatCode>
                <c:ptCount val="14"/>
                <c:pt idx="0">
                  <c:v>0.27675276752767525</c:v>
                </c:pt>
                <c:pt idx="1">
                  <c:v>6.6755674232309742E-2</c:v>
                </c:pt>
                <c:pt idx="2">
                  <c:v>0.23596035865974516</c:v>
                </c:pt>
                <c:pt idx="3">
                  <c:v>0.13935340022296544</c:v>
                </c:pt>
                <c:pt idx="4">
                  <c:v>0.13319126265316997</c:v>
                </c:pt>
                <c:pt idx="5">
                  <c:v>6.0132291040288638E-2</c:v>
                </c:pt>
                <c:pt idx="6">
                  <c:v>0.19175455417066153</c:v>
                </c:pt>
                <c:pt idx="7">
                  <c:v>0.19077901430842606</c:v>
                </c:pt>
                <c:pt idx="8">
                  <c:v>0.11851851851851852</c:v>
                </c:pt>
                <c:pt idx="9">
                  <c:v>0.14275517487508924</c:v>
                </c:pt>
                <c:pt idx="10">
                  <c:v>0.11123470522803114</c:v>
                </c:pt>
                <c:pt idx="11">
                  <c:v>0.146484375</c:v>
                </c:pt>
                <c:pt idx="12">
                  <c:v>0</c:v>
                </c:pt>
                <c:pt idx="13">
                  <c:v>5.4764512595837894E-2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A-428F-9BC7-3AED23541751}"/>
            </c:ext>
          </c:extLst>
        </c:ser>
        <c:ser>
          <c:idx val="1"/>
          <c:order val="1"/>
          <c:tx>
            <c:strRef>
              <c:f>Graphs!$A$27</c:f>
              <c:strCache>
                <c:ptCount val="1"/>
                <c:pt idx="0">
                  <c:v>ingest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Graphs!$B$25:$O$25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Graphs!$B$27:$O$27</c:f>
              <c:numCache>
                <c:formatCode>General</c:formatCode>
                <c:ptCount val="14"/>
                <c:pt idx="0">
                  <c:v>9.2250922509225092E-2</c:v>
                </c:pt>
                <c:pt idx="1">
                  <c:v>6.6755674232309742E-2</c:v>
                </c:pt>
                <c:pt idx="2">
                  <c:v>9.4384143463898063E-2</c:v>
                </c:pt>
                <c:pt idx="3">
                  <c:v>8.3612040133779264E-2</c:v>
                </c:pt>
                <c:pt idx="4">
                  <c:v>0.23974427277570592</c:v>
                </c:pt>
                <c:pt idx="5">
                  <c:v>0.12026458208057728</c:v>
                </c:pt>
                <c:pt idx="6">
                  <c:v>0.19175455417066153</c:v>
                </c:pt>
                <c:pt idx="7">
                  <c:v>6.3593004769475353E-2</c:v>
                </c:pt>
                <c:pt idx="8">
                  <c:v>0</c:v>
                </c:pt>
                <c:pt idx="9">
                  <c:v>0.14275517487508924</c:v>
                </c:pt>
                <c:pt idx="10">
                  <c:v>0.14831294030404152</c:v>
                </c:pt>
                <c:pt idx="11">
                  <c:v>0.146484375</c:v>
                </c:pt>
                <c:pt idx="12">
                  <c:v>5.4171180931744306E-2</c:v>
                </c:pt>
                <c:pt idx="13">
                  <c:v>2.7382256297918947E-2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A-428F-9BC7-3AED23541751}"/>
            </c:ext>
          </c:extLst>
        </c:ser>
        <c:ser>
          <c:idx val="2"/>
          <c:order val="2"/>
          <c:tx>
            <c:strRef>
              <c:f>Graphs!$A$28</c:f>
              <c:strCache>
                <c:ptCount val="1"/>
                <c:pt idx="0">
                  <c:v>cause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Graphs!$B$25:$O$25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Graphs!$B$28:$O$28</c:f>
              <c:numCache>
                <c:formatCode>General</c:formatCode>
                <c:ptCount val="14"/>
                <c:pt idx="0">
                  <c:v>0.73800738007380073</c:v>
                </c:pt>
                <c:pt idx="1">
                  <c:v>0.6008010680907877</c:v>
                </c:pt>
                <c:pt idx="2">
                  <c:v>0.51911278905143932</c:v>
                </c:pt>
                <c:pt idx="3">
                  <c:v>0.83612040133779264</c:v>
                </c:pt>
                <c:pt idx="4">
                  <c:v>0.58604155567394778</c:v>
                </c:pt>
                <c:pt idx="5">
                  <c:v>1.142513529765484</c:v>
                </c:pt>
                <c:pt idx="6">
                  <c:v>1.0546500479386385</c:v>
                </c:pt>
                <c:pt idx="7">
                  <c:v>0.4451510333863275</c:v>
                </c:pt>
                <c:pt idx="8">
                  <c:v>0.56296296296296289</c:v>
                </c:pt>
                <c:pt idx="9">
                  <c:v>0.64239828693790146</c:v>
                </c:pt>
                <c:pt idx="10">
                  <c:v>0.55617352614015569</c:v>
                </c:pt>
                <c:pt idx="11">
                  <c:v>0.29296875</c:v>
                </c:pt>
                <c:pt idx="12">
                  <c:v>0.37919826652221017</c:v>
                </c:pt>
                <c:pt idx="13">
                  <c:v>0.24644030668127057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AA-428F-9BC7-3AED23541751}"/>
            </c:ext>
          </c:extLst>
        </c:ser>
        <c:ser>
          <c:idx val="3"/>
          <c:order val="3"/>
          <c:tx>
            <c:strRef>
              <c:f>Graphs!$A$29</c:f>
              <c:strCache>
                <c:ptCount val="1"/>
                <c:pt idx="0">
                  <c:v>discrep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Graphs!$B$25:$O$25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Graphs!$B$29:$O$29</c:f>
              <c:numCache>
                <c:formatCode>General</c:formatCode>
                <c:ptCount val="14"/>
                <c:pt idx="0">
                  <c:v>0.64575645756457567</c:v>
                </c:pt>
                <c:pt idx="1">
                  <c:v>0.33377837116154874</c:v>
                </c:pt>
                <c:pt idx="2">
                  <c:v>0.33034450212364325</c:v>
                </c:pt>
                <c:pt idx="3">
                  <c:v>5.5741360089186176E-2</c:v>
                </c:pt>
                <c:pt idx="4">
                  <c:v>0.45285029302077784</c:v>
                </c:pt>
                <c:pt idx="5">
                  <c:v>0.4509921828021648</c:v>
                </c:pt>
                <c:pt idx="6">
                  <c:v>0.21572387344199426</c:v>
                </c:pt>
                <c:pt idx="7">
                  <c:v>0.31796502384737679</c:v>
                </c:pt>
                <c:pt idx="8">
                  <c:v>0.35555555555555557</c:v>
                </c:pt>
                <c:pt idx="9">
                  <c:v>0.24982155603140616</c:v>
                </c:pt>
                <c:pt idx="10">
                  <c:v>0.33370411568409347</c:v>
                </c:pt>
                <c:pt idx="11">
                  <c:v>0.1953125</c:v>
                </c:pt>
                <c:pt idx="12">
                  <c:v>0.16251354279523295</c:v>
                </c:pt>
                <c:pt idx="13">
                  <c:v>0.19167579408543264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AA-428F-9BC7-3AED23541751}"/>
            </c:ext>
          </c:extLst>
        </c:ser>
        <c:ser>
          <c:idx val="4"/>
          <c:order val="4"/>
          <c:tx>
            <c:strRef>
              <c:f>Graphs!$A$30</c:f>
              <c:strCache>
                <c:ptCount val="1"/>
                <c:pt idx="0">
                  <c:v>tentat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Graphs!$B$25:$O$25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Graphs!$B$30:$O$30</c:f>
              <c:numCache>
                <c:formatCode>General</c:formatCode>
                <c:ptCount val="14"/>
                <c:pt idx="0">
                  <c:v>0.27675276752767525</c:v>
                </c:pt>
                <c:pt idx="1">
                  <c:v>6.6755674232309742E-2</c:v>
                </c:pt>
                <c:pt idx="2">
                  <c:v>0.37753657385559225</c:v>
                </c:pt>
                <c:pt idx="3">
                  <c:v>0.50167224080267558</c:v>
                </c:pt>
                <c:pt idx="4">
                  <c:v>0.53276505061267987</c:v>
                </c:pt>
                <c:pt idx="5">
                  <c:v>0.21046301864101025</c:v>
                </c:pt>
                <c:pt idx="6">
                  <c:v>0.28763183125599234</c:v>
                </c:pt>
                <c:pt idx="7">
                  <c:v>0.25437201907790141</c:v>
                </c:pt>
                <c:pt idx="8">
                  <c:v>0.3259259259259259</c:v>
                </c:pt>
                <c:pt idx="9">
                  <c:v>0.39257673090649536</c:v>
                </c:pt>
                <c:pt idx="10">
                  <c:v>0.7415647015202077</c:v>
                </c:pt>
                <c:pt idx="11">
                  <c:v>0.390625</c:v>
                </c:pt>
                <c:pt idx="12">
                  <c:v>0.21668472372697722</c:v>
                </c:pt>
                <c:pt idx="13">
                  <c:v>0.19167579408543264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AA-428F-9BC7-3AED23541751}"/>
            </c:ext>
          </c:extLst>
        </c:ser>
        <c:ser>
          <c:idx val="5"/>
          <c:order val="5"/>
          <c:tx>
            <c:strRef>
              <c:f>Graphs!$A$31</c:f>
              <c:strCache>
                <c:ptCount val="1"/>
                <c:pt idx="0">
                  <c:v>certain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Graphs!$B$25:$O$25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Graphs!$B$31:$O$31</c:f>
              <c:numCache>
                <c:formatCode>General</c:formatCode>
                <c:ptCount val="14"/>
                <c:pt idx="0">
                  <c:v>0.27675276752767525</c:v>
                </c:pt>
                <c:pt idx="1">
                  <c:v>0.33377837116154874</c:v>
                </c:pt>
                <c:pt idx="2">
                  <c:v>0.61349693251533743</c:v>
                </c:pt>
                <c:pt idx="3">
                  <c:v>0.80824972129319961</c:v>
                </c:pt>
                <c:pt idx="4">
                  <c:v>0.90570058604155568</c:v>
                </c:pt>
                <c:pt idx="5">
                  <c:v>1.1725796752856283</c:v>
                </c:pt>
                <c:pt idx="6">
                  <c:v>0.7190795781399808</c:v>
                </c:pt>
                <c:pt idx="7">
                  <c:v>0.95389507154213027</c:v>
                </c:pt>
                <c:pt idx="8">
                  <c:v>0.88888888888888884</c:v>
                </c:pt>
                <c:pt idx="9">
                  <c:v>0.57102069950035694</c:v>
                </c:pt>
                <c:pt idx="10">
                  <c:v>0.77864293659621797</c:v>
                </c:pt>
                <c:pt idx="11">
                  <c:v>0.927734375</c:v>
                </c:pt>
                <c:pt idx="12">
                  <c:v>1.029252437703142</c:v>
                </c:pt>
                <c:pt idx="13">
                  <c:v>0.38335158817086529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AA-428F-9BC7-3AED23541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276463"/>
        <c:axId val="1282142687"/>
      </c:lineChart>
      <c:dateAx>
        <c:axId val="159527646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142687"/>
        <c:crosses val="autoZero"/>
        <c:auto val="1"/>
        <c:lblOffset val="100"/>
        <c:baseTimeUnit val="days"/>
      </c:dateAx>
      <c:valAx>
        <c:axId val="128214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27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Lamont Perceptive, Biological, Relativity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Graphs!$A$35</c:f>
              <c:strCache>
                <c:ptCount val="1"/>
                <c:pt idx="0">
                  <c:v>percept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Graphs!$B$34:$O$34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Graphs!$B$35:$O$35</c:f>
              <c:numCache>
                <c:formatCode>General</c:formatCode>
                <c:ptCount val="14"/>
                <c:pt idx="0">
                  <c:v>0.36900369003690037</c:v>
                </c:pt>
                <c:pt idx="1">
                  <c:v>0.80106809078771701</c:v>
                </c:pt>
                <c:pt idx="2">
                  <c:v>0.23596035865974516</c:v>
                </c:pt>
                <c:pt idx="3">
                  <c:v>0.19509476031215162</c:v>
                </c:pt>
                <c:pt idx="4">
                  <c:v>0.21310602024507191</c:v>
                </c:pt>
                <c:pt idx="5">
                  <c:v>0.39085989176187613</c:v>
                </c:pt>
                <c:pt idx="6">
                  <c:v>0.31160115052732507</c:v>
                </c:pt>
                <c:pt idx="7">
                  <c:v>0.41335453100158981</c:v>
                </c:pt>
                <c:pt idx="8">
                  <c:v>0.26666666666666666</c:v>
                </c:pt>
                <c:pt idx="9">
                  <c:v>0.28551034975017847</c:v>
                </c:pt>
                <c:pt idx="10">
                  <c:v>0.51909529106414531</c:v>
                </c:pt>
                <c:pt idx="11">
                  <c:v>0.1953125</c:v>
                </c:pt>
                <c:pt idx="12">
                  <c:v>0.59588299024918745</c:v>
                </c:pt>
                <c:pt idx="13">
                  <c:v>0.21905805038335158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B-4E7A-AA6B-50564C2CAF2E}"/>
            </c:ext>
          </c:extLst>
        </c:ser>
        <c:ser>
          <c:idx val="1"/>
          <c:order val="1"/>
          <c:tx>
            <c:strRef>
              <c:f>Graphs!$A$36</c:f>
              <c:strCache>
                <c:ptCount val="1"/>
                <c:pt idx="0">
                  <c:v>bio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Graphs!$B$34:$O$34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Graphs!$B$36:$O$36</c:f>
              <c:numCache>
                <c:formatCode>General</c:formatCode>
                <c:ptCount val="14"/>
                <c:pt idx="0">
                  <c:v>0.83025830258302591</c:v>
                </c:pt>
                <c:pt idx="1">
                  <c:v>0.33377837116154874</c:v>
                </c:pt>
                <c:pt idx="2">
                  <c:v>0.84945729117508262</c:v>
                </c:pt>
                <c:pt idx="3">
                  <c:v>0.75250836120401343</c:v>
                </c:pt>
                <c:pt idx="4">
                  <c:v>0.82578582844965376</c:v>
                </c:pt>
                <c:pt idx="5">
                  <c:v>0.78171978352375227</c:v>
                </c:pt>
                <c:pt idx="6">
                  <c:v>1.0306807286673059</c:v>
                </c:pt>
                <c:pt idx="7">
                  <c:v>0.66772655007949122</c:v>
                </c:pt>
                <c:pt idx="8">
                  <c:v>0.44444444444444442</c:v>
                </c:pt>
                <c:pt idx="9">
                  <c:v>0.7137758743754461</c:v>
                </c:pt>
                <c:pt idx="10">
                  <c:v>0.48201705598813499</c:v>
                </c:pt>
                <c:pt idx="11">
                  <c:v>1.025390625</c:v>
                </c:pt>
                <c:pt idx="12">
                  <c:v>0.48754062838569878</c:v>
                </c:pt>
                <c:pt idx="13">
                  <c:v>0.30120481927710846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B-4E7A-AA6B-50564C2CAF2E}"/>
            </c:ext>
          </c:extLst>
        </c:ser>
        <c:ser>
          <c:idx val="2"/>
          <c:order val="2"/>
          <c:tx>
            <c:strRef>
              <c:f>Graphs!$A$37</c:f>
              <c:strCache>
                <c:ptCount val="1"/>
                <c:pt idx="0">
                  <c:v>relativ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Graphs!$B$34:$O$34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Graphs!$B$37:$O$37</c:f>
              <c:numCache>
                <c:formatCode>General</c:formatCode>
                <c:ptCount val="14"/>
                <c:pt idx="0">
                  <c:v>6.5498154981549819</c:v>
                </c:pt>
                <c:pt idx="1">
                  <c:v>8.344459279038718</c:v>
                </c:pt>
                <c:pt idx="2">
                  <c:v>7.9754601226993866</c:v>
                </c:pt>
                <c:pt idx="3">
                  <c:v>9.0579710144927539</c:v>
                </c:pt>
                <c:pt idx="4">
                  <c:v>8.1779435269046346</c:v>
                </c:pt>
                <c:pt idx="5">
                  <c:v>8.3283223090799758</c:v>
                </c:pt>
                <c:pt idx="6">
                  <c:v>8.9405560882070958</c:v>
                </c:pt>
                <c:pt idx="7">
                  <c:v>9.6979332273449916</c:v>
                </c:pt>
                <c:pt idx="8">
                  <c:v>9.362962962962964</c:v>
                </c:pt>
                <c:pt idx="9">
                  <c:v>8.9935760171306214</c:v>
                </c:pt>
                <c:pt idx="10">
                  <c:v>9.7144975899147195</c:v>
                </c:pt>
                <c:pt idx="11">
                  <c:v>8.740234375</c:v>
                </c:pt>
                <c:pt idx="12">
                  <c:v>9.6966413867822308</c:v>
                </c:pt>
                <c:pt idx="13">
                  <c:v>11.226725082146768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3B-4E7A-AA6B-50564C2C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258431"/>
        <c:axId val="1283536143"/>
      </c:lineChart>
      <c:dateAx>
        <c:axId val="165125843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36143"/>
        <c:crosses val="autoZero"/>
        <c:auto val="1"/>
        <c:lblOffset val="100"/>
        <c:baseTimeUnit val="days"/>
      </c:dateAx>
      <c:valAx>
        <c:axId val="128353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25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Lamont</a:t>
            </a:r>
            <a:r>
              <a:rPr lang="en-US" baseline="0"/>
              <a:t> Tangibles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Graphs!$A$41</c:f>
              <c:strCache>
                <c:ptCount val="1"/>
                <c:pt idx="0">
                  <c:v>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Graphs!$B$41:$O$41</c:f>
              <c:numCache>
                <c:formatCode>General</c:formatCode>
                <c:ptCount val="14"/>
                <c:pt idx="0">
                  <c:v>1.4760147601476015</c:v>
                </c:pt>
                <c:pt idx="1">
                  <c:v>3.7383177570093453</c:v>
                </c:pt>
                <c:pt idx="2">
                  <c:v>2.2180273714016043</c:v>
                </c:pt>
                <c:pt idx="3">
                  <c:v>2.870680044593088</c:v>
                </c:pt>
                <c:pt idx="4">
                  <c:v>2.4240809802876928</c:v>
                </c:pt>
                <c:pt idx="5">
                  <c:v>2.4353577871316898</c:v>
                </c:pt>
                <c:pt idx="6">
                  <c:v>2.3250239693192714</c:v>
                </c:pt>
                <c:pt idx="7">
                  <c:v>1.8124006359300475</c:v>
                </c:pt>
                <c:pt idx="8">
                  <c:v>1.3629629629629632</c:v>
                </c:pt>
                <c:pt idx="9">
                  <c:v>2.1056388294075661</c:v>
                </c:pt>
                <c:pt idx="10">
                  <c:v>1.5943641082684465</c:v>
                </c:pt>
                <c:pt idx="11">
                  <c:v>2.197265625</c:v>
                </c:pt>
                <c:pt idx="12">
                  <c:v>1.9501625135427951</c:v>
                </c:pt>
                <c:pt idx="13">
                  <c:v>1.7798466593647317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6-4B1B-BFDA-286EB55816A6}"/>
            </c:ext>
          </c:extLst>
        </c:ser>
        <c:ser>
          <c:idx val="1"/>
          <c:order val="1"/>
          <c:tx>
            <c:strRef>
              <c:f>Graphs!$A$42</c:f>
              <c:strCache>
                <c:ptCount val="1"/>
                <c:pt idx="0">
                  <c:v>achieve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Graphs!$B$42:$O$42</c:f>
              <c:numCache>
                <c:formatCode>General</c:formatCode>
                <c:ptCount val="14"/>
                <c:pt idx="0">
                  <c:v>1.4760147601476015</c:v>
                </c:pt>
                <c:pt idx="1">
                  <c:v>1.4686248331108143</c:v>
                </c:pt>
                <c:pt idx="2">
                  <c:v>1.321378008494573</c:v>
                </c:pt>
                <c:pt idx="3">
                  <c:v>1.3935340022296545</c:v>
                </c:pt>
                <c:pt idx="4">
                  <c:v>0.98561534363345771</c:v>
                </c:pt>
                <c:pt idx="5">
                  <c:v>1.2327119663259172</c:v>
                </c:pt>
                <c:pt idx="6">
                  <c:v>1.2224352828379674</c:v>
                </c:pt>
                <c:pt idx="7">
                  <c:v>0.66772655007949122</c:v>
                </c:pt>
                <c:pt idx="8">
                  <c:v>1.0666666666666667</c:v>
                </c:pt>
                <c:pt idx="9">
                  <c:v>0.74946466809421841</c:v>
                </c:pt>
                <c:pt idx="10">
                  <c:v>0.70448646644419721</c:v>
                </c:pt>
                <c:pt idx="11">
                  <c:v>0.87890625</c:v>
                </c:pt>
                <c:pt idx="12">
                  <c:v>0.81256771397616467</c:v>
                </c:pt>
                <c:pt idx="13">
                  <c:v>0.73932092004381167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D6-4B1B-BFDA-286EB55816A6}"/>
            </c:ext>
          </c:extLst>
        </c:ser>
        <c:ser>
          <c:idx val="2"/>
          <c:order val="2"/>
          <c:tx>
            <c:strRef>
              <c:f>Graphs!$A$43</c:f>
              <c:strCache>
                <c:ptCount val="1"/>
                <c:pt idx="0">
                  <c:v>leisure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Graphs!$B$43:$O$43</c:f>
              <c:numCache>
                <c:formatCode>General</c:formatCode>
                <c:ptCount val="14"/>
                <c:pt idx="0">
                  <c:v>0.64575645756457567</c:v>
                </c:pt>
                <c:pt idx="1">
                  <c:v>0.33377837116154874</c:v>
                </c:pt>
                <c:pt idx="2">
                  <c:v>0.33034450212364325</c:v>
                </c:pt>
                <c:pt idx="3">
                  <c:v>0.50167224080267558</c:v>
                </c:pt>
                <c:pt idx="4">
                  <c:v>0.26638252530633993</c:v>
                </c:pt>
                <c:pt idx="5">
                  <c:v>0.4509921828021648</c:v>
                </c:pt>
                <c:pt idx="6">
                  <c:v>0.43144774688398851</c:v>
                </c:pt>
                <c:pt idx="7">
                  <c:v>0.41335453100158981</c:v>
                </c:pt>
                <c:pt idx="8">
                  <c:v>0.50370370370370365</c:v>
                </c:pt>
                <c:pt idx="9">
                  <c:v>0.7137758743754461</c:v>
                </c:pt>
                <c:pt idx="10">
                  <c:v>0.59325176121616607</c:v>
                </c:pt>
                <c:pt idx="11">
                  <c:v>0.5859375</c:v>
                </c:pt>
                <c:pt idx="12">
                  <c:v>0.32502708559046589</c:v>
                </c:pt>
                <c:pt idx="13">
                  <c:v>0.49288061336254113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D6-4B1B-BFDA-286EB55816A6}"/>
            </c:ext>
          </c:extLst>
        </c:ser>
        <c:ser>
          <c:idx val="3"/>
          <c:order val="3"/>
          <c:tx>
            <c:strRef>
              <c:f>Graphs!$A$44</c:f>
              <c:strCache>
                <c:ptCount val="1"/>
                <c:pt idx="0">
                  <c:v>home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Graphs!$B$44:$O$44</c:f>
              <c:numCache>
                <c:formatCode>General</c:formatCode>
                <c:ptCount val="14"/>
                <c:pt idx="0">
                  <c:v>0.36900369003690037</c:v>
                </c:pt>
                <c:pt idx="1">
                  <c:v>0.13351134846461948</c:v>
                </c:pt>
                <c:pt idx="2">
                  <c:v>0.42472864558754131</c:v>
                </c:pt>
                <c:pt idx="3">
                  <c:v>0.50167224080267558</c:v>
                </c:pt>
                <c:pt idx="4">
                  <c:v>0.42621204049014383</c:v>
                </c:pt>
                <c:pt idx="5">
                  <c:v>0.4509921828021648</c:v>
                </c:pt>
                <c:pt idx="6">
                  <c:v>0.3595397890699904</c:v>
                </c:pt>
                <c:pt idx="7">
                  <c:v>0.41335453100158981</c:v>
                </c:pt>
                <c:pt idx="8">
                  <c:v>0.14814814814814814</c:v>
                </c:pt>
                <c:pt idx="9">
                  <c:v>0.42826552462526768</c:v>
                </c:pt>
                <c:pt idx="10">
                  <c:v>0.29662588060808304</c:v>
                </c:pt>
                <c:pt idx="11">
                  <c:v>0.29296875</c:v>
                </c:pt>
                <c:pt idx="12">
                  <c:v>5.4171180931744306E-2</c:v>
                </c:pt>
                <c:pt idx="13">
                  <c:v>0.10952902519167579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D6-4B1B-BFDA-286EB55816A6}"/>
            </c:ext>
          </c:extLst>
        </c:ser>
        <c:ser>
          <c:idx val="4"/>
          <c:order val="4"/>
          <c:tx>
            <c:strRef>
              <c:f>Graphs!$A$45</c:f>
              <c:strCache>
                <c:ptCount val="1"/>
                <c:pt idx="0">
                  <c:v>money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Graphs!$B$45:$O$45</c:f>
              <c:numCache>
                <c:formatCode>General</c:formatCode>
                <c:ptCount val="14"/>
                <c:pt idx="0">
                  <c:v>0.46125461254612543</c:v>
                </c:pt>
                <c:pt idx="1">
                  <c:v>0.33377837116154874</c:v>
                </c:pt>
                <c:pt idx="2">
                  <c:v>0.28315243039169424</c:v>
                </c:pt>
                <c:pt idx="3">
                  <c:v>0.19509476031215162</c:v>
                </c:pt>
                <c:pt idx="4">
                  <c:v>0.47948854555141185</c:v>
                </c:pt>
                <c:pt idx="5">
                  <c:v>0.87191822008418529</c:v>
                </c:pt>
                <c:pt idx="6">
                  <c:v>0.64717162032598274</c:v>
                </c:pt>
                <c:pt idx="7">
                  <c:v>0.31796502384737679</c:v>
                </c:pt>
                <c:pt idx="8">
                  <c:v>0.44444444444444442</c:v>
                </c:pt>
                <c:pt idx="9">
                  <c:v>0.53533190578158452</c:v>
                </c:pt>
                <c:pt idx="10">
                  <c:v>0.18539117538005193</c:v>
                </c:pt>
                <c:pt idx="11">
                  <c:v>0.439453125</c:v>
                </c:pt>
                <c:pt idx="12">
                  <c:v>0.32502708559046589</c:v>
                </c:pt>
                <c:pt idx="13">
                  <c:v>0.19167579408543264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D6-4B1B-BFDA-286EB55816A6}"/>
            </c:ext>
          </c:extLst>
        </c:ser>
        <c:ser>
          <c:idx val="5"/>
          <c:order val="5"/>
          <c:tx>
            <c:strRef>
              <c:f>Graphs!$A$46</c:f>
              <c:strCache>
                <c:ptCount val="1"/>
                <c:pt idx="0">
                  <c:v>relig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Graphs!$B$46:$O$46</c:f>
              <c:numCache>
                <c:formatCode>General</c:formatCode>
                <c:ptCount val="14"/>
                <c:pt idx="0">
                  <c:v>0.18450184501845018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3.0066145520144319E-2</c:v>
                </c:pt>
                <c:pt idx="6">
                  <c:v>4.7938638542665384E-2</c:v>
                </c:pt>
                <c:pt idx="7">
                  <c:v>0</c:v>
                </c:pt>
                <c:pt idx="8">
                  <c:v>2.9629629629629631E-2</c:v>
                </c:pt>
                <c:pt idx="9">
                  <c:v>3.5688793718772309E-2</c:v>
                </c:pt>
                <c:pt idx="10">
                  <c:v>0</c:v>
                </c:pt>
                <c:pt idx="11">
                  <c:v>0</c:v>
                </c:pt>
                <c:pt idx="12">
                  <c:v>5.4171180931744306E-2</c:v>
                </c:pt>
                <c:pt idx="13">
                  <c:v>8.2146768893756841E-2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D6-4B1B-BFDA-286EB55816A6}"/>
            </c:ext>
          </c:extLst>
        </c:ser>
        <c:ser>
          <c:idx val="6"/>
          <c:order val="6"/>
          <c:tx>
            <c:strRef>
              <c:f>Graphs!$A$47</c:f>
              <c:strCache>
                <c:ptCount val="1"/>
                <c:pt idx="0">
                  <c:v>death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Graphs!$B$47:$O$47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2.7870680044593088E-2</c:v>
                </c:pt>
                <c:pt idx="4">
                  <c:v>5.3276505061267979E-2</c:v>
                </c:pt>
                <c:pt idx="5">
                  <c:v>3.0066145520144319E-2</c:v>
                </c:pt>
                <c:pt idx="6">
                  <c:v>4.7938638542665384E-2</c:v>
                </c:pt>
                <c:pt idx="7">
                  <c:v>3.1796502384737677E-2</c:v>
                </c:pt>
                <c:pt idx="8">
                  <c:v>2.9629629629629631E-2</c:v>
                </c:pt>
                <c:pt idx="9">
                  <c:v>0.24982155603140616</c:v>
                </c:pt>
                <c:pt idx="10">
                  <c:v>0.25954764553207266</c:v>
                </c:pt>
                <c:pt idx="11">
                  <c:v>0.244140625</c:v>
                </c:pt>
                <c:pt idx="12">
                  <c:v>0.43336944745395445</c:v>
                </c:pt>
                <c:pt idx="13">
                  <c:v>2.1358159912376782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D6-4B1B-BFDA-286EB55816A6}"/>
            </c:ext>
          </c:extLst>
        </c:ser>
        <c:ser>
          <c:idx val="7"/>
          <c:order val="7"/>
          <c:tx>
            <c:strRef>
              <c:f>Graphs!$A$48</c:f>
              <c:strCache>
                <c:ptCount val="1"/>
                <c:pt idx="0">
                  <c:v>family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Graphs!$B$48:$O$48</c:f>
              <c:numCache>
                <c:formatCode>General</c:formatCode>
                <c:ptCount val="14"/>
                <c:pt idx="0">
                  <c:v>0.18450184501845018</c:v>
                </c:pt>
                <c:pt idx="1">
                  <c:v>0</c:v>
                </c:pt>
                <c:pt idx="2">
                  <c:v>0</c:v>
                </c:pt>
                <c:pt idx="3">
                  <c:v>5.5741360089186176E-2</c:v>
                </c:pt>
                <c:pt idx="4">
                  <c:v>5.3276505061267979E-2</c:v>
                </c:pt>
                <c:pt idx="5">
                  <c:v>0.12026458208057728</c:v>
                </c:pt>
                <c:pt idx="6">
                  <c:v>4.7938638542665384E-2</c:v>
                </c:pt>
                <c:pt idx="7">
                  <c:v>6.3593004769475353E-2</c:v>
                </c:pt>
                <c:pt idx="8">
                  <c:v>5.9259259259259262E-2</c:v>
                </c:pt>
                <c:pt idx="9">
                  <c:v>7.1377587437544618E-2</c:v>
                </c:pt>
                <c:pt idx="10">
                  <c:v>0.11123470522803114</c:v>
                </c:pt>
                <c:pt idx="11">
                  <c:v>4.8828125E-2</c:v>
                </c:pt>
                <c:pt idx="12">
                  <c:v>0.21668472372697722</c:v>
                </c:pt>
                <c:pt idx="13">
                  <c:v>0.13691128148959475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D6-4B1B-BFDA-286EB55816A6}"/>
            </c:ext>
          </c:extLst>
        </c:ser>
        <c:ser>
          <c:idx val="8"/>
          <c:order val="8"/>
          <c:tx>
            <c:strRef>
              <c:f>Graphs!$A$49</c:f>
              <c:strCache>
                <c:ptCount val="1"/>
                <c:pt idx="0">
                  <c:v>friend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Graphs!$B$49:$O$49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0.18876828692779613</c:v>
                </c:pt>
                <c:pt idx="3">
                  <c:v>2.7870680044593088E-2</c:v>
                </c:pt>
                <c:pt idx="4">
                  <c:v>5.3276505061267979E-2</c:v>
                </c:pt>
                <c:pt idx="5">
                  <c:v>0</c:v>
                </c:pt>
                <c:pt idx="6">
                  <c:v>4.7938638542665384E-2</c:v>
                </c:pt>
                <c:pt idx="7">
                  <c:v>3.1796502384737677E-2</c:v>
                </c:pt>
                <c:pt idx="8">
                  <c:v>5.9259259259259262E-2</c:v>
                </c:pt>
                <c:pt idx="9">
                  <c:v>0.14275517487508924</c:v>
                </c:pt>
                <c:pt idx="10">
                  <c:v>7.4156470152020759E-2</c:v>
                </c:pt>
                <c:pt idx="11">
                  <c:v>4.8828125E-2</c:v>
                </c:pt>
                <c:pt idx="12">
                  <c:v>5.4171180931744306E-2</c:v>
                </c:pt>
                <c:pt idx="13">
                  <c:v>2.7382256297918947E-2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D6-4B1B-BFDA-286EB55816A6}"/>
            </c:ext>
          </c:extLst>
        </c:ser>
        <c:ser>
          <c:idx val="9"/>
          <c:order val="9"/>
          <c:tx>
            <c:strRef>
              <c:f>Graphs!$A$50</c:f>
              <c:strCache>
                <c:ptCount val="1"/>
                <c:pt idx="0">
                  <c:v>humans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Graphs!$B$50:$O$50</c:f>
              <c:numCache>
                <c:formatCode>General</c:formatCode>
                <c:ptCount val="14"/>
                <c:pt idx="0">
                  <c:v>0.46125461254612543</c:v>
                </c:pt>
                <c:pt idx="1">
                  <c:v>6.6755674232309742E-2</c:v>
                </c:pt>
                <c:pt idx="2">
                  <c:v>0.66068900424728649</c:v>
                </c:pt>
                <c:pt idx="3">
                  <c:v>0.30657748049052397</c:v>
                </c:pt>
                <c:pt idx="4">
                  <c:v>0.42621204049014383</c:v>
                </c:pt>
                <c:pt idx="5">
                  <c:v>0.15033072760072158</c:v>
                </c:pt>
                <c:pt idx="6">
                  <c:v>0.21572387344199426</c:v>
                </c:pt>
                <c:pt idx="7">
                  <c:v>0.22257551669316375</c:v>
                </c:pt>
                <c:pt idx="8">
                  <c:v>0.26666666666666666</c:v>
                </c:pt>
                <c:pt idx="9">
                  <c:v>0.74946466809421841</c:v>
                </c:pt>
                <c:pt idx="10">
                  <c:v>0.66740823136818694</c:v>
                </c:pt>
                <c:pt idx="11">
                  <c:v>0.78125</c:v>
                </c:pt>
                <c:pt idx="12">
                  <c:v>0.97508125677139756</c:v>
                </c:pt>
                <c:pt idx="13">
                  <c:v>0.65717415115005473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D6-4B1B-BFDA-286EB55816A6}"/>
            </c:ext>
          </c:extLst>
        </c:ser>
        <c:ser>
          <c:idx val="10"/>
          <c:order val="10"/>
          <c:tx>
            <c:strRef>
              <c:f>Graphs!$A$51</c:f>
              <c:strCache>
                <c:ptCount val="1"/>
                <c:pt idx="0">
                  <c:v>health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Graphs!$B$40:$O$40</c:f>
              <c:numCache>
                <c:formatCode>d\-mmm</c:formatCode>
                <c:ptCount val="14"/>
                <c:pt idx="0">
                  <c:v>43883</c:v>
                </c:pt>
                <c:pt idx="1">
                  <c:v>43890</c:v>
                </c:pt>
                <c:pt idx="2">
                  <c:v>43897</c:v>
                </c:pt>
                <c:pt idx="3">
                  <c:v>43904</c:v>
                </c:pt>
                <c:pt idx="4">
                  <c:v>43911</c:v>
                </c:pt>
                <c:pt idx="5">
                  <c:v>43918</c:v>
                </c:pt>
                <c:pt idx="6">
                  <c:v>43925</c:v>
                </c:pt>
                <c:pt idx="7">
                  <c:v>43932</c:v>
                </c:pt>
                <c:pt idx="8">
                  <c:v>43939</c:v>
                </c:pt>
                <c:pt idx="9">
                  <c:v>43946</c:v>
                </c:pt>
                <c:pt idx="10">
                  <c:v>43953</c:v>
                </c:pt>
                <c:pt idx="11">
                  <c:v>43960</c:v>
                </c:pt>
                <c:pt idx="12">
                  <c:v>43967</c:v>
                </c:pt>
                <c:pt idx="13">
                  <c:v>43976</c:v>
                </c:pt>
              </c:numCache>
            </c:numRef>
          </c:cat>
          <c:val>
            <c:numRef>
              <c:f>Graphs!$B$51:$O$51</c:f>
              <c:numCache>
                <c:formatCode>General</c:formatCode>
                <c:ptCount val="14"/>
                <c:pt idx="0">
                  <c:v>0.55350553505535049</c:v>
                </c:pt>
                <c:pt idx="1">
                  <c:v>0.20026702269692925</c:v>
                </c:pt>
                <c:pt idx="2">
                  <c:v>0.66068900424728649</c:v>
                </c:pt>
                <c:pt idx="3">
                  <c:v>0.61315496098104794</c:v>
                </c:pt>
                <c:pt idx="4">
                  <c:v>0.50612679808204586</c:v>
                </c:pt>
                <c:pt idx="5">
                  <c:v>0.54119061936259771</c:v>
                </c:pt>
                <c:pt idx="6">
                  <c:v>0.7190795781399808</c:v>
                </c:pt>
                <c:pt idx="7">
                  <c:v>0.60413354531001595</c:v>
                </c:pt>
                <c:pt idx="8">
                  <c:v>0.4148148148148148</c:v>
                </c:pt>
                <c:pt idx="9">
                  <c:v>0.35688793718772305</c:v>
                </c:pt>
                <c:pt idx="10">
                  <c:v>0.25954764553207266</c:v>
                </c:pt>
                <c:pt idx="11">
                  <c:v>0.732421875</c:v>
                </c:pt>
                <c:pt idx="12">
                  <c:v>0.32502708559046589</c:v>
                </c:pt>
                <c:pt idx="13">
                  <c:v>0.16429353778751368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6D6-4B1B-BFDA-286EB5581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657663"/>
        <c:axId val="1596690847"/>
      </c:lineChart>
      <c:dateAx>
        <c:axId val="138565766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690847"/>
        <c:crosses val="autoZero"/>
        <c:auto val="1"/>
        <c:lblOffset val="100"/>
        <c:baseTimeUnit val="days"/>
      </c:dateAx>
      <c:valAx>
        <c:axId val="15966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6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259080</xdr:colOff>
      <xdr:row>0</xdr:row>
      <xdr:rowOff>179070</xdr:rowOff>
    </xdr:from>
    <xdr:to>
      <xdr:col>23</xdr:col>
      <xdr:colOff>563880</xdr:colOff>
      <xdr:row>15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1D169-1FDA-4D8E-AEE2-665CCC845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601980</xdr:colOff>
      <xdr:row>15</xdr:row>
      <xdr:rowOff>140970</xdr:rowOff>
    </xdr:from>
    <xdr:to>
      <xdr:col>23</xdr:col>
      <xdr:colOff>297180</xdr:colOff>
      <xdr:row>30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E6E1CD-4664-4CD5-9485-E2FD8110A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30</xdr:row>
      <xdr:rowOff>102870</xdr:rowOff>
    </xdr:from>
    <xdr:to>
      <xdr:col>23</xdr:col>
      <xdr:colOff>297180</xdr:colOff>
      <xdr:row>45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501B6-A667-4BE5-9B17-8C47A3480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45</xdr:row>
      <xdr:rowOff>72390</xdr:rowOff>
    </xdr:from>
    <xdr:to>
      <xdr:col>23</xdr:col>
      <xdr:colOff>297180</xdr:colOff>
      <xdr:row>60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FDDFA3-CDD7-490D-8FF3-67770E98F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289560</xdr:colOff>
      <xdr:row>51</xdr:row>
      <xdr:rowOff>171450</xdr:rowOff>
    </xdr:from>
    <xdr:to>
      <xdr:col>15</xdr:col>
      <xdr:colOff>594360</xdr:colOff>
      <xdr:row>66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91DC4D-5889-499A-9BD8-4B11D401C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297180</xdr:colOff>
      <xdr:row>67</xdr:row>
      <xdr:rowOff>3810</xdr:rowOff>
    </xdr:from>
    <xdr:to>
      <xdr:col>15</xdr:col>
      <xdr:colOff>601980</xdr:colOff>
      <xdr:row>82</xdr:row>
      <xdr:rowOff>3810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021B96-C51E-419B-B1D8-8D6A3B4C9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2CA3-E88A-46B2-A681-061C34F456F9}">
  <dimension ref="A1:V74"/>
  <sheetViews>
    <sheetView workbookViewId="0">
      <selection activeCell="Q2" sqref="Q2"/>
    </sheetView>
  </sheetViews>
  <sheetFormatPr defaultRowHeight="14.4" x14ac:dyDescent="0.3"/>
  <sheetData>
    <row r="1" spans="1:22" ht="15" thickBot="1" x14ac:dyDescent="0.35">
      <c r="B1" s="5">
        <v>43883</v>
      </c>
      <c r="C1" s="5">
        <v>43890</v>
      </c>
      <c r="D1" s="3">
        <v>43897</v>
      </c>
      <c r="E1" s="3">
        <v>43904</v>
      </c>
      <c r="F1" s="3">
        <v>43911</v>
      </c>
      <c r="G1" s="3">
        <v>43918</v>
      </c>
      <c r="H1" s="3">
        <v>43925</v>
      </c>
      <c r="I1" s="3">
        <v>43932</v>
      </c>
      <c r="J1" s="3">
        <v>43939</v>
      </c>
      <c r="K1" s="3">
        <v>43946</v>
      </c>
      <c r="L1" s="3">
        <v>43953</v>
      </c>
      <c r="M1" s="3">
        <v>43960</v>
      </c>
      <c r="N1" s="3">
        <v>43967</v>
      </c>
      <c r="O1" s="3">
        <v>43976</v>
      </c>
      <c r="Q1" t="s">
        <v>65</v>
      </c>
      <c r="U1" s="8"/>
    </row>
    <row r="2" spans="1:22" ht="15" thickBot="1" x14ac:dyDescent="0.35">
      <c r="A2" t="s">
        <v>1</v>
      </c>
      <c r="B2">
        <v>16</v>
      </c>
      <c r="C2">
        <v>22</v>
      </c>
      <c r="D2" s="1">
        <v>28</v>
      </c>
      <c r="E2" s="1">
        <v>50</v>
      </c>
      <c r="F2" s="1">
        <v>37</v>
      </c>
      <c r="G2" s="1">
        <v>41</v>
      </c>
      <c r="H2" s="1">
        <v>51</v>
      </c>
      <c r="I2" s="1">
        <v>21</v>
      </c>
      <c r="J2" s="1">
        <v>36</v>
      </c>
      <c r="K2" s="1">
        <v>21</v>
      </c>
      <c r="L2" s="1">
        <v>19</v>
      </c>
      <c r="M2" s="1">
        <v>18</v>
      </c>
      <c r="N2" s="1">
        <v>15</v>
      </c>
      <c r="O2">
        <v>27</v>
      </c>
      <c r="Q2">
        <v>402</v>
      </c>
      <c r="S2" s="1"/>
      <c r="V2" s="1"/>
    </row>
    <row r="3" spans="1:22" x14ac:dyDescent="0.3">
      <c r="A3" t="s">
        <v>2</v>
      </c>
      <c r="B3">
        <v>12</v>
      </c>
      <c r="C3">
        <v>11</v>
      </c>
      <c r="D3">
        <v>18</v>
      </c>
      <c r="E3">
        <v>32</v>
      </c>
      <c r="F3">
        <v>26</v>
      </c>
      <c r="G3">
        <v>20</v>
      </c>
      <c r="H3">
        <v>26</v>
      </c>
      <c r="I3">
        <v>17</v>
      </c>
      <c r="J3">
        <v>21</v>
      </c>
      <c r="K3">
        <v>17</v>
      </c>
      <c r="L3">
        <v>16</v>
      </c>
      <c r="M3">
        <v>7</v>
      </c>
      <c r="N3">
        <v>13</v>
      </c>
      <c r="O3">
        <v>25</v>
      </c>
      <c r="Q3">
        <v>261</v>
      </c>
    </row>
    <row r="4" spans="1:22" x14ac:dyDescent="0.3">
      <c r="A4" t="s">
        <v>3</v>
      </c>
      <c r="B4">
        <v>34</v>
      </c>
      <c r="C4">
        <v>26</v>
      </c>
      <c r="D4">
        <v>40</v>
      </c>
      <c r="E4">
        <v>48</v>
      </c>
      <c r="F4">
        <v>50</v>
      </c>
      <c r="G4">
        <v>56</v>
      </c>
      <c r="H4">
        <v>84</v>
      </c>
      <c r="I4">
        <v>50</v>
      </c>
      <c r="J4">
        <v>56</v>
      </c>
      <c r="K4">
        <v>52</v>
      </c>
      <c r="L4">
        <v>48</v>
      </c>
      <c r="M4">
        <v>33</v>
      </c>
      <c r="N4">
        <v>34</v>
      </c>
      <c r="O4">
        <v>55</v>
      </c>
      <c r="Q4">
        <v>666</v>
      </c>
    </row>
    <row r="5" spans="1:22" x14ac:dyDescent="0.3">
      <c r="A5" t="s">
        <v>4</v>
      </c>
      <c r="B5">
        <v>1</v>
      </c>
      <c r="C5">
        <v>0</v>
      </c>
      <c r="D5">
        <v>0</v>
      </c>
      <c r="E5">
        <v>3</v>
      </c>
      <c r="F5">
        <v>5</v>
      </c>
      <c r="G5">
        <v>5</v>
      </c>
      <c r="H5">
        <v>6</v>
      </c>
      <c r="I5">
        <v>2</v>
      </c>
      <c r="J5">
        <v>2</v>
      </c>
      <c r="K5">
        <v>2</v>
      </c>
      <c r="L5">
        <v>3</v>
      </c>
      <c r="M5">
        <v>0</v>
      </c>
      <c r="N5">
        <v>1</v>
      </c>
      <c r="O5">
        <v>5</v>
      </c>
      <c r="Q5">
        <v>35</v>
      </c>
    </row>
    <row r="6" spans="1:22" x14ac:dyDescent="0.3">
      <c r="A6" t="s">
        <v>5</v>
      </c>
      <c r="B6">
        <v>0</v>
      </c>
      <c r="C6">
        <v>0</v>
      </c>
      <c r="D6">
        <v>0</v>
      </c>
      <c r="E6">
        <v>2</v>
      </c>
      <c r="F6">
        <v>3</v>
      </c>
      <c r="G6">
        <v>2</v>
      </c>
      <c r="H6">
        <v>5</v>
      </c>
      <c r="I6">
        <v>3</v>
      </c>
      <c r="J6">
        <v>0</v>
      </c>
      <c r="K6">
        <v>3</v>
      </c>
      <c r="L6">
        <v>1</v>
      </c>
      <c r="M6">
        <v>1</v>
      </c>
      <c r="N6">
        <v>1</v>
      </c>
      <c r="O6">
        <v>0</v>
      </c>
      <c r="Q6">
        <v>21</v>
      </c>
    </row>
    <row r="7" spans="1:22" x14ac:dyDescent="0.3">
      <c r="A7" t="s">
        <v>6</v>
      </c>
      <c r="B7">
        <v>30</v>
      </c>
      <c r="C7">
        <v>62</v>
      </c>
      <c r="D7">
        <v>71</v>
      </c>
      <c r="E7">
        <v>134</v>
      </c>
      <c r="F7">
        <v>126</v>
      </c>
      <c r="G7">
        <v>115</v>
      </c>
      <c r="H7">
        <v>141</v>
      </c>
      <c r="I7">
        <v>120</v>
      </c>
      <c r="J7">
        <v>107</v>
      </c>
      <c r="K7">
        <v>94</v>
      </c>
      <c r="L7">
        <v>74</v>
      </c>
      <c r="M7">
        <v>57</v>
      </c>
      <c r="N7">
        <v>82</v>
      </c>
      <c r="O7">
        <v>119</v>
      </c>
      <c r="Q7">
        <v>1332</v>
      </c>
    </row>
    <row r="8" spans="1:22" x14ac:dyDescent="0.3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Q8">
        <v>7</v>
      </c>
    </row>
    <row r="9" spans="1:22" x14ac:dyDescent="0.3">
      <c r="A9" t="s">
        <v>8</v>
      </c>
      <c r="B9">
        <v>40</v>
      </c>
      <c r="C9">
        <v>31</v>
      </c>
      <c r="D9">
        <v>66</v>
      </c>
      <c r="E9">
        <v>110</v>
      </c>
      <c r="F9">
        <v>127</v>
      </c>
      <c r="G9">
        <v>90</v>
      </c>
      <c r="H9">
        <v>107</v>
      </c>
      <c r="I9">
        <v>93</v>
      </c>
      <c r="J9">
        <v>103</v>
      </c>
      <c r="K9">
        <v>74</v>
      </c>
      <c r="L9">
        <v>77</v>
      </c>
      <c r="M9">
        <v>65</v>
      </c>
      <c r="N9">
        <v>48</v>
      </c>
      <c r="O9">
        <v>98</v>
      </c>
      <c r="Q9">
        <v>1129</v>
      </c>
    </row>
    <row r="10" spans="1:22" x14ac:dyDescent="0.3">
      <c r="A10" t="s">
        <v>9</v>
      </c>
      <c r="B10">
        <v>9</v>
      </c>
      <c r="C10">
        <v>5</v>
      </c>
      <c r="D10">
        <v>18</v>
      </c>
      <c r="E10">
        <v>27</v>
      </c>
      <c r="F10">
        <v>31</v>
      </c>
      <c r="G10">
        <v>26</v>
      </c>
      <c r="H10">
        <v>43</v>
      </c>
      <c r="I10">
        <v>21</v>
      </c>
      <c r="J10">
        <v>15</v>
      </c>
      <c r="K10">
        <v>20</v>
      </c>
      <c r="L10">
        <v>13</v>
      </c>
      <c r="M10">
        <v>21</v>
      </c>
      <c r="N10">
        <v>9</v>
      </c>
      <c r="O10">
        <v>11</v>
      </c>
      <c r="Q10">
        <v>269</v>
      </c>
    </row>
    <row r="11" spans="1:22" x14ac:dyDescent="0.3">
      <c r="A11" t="s">
        <v>10</v>
      </c>
      <c r="B11">
        <v>0</v>
      </c>
      <c r="C11">
        <v>1</v>
      </c>
      <c r="D11">
        <v>2</v>
      </c>
      <c r="E11">
        <v>2</v>
      </c>
      <c r="F11">
        <v>3</v>
      </c>
      <c r="G11">
        <v>4</v>
      </c>
      <c r="H11">
        <v>4</v>
      </c>
      <c r="I11">
        <v>0</v>
      </c>
      <c r="J11">
        <v>1</v>
      </c>
      <c r="K11">
        <v>4</v>
      </c>
      <c r="L11">
        <v>2</v>
      </c>
      <c r="M11">
        <v>2</v>
      </c>
      <c r="N11">
        <v>1</v>
      </c>
      <c r="O11">
        <v>2</v>
      </c>
      <c r="Q11">
        <v>28</v>
      </c>
    </row>
    <row r="12" spans="1:22" x14ac:dyDescent="0.3">
      <c r="A12" t="s">
        <v>11</v>
      </c>
      <c r="B12">
        <v>8</v>
      </c>
      <c r="C12">
        <v>9</v>
      </c>
      <c r="D12">
        <v>11</v>
      </c>
      <c r="E12">
        <v>30</v>
      </c>
      <c r="F12">
        <v>22</v>
      </c>
      <c r="G12">
        <v>38</v>
      </c>
      <c r="H12">
        <v>44</v>
      </c>
      <c r="I12">
        <v>14</v>
      </c>
      <c r="J12">
        <v>19</v>
      </c>
      <c r="K12">
        <v>18</v>
      </c>
      <c r="L12">
        <v>15</v>
      </c>
      <c r="M12">
        <v>6</v>
      </c>
      <c r="N12">
        <v>7</v>
      </c>
      <c r="O12">
        <v>9</v>
      </c>
      <c r="Q12">
        <v>250</v>
      </c>
    </row>
    <row r="13" spans="1:22" x14ac:dyDescent="0.3">
      <c r="A13" t="s">
        <v>12</v>
      </c>
      <c r="B13">
        <v>3</v>
      </c>
      <c r="C13">
        <v>5</v>
      </c>
      <c r="D13">
        <v>13</v>
      </c>
      <c r="E13">
        <v>29</v>
      </c>
      <c r="F13">
        <v>34</v>
      </c>
      <c r="G13">
        <v>39</v>
      </c>
      <c r="H13">
        <v>30</v>
      </c>
      <c r="I13">
        <v>30</v>
      </c>
      <c r="J13">
        <v>30</v>
      </c>
      <c r="K13">
        <v>16</v>
      </c>
      <c r="L13">
        <v>21</v>
      </c>
      <c r="M13">
        <v>19</v>
      </c>
      <c r="N13">
        <v>19</v>
      </c>
      <c r="O13">
        <v>14</v>
      </c>
      <c r="Q13">
        <v>302</v>
      </c>
    </row>
    <row r="14" spans="1:22" x14ac:dyDescent="0.3">
      <c r="A14" t="s">
        <v>13</v>
      </c>
      <c r="B14">
        <v>61</v>
      </c>
      <c r="C14">
        <v>74</v>
      </c>
      <c r="D14">
        <v>127</v>
      </c>
      <c r="E14">
        <v>243</v>
      </c>
      <c r="F14">
        <v>231</v>
      </c>
      <c r="G14">
        <v>230</v>
      </c>
      <c r="H14">
        <v>248</v>
      </c>
      <c r="I14">
        <v>186</v>
      </c>
      <c r="J14">
        <v>206</v>
      </c>
      <c r="K14">
        <v>159</v>
      </c>
      <c r="L14">
        <v>161</v>
      </c>
      <c r="M14">
        <v>117</v>
      </c>
      <c r="N14">
        <v>105</v>
      </c>
      <c r="O14">
        <v>124</v>
      </c>
      <c r="Q14">
        <v>2272</v>
      </c>
    </row>
    <row r="15" spans="1:22" x14ac:dyDescent="0.3">
      <c r="A15" t="s">
        <v>14</v>
      </c>
      <c r="B15">
        <v>22</v>
      </c>
      <c r="C15">
        <v>21</v>
      </c>
      <c r="D15">
        <v>39</v>
      </c>
      <c r="E15">
        <v>67</v>
      </c>
      <c r="F15">
        <v>61</v>
      </c>
      <c r="G15">
        <v>42</v>
      </c>
      <c r="H15">
        <v>47</v>
      </c>
      <c r="I15">
        <v>36</v>
      </c>
      <c r="J15">
        <v>56</v>
      </c>
      <c r="K15">
        <v>41</v>
      </c>
      <c r="L15">
        <v>32</v>
      </c>
      <c r="M15">
        <v>20</v>
      </c>
      <c r="N15">
        <v>22</v>
      </c>
      <c r="O15">
        <v>45</v>
      </c>
      <c r="Q15">
        <v>551</v>
      </c>
    </row>
    <row r="16" spans="1:22" x14ac:dyDescent="0.3">
      <c r="A16" t="s">
        <v>15</v>
      </c>
      <c r="B16">
        <v>0</v>
      </c>
      <c r="C16">
        <v>0</v>
      </c>
      <c r="D16">
        <v>0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  <c r="K16">
        <v>7</v>
      </c>
      <c r="L16">
        <v>7</v>
      </c>
      <c r="M16">
        <v>5</v>
      </c>
      <c r="N16">
        <v>8</v>
      </c>
      <c r="O16">
        <v>78</v>
      </c>
      <c r="Q16">
        <v>113</v>
      </c>
    </row>
    <row r="17" spans="1:22" x14ac:dyDescent="0.3">
      <c r="A17" t="s">
        <v>16</v>
      </c>
      <c r="B17">
        <v>7</v>
      </c>
      <c r="C17">
        <v>5</v>
      </c>
      <c r="D17">
        <v>7</v>
      </c>
      <c r="E17">
        <v>2</v>
      </c>
      <c r="F17">
        <v>17</v>
      </c>
      <c r="G17">
        <v>15</v>
      </c>
      <c r="H17">
        <v>9</v>
      </c>
      <c r="I17">
        <v>10</v>
      </c>
      <c r="J17">
        <v>12</v>
      </c>
      <c r="K17">
        <v>7</v>
      </c>
      <c r="L17">
        <v>9</v>
      </c>
      <c r="M17">
        <v>4</v>
      </c>
      <c r="N17">
        <v>3</v>
      </c>
      <c r="O17">
        <v>7</v>
      </c>
      <c r="Q17">
        <v>114</v>
      </c>
    </row>
    <row r="18" spans="1:22" x14ac:dyDescent="0.3">
      <c r="A18" t="s">
        <v>17</v>
      </c>
      <c r="B18">
        <v>5</v>
      </c>
      <c r="C18">
        <v>1</v>
      </c>
      <c r="D18">
        <v>4</v>
      </c>
      <c r="E18">
        <v>9</v>
      </c>
      <c r="F18">
        <v>12</v>
      </c>
      <c r="G18">
        <v>10</v>
      </c>
      <c r="H18">
        <v>8</v>
      </c>
      <c r="I18">
        <v>10</v>
      </c>
      <c r="J18">
        <v>12</v>
      </c>
      <c r="K18">
        <v>16</v>
      </c>
      <c r="L18">
        <v>11</v>
      </c>
      <c r="M18">
        <v>3</v>
      </c>
      <c r="N18">
        <v>1</v>
      </c>
      <c r="O18">
        <v>6</v>
      </c>
      <c r="Q18">
        <v>108</v>
      </c>
    </row>
    <row r="19" spans="1:22" x14ac:dyDescent="0.3">
      <c r="A19" t="s">
        <v>18</v>
      </c>
      <c r="B19">
        <v>2</v>
      </c>
      <c r="C19">
        <v>0</v>
      </c>
      <c r="D19">
        <v>0</v>
      </c>
      <c r="E19">
        <v>2</v>
      </c>
      <c r="F19">
        <v>2</v>
      </c>
      <c r="G19">
        <v>4</v>
      </c>
      <c r="H19">
        <v>2</v>
      </c>
      <c r="I19">
        <v>2</v>
      </c>
      <c r="J19">
        <v>2</v>
      </c>
      <c r="K19">
        <v>2</v>
      </c>
      <c r="L19">
        <v>3</v>
      </c>
      <c r="M19">
        <v>1</v>
      </c>
      <c r="N19">
        <v>4</v>
      </c>
      <c r="O19">
        <v>5</v>
      </c>
      <c r="Q19">
        <v>31</v>
      </c>
    </row>
    <row r="20" spans="1:22" x14ac:dyDescent="0.3">
      <c r="A20" t="s">
        <v>19</v>
      </c>
      <c r="B20">
        <v>0</v>
      </c>
      <c r="C20">
        <v>2</v>
      </c>
      <c r="D20">
        <v>3</v>
      </c>
      <c r="E20">
        <v>5</v>
      </c>
      <c r="F20">
        <v>4</v>
      </c>
      <c r="G20">
        <v>3</v>
      </c>
      <c r="H20">
        <v>6</v>
      </c>
      <c r="I20">
        <v>4</v>
      </c>
      <c r="J20">
        <v>2</v>
      </c>
      <c r="K20">
        <v>5</v>
      </c>
      <c r="L20">
        <v>5</v>
      </c>
      <c r="M20">
        <v>1</v>
      </c>
      <c r="N20">
        <v>5</v>
      </c>
      <c r="O20">
        <v>5</v>
      </c>
      <c r="Q20">
        <v>50</v>
      </c>
    </row>
    <row r="21" spans="1:22" x14ac:dyDescent="0.3">
      <c r="A21" t="s">
        <v>20</v>
      </c>
      <c r="B21">
        <v>0</v>
      </c>
      <c r="C21">
        <v>1</v>
      </c>
      <c r="D21">
        <v>1</v>
      </c>
      <c r="E21">
        <v>2</v>
      </c>
      <c r="F21">
        <v>2</v>
      </c>
      <c r="G21">
        <v>2</v>
      </c>
      <c r="H21">
        <v>4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Q21">
        <v>16</v>
      </c>
    </row>
    <row r="22" spans="1:22" x14ac:dyDescent="0.3">
      <c r="A22" t="s">
        <v>21</v>
      </c>
      <c r="B22">
        <v>0</v>
      </c>
      <c r="C22">
        <v>0</v>
      </c>
      <c r="D22">
        <v>4</v>
      </c>
      <c r="E22">
        <v>1</v>
      </c>
      <c r="F22">
        <v>2</v>
      </c>
      <c r="G22">
        <v>0</v>
      </c>
      <c r="H22">
        <v>2</v>
      </c>
      <c r="I22">
        <v>1</v>
      </c>
      <c r="J22">
        <v>2</v>
      </c>
      <c r="K22">
        <v>4</v>
      </c>
      <c r="L22">
        <v>2</v>
      </c>
      <c r="M22">
        <v>1</v>
      </c>
      <c r="N22">
        <v>1</v>
      </c>
      <c r="O22">
        <v>1</v>
      </c>
      <c r="Q22">
        <v>21</v>
      </c>
    </row>
    <row r="23" spans="1:22" x14ac:dyDescent="0.3">
      <c r="A23" t="s">
        <v>0</v>
      </c>
      <c r="B23" s="8">
        <v>225</v>
      </c>
      <c r="C23">
        <v>324</v>
      </c>
      <c r="D23" s="2">
        <v>463</v>
      </c>
      <c r="E23" s="2">
        <v>777</v>
      </c>
      <c r="F23" s="2">
        <v>827</v>
      </c>
      <c r="G23" s="2">
        <v>692</v>
      </c>
      <c r="H23" s="2">
        <v>855</v>
      </c>
      <c r="I23" s="2">
        <v>667</v>
      </c>
      <c r="J23" s="2">
        <v>736</v>
      </c>
      <c r="K23" s="2">
        <v>596</v>
      </c>
      <c r="L23" s="2">
        <v>551</v>
      </c>
      <c r="M23" s="2">
        <v>434</v>
      </c>
      <c r="N23" s="2">
        <v>393</v>
      </c>
      <c r="O23">
        <v>804</v>
      </c>
      <c r="Q23">
        <v>8344</v>
      </c>
      <c r="S23" s="9"/>
      <c r="V23" s="9"/>
    </row>
    <row r="24" spans="1:22" x14ac:dyDescent="0.3">
      <c r="A24" t="s">
        <v>22</v>
      </c>
      <c r="B24">
        <v>1</v>
      </c>
      <c r="C24">
        <v>2</v>
      </c>
      <c r="D24">
        <v>10</v>
      </c>
      <c r="E24">
        <v>16</v>
      </c>
      <c r="F24">
        <v>31</v>
      </c>
      <c r="G24">
        <v>21</v>
      </c>
      <c r="H24">
        <v>21</v>
      </c>
      <c r="I24">
        <v>10</v>
      </c>
      <c r="J24">
        <v>22</v>
      </c>
      <c r="K24">
        <v>12</v>
      </c>
      <c r="L24">
        <v>17</v>
      </c>
      <c r="M24">
        <v>15</v>
      </c>
      <c r="N24">
        <v>16</v>
      </c>
      <c r="O24">
        <v>14</v>
      </c>
      <c r="Q24">
        <v>208</v>
      </c>
    </row>
    <row r="25" spans="1:22" x14ac:dyDescent="0.3">
      <c r="A25" t="s">
        <v>23</v>
      </c>
      <c r="B25">
        <v>6</v>
      </c>
      <c r="C25">
        <v>3</v>
      </c>
      <c r="D25">
        <v>14</v>
      </c>
      <c r="E25">
        <v>22</v>
      </c>
      <c r="F25">
        <v>19</v>
      </c>
      <c r="G25">
        <v>18</v>
      </c>
      <c r="H25">
        <v>30</v>
      </c>
      <c r="I25">
        <v>19</v>
      </c>
      <c r="J25">
        <v>14</v>
      </c>
      <c r="K25">
        <v>10</v>
      </c>
      <c r="L25">
        <v>7</v>
      </c>
      <c r="M25">
        <v>15</v>
      </c>
      <c r="N25">
        <v>6</v>
      </c>
      <c r="O25">
        <v>6</v>
      </c>
      <c r="Q25">
        <v>189</v>
      </c>
    </row>
    <row r="26" spans="1:22" x14ac:dyDescent="0.3">
      <c r="A26" t="s">
        <v>24</v>
      </c>
      <c r="B26">
        <v>0</v>
      </c>
      <c r="C26">
        <v>5</v>
      </c>
      <c r="D26">
        <v>1</v>
      </c>
      <c r="E26">
        <v>0</v>
      </c>
      <c r="F26">
        <v>1</v>
      </c>
      <c r="G26">
        <v>4</v>
      </c>
      <c r="H26">
        <v>3</v>
      </c>
      <c r="I26">
        <v>3</v>
      </c>
      <c r="J26">
        <v>4</v>
      </c>
      <c r="K26">
        <v>1</v>
      </c>
      <c r="L26">
        <v>1</v>
      </c>
      <c r="M26">
        <v>2</v>
      </c>
      <c r="N26">
        <v>4</v>
      </c>
      <c r="O26">
        <v>2</v>
      </c>
      <c r="Q26">
        <v>31</v>
      </c>
    </row>
    <row r="27" spans="1:22" x14ac:dyDescent="0.3">
      <c r="A27" t="s">
        <v>25</v>
      </c>
      <c r="B27">
        <v>4</v>
      </c>
      <c r="C27">
        <v>2</v>
      </c>
      <c r="D27">
        <v>9</v>
      </c>
      <c r="E27">
        <v>18</v>
      </c>
      <c r="F27">
        <v>16</v>
      </c>
      <c r="G27">
        <v>15</v>
      </c>
      <c r="H27">
        <v>15</v>
      </c>
      <c r="I27">
        <v>13</v>
      </c>
      <c r="J27">
        <v>5</v>
      </c>
      <c r="K27">
        <v>12</v>
      </c>
      <c r="L27">
        <v>8</v>
      </c>
      <c r="M27">
        <v>6</v>
      </c>
      <c r="N27">
        <v>1</v>
      </c>
      <c r="O27">
        <v>4</v>
      </c>
      <c r="Q27">
        <v>128</v>
      </c>
    </row>
    <row r="28" spans="1:22" x14ac:dyDescent="0.3">
      <c r="A28" t="s">
        <v>26</v>
      </c>
      <c r="B28">
        <v>5</v>
      </c>
      <c r="C28">
        <v>1</v>
      </c>
      <c r="D28">
        <v>14</v>
      </c>
      <c r="E28">
        <v>11</v>
      </c>
      <c r="F28">
        <v>16</v>
      </c>
      <c r="G28">
        <v>5</v>
      </c>
      <c r="H28">
        <v>9</v>
      </c>
      <c r="I28">
        <v>7</v>
      </c>
      <c r="J28">
        <v>9</v>
      </c>
      <c r="K28">
        <v>21</v>
      </c>
      <c r="L28">
        <v>18</v>
      </c>
      <c r="M28">
        <v>16</v>
      </c>
      <c r="N28">
        <v>18</v>
      </c>
      <c r="O28">
        <v>24</v>
      </c>
      <c r="Q28">
        <v>174</v>
      </c>
    </row>
    <row r="29" spans="1:22" x14ac:dyDescent="0.3">
      <c r="A29" t="s">
        <v>27</v>
      </c>
      <c r="B29">
        <v>2</v>
      </c>
      <c r="C29">
        <v>5</v>
      </c>
      <c r="D29">
        <v>3</v>
      </c>
      <c r="E29">
        <v>2</v>
      </c>
      <c r="F29">
        <v>3</v>
      </c>
      <c r="G29">
        <v>1</v>
      </c>
      <c r="H29">
        <v>11</v>
      </c>
      <c r="I29">
        <v>3</v>
      </c>
      <c r="J29">
        <v>6</v>
      </c>
      <c r="K29">
        <v>1</v>
      </c>
      <c r="L29">
        <v>5</v>
      </c>
      <c r="M29">
        <v>6</v>
      </c>
      <c r="N29">
        <v>2</v>
      </c>
      <c r="O29">
        <v>1</v>
      </c>
      <c r="Q29">
        <v>51</v>
      </c>
    </row>
    <row r="30" spans="1:22" x14ac:dyDescent="0.3">
      <c r="A30" t="s">
        <v>28</v>
      </c>
      <c r="B30">
        <v>25</v>
      </c>
      <c r="C30">
        <v>39</v>
      </c>
      <c r="D30">
        <v>54</v>
      </c>
      <c r="E30">
        <v>97</v>
      </c>
      <c r="F30">
        <v>84</v>
      </c>
      <c r="G30">
        <v>87</v>
      </c>
      <c r="H30">
        <v>99</v>
      </c>
      <c r="I30">
        <v>72</v>
      </c>
      <c r="J30">
        <v>79</v>
      </c>
      <c r="K30">
        <v>65</v>
      </c>
      <c r="L30">
        <v>54</v>
      </c>
      <c r="M30">
        <v>42</v>
      </c>
      <c r="N30">
        <v>36</v>
      </c>
      <c r="O30">
        <v>53</v>
      </c>
      <c r="Q30">
        <v>886</v>
      </c>
    </row>
    <row r="31" spans="1:22" x14ac:dyDescent="0.3">
      <c r="A31" t="s">
        <v>29</v>
      </c>
      <c r="B31">
        <v>1</v>
      </c>
      <c r="C31">
        <v>1</v>
      </c>
      <c r="D31">
        <v>2</v>
      </c>
      <c r="E31">
        <v>3</v>
      </c>
      <c r="F31">
        <v>9</v>
      </c>
      <c r="G31">
        <v>4</v>
      </c>
      <c r="H31">
        <v>8</v>
      </c>
      <c r="I31">
        <v>2</v>
      </c>
      <c r="J31">
        <v>0</v>
      </c>
      <c r="K31">
        <v>4</v>
      </c>
      <c r="L31">
        <v>4</v>
      </c>
      <c r="M31">
        <v>3</v>
      </c>
      <c r="N31">
        <v>1</v>
      </c>
      <c r="O31">
        <v>1</v>
      </c>
      <c r="Q31">
        <v>43</v>
      </c>
    </row>
    <row r="32" spans="1:22" x14ac:dyDescent="0.3">
      <c r="A32" t="s">
        <v>30</v>
      </c>
      <c r="B32">
        <v>8</v>
      </c>
      <c r="C32">
        <v>9</v>
      </c>
      <c r="D32">
        <v>12</v>
      </c>
      <c r="E32">
        <v>24</v>
      </c>
      <c r="F32">
        <v>11</v>
      </c>
      <c r="G32">
        <v>20</v>
      </c>
      <c r="H32">
        <v>17</v>
      </c>
      <c r="I32">
        <v>13</v>
      </c>
      <c r="J32">
        <v>16</v>
      </c>
      <c r="K32">
        <v>11</v>
      </c>
      <c r="L32">
        <v>15</v>
      </c>
      <c r="M32">
        <v>17</v>
      </c>
      <c r="N32">
        <v>17</v>
      </c>
      <c r="O32">
        <v>15</v>
      </c>
      <c r="Q32">
        <v>205</v>
      </c>
    </row>
    <row r="33" spans="1:17" x14ac:dyDescent="0.3">
      <c r="A33" t="s">
        <v>31</v>
      </c>
      <c r="B33">
        <v>4</v>
      </c>
      <c r="C33">
        <v>2</v>
      </c>
      <c r="D33">
        <v>14</v>
      </c>
      <c r="E33">
        <v>33</v>
      </c>
      <c r="F33">
        <v>33</v>
      </c>
      <c r="G33">
        <v>12</v>
      </c>
      <c r="H33">
        <v>20</v>
      </c>
      <c r="I33">
        <v>19</v>
      </c>
      <c r="J33">
        <v>13</v>
      </c>
      <c r="K33">
        <v>12</v>
      </c>
      <c r="L33">
        <v>17</v>
      </c>
      <c r="M33">
        <v>7</v>
      </c>
      <c r="N33">
        <v>7</v>
      </c>
      <c r="O33">
        <v>11</v>
      </c>
      <c r="Q33">
        <v>204</v>
      </c>
    </row>
    <row r="34" spans="1:17" x14ac:dyDescent="0.3">
      <c r="A34" t="s">
        <v>32</v>
      </c>
      <c r="B34">
        <v>16</v>
      </c>
      <c r="C34">
        <v>17</v>
      </c>
      <c r="D34">
        <v>41</v>
      </c>
      <c r="E34">
        <v>53</v>
      </c>
      <c r="F34">
        <v>58</v>
      </c>
      <c r="G34">
        <v>31</v>
      </c>
      <c r="H34">
        <v>54</v>
      </c>
      <c r="I34">
        <v>37</v>
      </c>
      <c r="J34">
        <v>43</v>
      </c>
      <c r="K34">
        <v>31</v>
      </c>
      <c r="L34">
        <v>28</v>
      </c>
      <c r="M34">
        <v>30</v>
      </c>
      <c r="N34">
        <v>21</v>
      </c>
      <c r="O34">
        <v>25</v>
      </c>
      <c r="Q34">
        <v>485</v>
      </c>
    </row>
    <row r="35" spans="1:17" x14ac:dyDescent="0.3">
      <c r="A35" t="s">
        <v>33</v>
      </c>
      <c r="B35">
        <v>7</v>
      </c>
      <c r="C35">
        <v>5</v>
      </c>
      <c r="D35">
        <v>7</v>
      </c>
      <c r="E35">
        <v>18</v>
      </c>
      <c r="F35">
        <v>10</v>
      </c>
      <c r="G35">
        <v>15</v>
      </c>
      <c r="H35">
        <v>18</v>
      </c>
      <c r="I35">
        <v>13</v>
      </c>
      <c r="J35">
        <v>17</v>
      </c>
      <c r="K35">
        <v>20</v>
      </c>
      <c r="L35">
        <v>16</v>
      </c>
      <c r="M35">
        <v>12</v>
      </c>
      <c r="N35">
        <v>6</v>
      </c>
      <c r="O35">
        <v>18</v>
      </c>
      <c r="Q35">
        <v>182</v>
      </c>
    </row>
    <row r="36" spans="1:17" x14ac:dyDescent="0.3">
      <c r="A36" t="s">
        <v>34</v>
      </c>
      <c r="B36">
        <v>5</v>
      </c>
      <c r="C36">
        <v>5</v>
      </c>
      <c r="D36">
        <v>6</v>
      </c>
      <c r="E36">
        <v>7</v>
      </c>
      <c r="F36">
        <v>18</v>
      </c>
      <c r="G36">
        <v>29</v>
      </c>
      <c r="H36">
        <v>27</v>
      </c>
      <c r="I36">
        <v>10</v>
      </c>
      <c r="J36">
        <v>15</v>
      </c>
      <c r="K36">
        <v>15</v>
      </c>
      <c r="L36">
        <v>5</v>
      </c>
      <c r="M36">
        <v>9</v>
      </c>
      <c r="N36">
        <v>6</v>
      </c>
      <c r="O36">
        <v>7</v>
      </c>
      <c r="Q36">
        <v>164</v>
      </c>
    </row>
    <row r="37" spans="1:17" x14ac:dyDescent="0.3">
      <c r="A37" t="s">
        <v>35</v>
      </c>
      <c r="B37">
        <v>10</v>
      </c>
      <c r="C37">
        <v>17</v>
      </c>
      <c r="D37">
        <v>21</v>
      </c>
      <c r="E37">
        <v>55</v>
      </c>
      <c r="F37">
        <v>57</v>
      </c>
      <c r="G37">
        <v>51</v>
      </c>
      <c r="H37">
        <v>53</v>
      </c>
      <c r="I37">
        <v>56</v>
      </c>
      <c r="J37">
        <v>51</v>
      </c>
      <c r="K37">
        <v>35</v>
      </c>
      <c r="L37">
        <v>50</v>
      </c>
      <c r="M37">
        <v>27</v>
      </c>
      <c r="N37">
        <v>28</v>
      </c>
      <c r="O37">
        <v>43</v>
      </c>
      <c r="Q37">
        <v>554</v>
      </c>
    </row>
    <row r="38" spans="1:17" x14ac:dyDescent="0.3">
      <c r="A38" t="s">
        <v>36</v>
      </c>
      <c r="B38">
        <v>3</v>
      </c>
      <c r="C38">
        <v>1</v>
      </c>
      <c r="D38">
        <v>5</v>
      </c>
      <c r="E38">
        <v>5</v>
      </c>
      <c r="F38">
        <v>5</v>
      </c>
      <c r="G38">
        <v>2</v>
      </c>
      <c r="H38">
        <v>8</v>
      </c>
      <c r="I38">
        <v>6</v>
      </c>
      <c r="J38">
        <v>4</v>
      </c>
      <c r="K38">
        <v>4</v>
      </c>
      <c r="L38">
        <v>3</v>
      </c>
      <c r="M38">
        <v>3</v>
      </c>
      <c r="N38">
        <v>0</v>
      </c>
      <c r="O38">
        <v>2</v>
      </c>
      <c r="Q38">
        <v>51</v>
      </c>
    </row>
    <row r="39" spans="1:17" x14ac:dyDescent="0.3">
      <c r="A39" t="s">
        <v>37</v>
      </c>
      <c r="B39">
        <v>4</v>
      </c>
      <c r="C39">
        <v>1</v>
      </c>
      <c r="D39">
        <v>3</v>
      </c>
      <c r="E39">
        <v>8</v>
      </c>
      <c r="F39">
        <v>20</v>
      </c>
      <c r="G39">
        <v>14</v>
      </c>
      <c r="H39">
        <v>21</v>
      </c>
      <c r="I39">
        <v>14</v>
      </c>
      <c r="J39">
        <v>11</v>
      </c>
      <c r="K39">
        <v>10</v>
      </c>
      <c r="L39">
        <v>4</v>
      </c>
      <c r="M39">
        <v>4</v>
      </c>
      <c r="N39">
        <v>5</v>
      </c>
      <c r="O39">
        <v>9</v>
      </c>
      <c r="Q39">
        <v>128</v>
      </c>
    </row>
    <row r="40" spans="1:17" x14ac:dyDescent="0.3">
      <c r="A40" t="s">
        <v>38</v>
      </c>
      <c r="B40">
        <v>0</v>
      </c>
      <c r="C40">
        <v>0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Q40">
        <v>7</v>
      </c>
    </row>
    <row r="41" spans="1:17" x14ac:dyDescent="0.3">
      <c r="A41" t="s">
        <v>39</v>
      </c>
      <c r="B41">
        <v>3</v>
      </c>
      <c r="C41">
        <v>4</v>
      </c>
      <c r="D41">
        <v>2</v>
      </c>
      <c r="E41">
        <v>14</v>
      </c>
      <c r="F41">
        <v>6</v>
      </c>
      <c r="G41">
        <v>11</v>
      </c>
      <c r="H41">
        <v>6</v>
      </c>
      <c r="I41">
        <v>3</v>
      </c>
      <c r="J41">
        <v>8</v>
      </c>
      <c r="K41">
        <v>7</v>
      </c>
      <c r="L41">
        <v>4</v>
      </c>
      <c r="M41">
        <v>6</v>
      </c>
      <c r="N41">
        <v>1</v>
      </c>
      <c r="O41">
        <v>5</v>
      </c>
      <c r="Q41">
        <v>80</v>
      </c>
    </row>
    <row r="42" spans="1:17" x14ac:dyDescent="0.3">
      <c r="A42" t="s">
        <v>40</v>
      </c>
      <c r="B42">
        <v>5</v>
      </c>
      <c r="C42">
        <v>13</v>
      </c>
      <c r="D42">
        <v>16</v>
      </c>
      <c r="E42">
        <v>20</v>
      </c>
      <c r="F42">
        <v>14</v>
      </c>
      <c r="G42">
        <v>15</v>
      </c>
      <c r="H42">
        <v>23</v>
      </c>
      <c r="I42">
        <v>30</v>
      </c>
      <c r="J42">
        <v>12</v>
      </c>
      <c r="K42">
        <v>17</v>
      </c>
      <c r="L42">
        <v>22</v>
      </c>
      <c r="M42">
        <v>17</v>
      </c>
      <c r="N42">
        <v>14</v>
      </c>
      <c r="O42">
        <v>120</v>
      </c>
      <c r="Q42">
        <v>338</v>
      </c>
    </row>
    <row r="43" spans="1:17" x14ac:dyDescent="0.3">
      <c r="A43" t="s">
        <v>41</v>
      </c>
      <c r="B43">
        <v>4</v>
      </c>
      <c r="C43">
        <v>12</v>
      </c>
      <c r="D43">
        <v>5</v>
      </c>
      <c r="E43">
        <v>7</v>
      </c>
      <c r="F43">
        <v>8</v>
      </c>
      <c r="G43">
        <v>13</v>
      </c>
      <c r="H43">
        <v>13</v>
      </c>
      <c r="I43">
        <v>13</v>
      </c>
      <c r="J43">
        <v>9</v>
      </c>
      <c r="K43">
        <v>8</v>
      </c>
      <c r="L43">
        <v>14</v>
      </c>
      <c r="M43">
        <v>4</v>
      </c>
      <c r="N43">
        <v>11</v>
      </c>
      <c r="O43">
        <v>8</v>
      </c>
      <c r="Q43">
        <v>129</v>
      </c>
    </row>
    <row r="44" spans="1:17" x14ac:dyDescent="0.3">
      <c r="A44" t="s">
        <v>42</v>
      </c>
      <c r="B44">
        <v>30</v>
      </c>
      <c r="C44">
        <v>25</v>
      </c>
      <c r="D44">
        <v>36</v>
      </c>
      <c r="E44">
        <v>39</v>
      </c>
      <c r="F44">
        <v>28</v>
      </c>
      <c r="G44">
        <v>42</v>
      </c>
      <c r="H44">
        <v>62</v>
      </c>
      <c r="I44">
        <v>35</v>
      </c>
      <c r="J44">
        <v>45</v>
      </c>
      <c r="K44">
        <v>41</v>
      </c>
      <c r="L44">
        <v>43</v>
      </c>
      <c r="M44">
        <v>26</v>
      </c>
      <c r="N44">
        <v>29</v>
      </c>
      <c r="O44">
        <v>46</v>
      </c>
      <c r="Q44">
        <v>527</v>
      </c>
    </row>
    <row r="45" spans="1:17" x14ac:dyDescent="0.3">
      <c r="A45" t="s">
        <v>43</v>
      </c>
      <c r="B45">
        <v>23</v>
      </c>
      <c r="C45">
        <v>35</v>
      </c>
      <c r="D45">
        <v>33</v>
      </c>
      <c r="E45">
        <v>36</v>
      </c>
      <c r="F45">
        <v>61</v>
      </c>
      <c r="G45">
        <v>56</v>
      </c>
      <c r="H45">
        <v>85</v>
      </c>
      <c r="I45">
        <v>54</v>
      </c>
      <c r="J45">
        <v>61</v>
      </c>
      <c r="K45">
        <v>49</v>
      </c>
      <c r="L45">
        <v>54</v>
      </c>
      <c r="M45">
        <v>43</v>
      </c>
      <c r="N45">
        <v>24</v>
      </c>
      <c r="O45">
        <v>36</v>
      </c>
      <c r="Q45">
        <v>650</v>
      </c>
    </row>
    <row r="46" spans="1:17" x14ac:dyDescent="0.3">
      <c r="A46" t="s">
        <v>44</v>
      </c>
      <c r="B46">
        <v>76</v>
      </c>
      <c r="C46">
        <v>141</v>
      </c>
      <c r="D46">
        <v>180</v>
      </c>
      <c r="E46">
        <v>313</v>
      </c>
      <c r="F46">
        <v>317</v>
      </c>
      <c r="G46">
        <v>282</v>
      </c>
      <c r="H46">
        <v>362</v>
      </c>
      <c r="I46">
        <v>285</v>
      </c>
      <c r="J46">
        <v>319</v>
      </c>
      <c r="K46">
        <v>271</v>
      </c>
      <c r="L46">
        <v>253</v>
      </c>
      <c r="M46">
        <v>189</v>
      </c>
      <c r="N46">
        <v>178</v>
      </c>
      <c r="O46">
        <v>455</v>
      </c>
      <c r="Q46">
        <v>3621</v>
      </c>
    </row>
    <row r="47" spans="1:17" x14ac:dyDescent="0.3">
      <c r="A47" t="s">
        <v>45</v>
      </c>
      <c r="B47">
        <v>44</v>
      </c>
      <c r="C47">
        <v>42</v>
      </c>
      <c r="D47">
        <v>58</v>
      </c>
      <c r="E47">
        <v>92</v>
      </c>
      <c r="F47">
        <v>101</v>
      </c>
      <c r="G47">
        <v>82</v>
      </c>
      <c r="H47">
        <v>98</v>
      </c>
      <c r="I47">
        <v>82</v>
      </c>
      <c r="J47">
        <v>97</v>
      </c>
      <c r="K47">
        <v>67</v>
      </c>
      <c r="L47">
        <v>62</v>
      </c>
      <c r="M47">
        <v>48</v>
      </c>
      <c r="N47">
        <v>34</v>
      </c>
      <c r="O47">
        <v>53</v>
      </c>
      <c r="Q47">
        <v>960</v>
      </c>
    </row>
    <row r="48" spans="1:17" x14ac:dyDescent="0.3">
      <c r="A48" t="s">
        <v>46</v>
      </c>
      <c r="B48">
        <v>39</v>
      </c>
      <c r="C48">
        <v>52</v>
      </c>
      <c r="D48">
        <v>74</v>
      </c>
      <c r="E48">
        <v>89</v>
      </c>
      <c r="F48">
        <v>119</v>
      </c>
      <c r="G48">
        <v>87</v>
      </c>
      <c r="H48">
        <v>139</v>
      </c>
      <c r="I48">
        <v>91</v>
      </c>
      <c r="J48">
        <v>104</v>
      </c>
      <c r="K48">
        <v>80</v>
      </c>
      <c r="L48">
        <v>82</v>
      </c>
      <c r="M48">
        <v>73</v>
      </c>
      <c r="N48">
        <v>45</v>
      </c>
      <c r="O48">
        <v>61</v>
      </c>
      <c r="Q48">
        <v>1135</v>
      </c>
    </row>
    <row r="49" spans="1:17" x14ac:dyDescent="0.3">
      <c r="A49" t="s">
        <v>47</v>
      </c>
      <c r="B49">
        <v>10</v>
      </c>
      <c r="C49">
        <v>9</v>
      </c>
      <c r="D49">
        <v>20</v>
      </c>
      <c r="E49">
        <v>38</v>
      </c>
      <c r="F49">
        <v>63</v>
      </c>
      <c r="G49">
        <v>59</v>
      </c>
      <c r="H49">
        <v>42</v>
      </c>
      <c r="I49">
        <v>28</v>
      </c>
      <c r="J49">
        <v>34</v>
      </c>
      <c r="K49">
        <v>22</v>
      </c>
      <c r="L49">
        <v>24</v>
      </c>
      <c r="M49">
        <v>21</v>
      </c>
      <c r="N49">
        <v>15</v>
      </c>
      <c r="O49">
        <v>9</v>
      </c>
      <c r="Q49">
        <v>394</v>
      </c>
    </row>
    <row r="50" spans="1:17" x14ac:dyDescent="0.3">
      <c r="A50" t="s">
        <v>48</v>
      </c>
      <c r="B50">
        <v>71</v>
      </c>
      <c r="C50">
        <v>125</v>
      </c>
      <c r="D50">
        <v>169</v>
      </c>
      <c r="E50">
        <v>325</v>
      </c>
      <c r="F50">
        <v>307</v>
      </c>
      <c r="G50">
        <v>277</v>
      </c>
      <c r="H50">
        <v>373</v>
      </c>
      <c r="I50">
        <v>305</v>
      </c>
      <c r="J50">
        <v>316</v>
      </c>
      <c r="K50">
        <v>252</v>
      </c>
      <c r="L50">
        <v>262</v>
      </c>
      <c r="M50">
        <v>179</v>
      </c>
      <c r="N50">
        <v>179</v>
      </c>
      <c r="O50">
        <v>410</v>
      </c>
      <c r="Q50">
        <v>3550</v>
      </c>
    </row>
    <row r="51" spans="1:17" x14ac:dyDescent="0.3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3</v>
      </c>
      <c r="Q51">
        <v>11</v>
      </c>
    </row>
    <row r="52" spans="1:17" x14ac:dyDescent="0.3">
      <c r="A52" t="s">
        <v>50</v>
      </c>
      <c r="B52">
        <v>0</v>
      </c>
      <c r="C52">
        <v>1</v>
      </c>
      <c r="D52">
        <v>2</v>
      </c>
      <c r="E52">
        <v>0</v>
      </c>
      <c r="F52">
        <v>6</v>
      </c>
      <c r="G52">
        <v>1</v>
      </c>
      <c r="H52">
        <v>4</v>
      </c>
      <c r="I52">
        <v>3</v>
      </c>
      <c r="J52">
        <v>3</v>
      </c>
      <c r="K52">
        <v>4</v>
      </c>
      <c r="L52">
        <v>0</v>
      </c>
      <c r="M52">
        <v>0</v>
      </c>
      <c r="N52">
        <v>1</v>
      </c>
      <c r="O52">
        <v>1</v>
      </c>
      <c r="Q52">
        <v>26</v>
      </c>
    </row>
    <row r="53" spans="1:17" x14ac:dyDescent="0.3">
      <c r="A53" t="s">
        <v>51</v>
      </c>
      <c r="B53">
        <v>4</v>
      </c>
      <c r="C53">
        <v>5</v>
      </c>
      <c r="D53">
        <v>2</v>
      </c>
      <c r="E53">
        <v>1</v>
      </c>
      <c r="F53">
        <v>2</v>
      </c>
      <c r="G53">
        <v>3</v>
      </c>
      <c r="H53">
        <v>3</v>
      </c>
      <c r="I53">
        <v>4</v>
      </c>
      <c r="J53">
        <v>2</v>
      </c>
      <c r="K53">
        <v>2</v>
      </c>
      <c r="L53">
        <v>6</v>
      </c>
      <c r="M53">
        <v>1</v>
      </c>
      <c r="N53">
        <v>6</v>
      </c>
      <c r="O53">
        <v>3</v>
      </c>
      <c r="Q53">
        <v>44</v>
      </c>
    </row>
    <row r="54" spans="1:17" x14ac:dyDescent="0.3">
      <c r="A54" t="s">
        <v>52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2</v>
      </c>
      <c r="N54">
        <v>1</v>
      </c>
      <c r="O54">
        <v>2</v>
      </c>
      <c r="Q54">
        <v>10</v>
      </c>
    </row>
    <row r="55" spans="1:17" x14ac:dyDescent="0.3">
      <c r="A55" t="s">
        <v>53</v>
      </c>
      <c r="B55">
        <v>0</v>
      </c>
      <c r="C55">
        <v>2</v>
      </c>
      <c r="D55">
        <v>0</v>
      </c>
      <c r="E55">
        <v>2</v>
      </c>
      <c r="F55">
        <v>0</v>
      </c>
      <c r="G55">
        <v>1</v>
      </c>
      <c r="H55">
        <v>2</v>
      </c>
      <c r="I55">
        <v>1</v>
      </c>
      <c r="J55">
        <v>1</v>
      </c>
      <c r="K55">
        <v>3</v>
      </c>
      <c r="L55">
        <v>2</v>
      </c>
      <c r="M55">
        <v>0</v>
      </c>
      <c r="N55">
        <v>0</v>
      </c>
      <c r="O55">
        <v>14</v>
      </c>
      <c r="Q55">
        <v>28</v>
      </c>
    </row>
    <row r="56" spans="1:17" x14ac:dyDescent="0.3">
      <c r="A56" t="s">
        <v>54</v>
      </c>
      <c r="B56">
        <v>41</v>
      </c>
      <c r="C56">
        <v>70</v>
      </c>
      <c r="D56">
        <v>83</v>
      </c>
      <c r="E56">
        <v>122</v>
      </c>
      <c r="F56">
        <v>147</v>
      </c>
      <c r="G56">
        <v>144</v>
      </c>
      <c r="H56">
        <v>174</v>
      </c>
      <c r="I56">
        <v>137</v>
      </c>
      <c r="J56">
        <v>126</v>
      </c>
      <c r="K56">
        <v>123</v>
      </c>
      <c r="L56">
        <v>118</v>
      </c>
      <c r="M56">
        <v>95</v>
      </c>
      <c r="N56">
        <v>82</v>
      </c>
      <c r="O56">
        <v>100</v>
      </c>
      <c r="Q56">
        <v>1562</v>
      </c>
    </row>
    <row r="57" spans="1:17" x14ac:dyDescent="0.3">
      <c r="A57" t="s">
        <v>55</v>
      </c>
      <c r="B57">
        <v>35</v>
      </c>
      <c r="C57">
        <v>64</v>
      </c>
      <c r="D57">
        <v>76</v>
      </c>
      <c r="E57">
        <v>136</v>
      </c>
      <c r="F57">
        <v>128</v>
      </c>
      <c r="G57">
        <v>115</v>
      </c>
      <c r="H57">
        <v>165</v>
      </c>
      <c r="I57">
        <v>125</v>
      </c>
      <c r="J57">
        <v>138</v>
      </c>
      <c r="K57">
        <v>117</v>
      </c>
      <c r="L57">
        <v>119</v>
      </c>
      <c r="M57">
        <v>78</v>
      </c>
      <c r="N57">
        <v>84</v>
      </c>
      <c r="O57">
        <v>261</v>
      </c>
      <c r="Q57">
        <v>1641</v>
      </c>
    </row>
    <row r="58" spans="1:17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</row>
    <row r="59" spans="1:17" x14ac:dyDescent="0.3">
      <c r="A59" t="s">
        <v>57</v>
      </c>
      <c r="B59">
        <v>3</v>
      </c>
      <c r="C59">
        <v>1</v>
      </c>
      <c r="D59">
        <v>8</v>
      </c>
      <c r="E59">
        <v>18</v>
      </c>
      <c r="F59">
        <v>20</v>
      </c>
      <c r="G59">
        <v>7</v>
      </c>
      <c r="H59">
        <v>12</v>
      </c>
      <c r="I59">
        <v>8</v>
      </c>
      <c r="J59">
        <v>11</v>
      </c>
      <c r="K59">
        <v>11</v>
      </c>
      <c r="L59">
        <v>20</v>
      </c>
      <c r="M59">
        <v>8</v>
      </c>
      <c r="N59">
        <v>4</v>
      </c>
      <c r="O59">
        <v>7</v>
      </c>
      <c r="Q59">
        <v>138</v>
      </c>
    </row>
    <row r="60" spans="1:17" x14ac:dyDescent="0.3">
      <c r="A60" t="s">
        <v>58</v>
      </c>
      <c r="B60">
        <v>2</v>
      </c>
      <c r="C60">
        <v>1</v>
      </c>
      <c r="D60">
        <v>5</v>
      </c>
      <c r="E60">
        <v>4</v>
      </c>
      <c r="F60">
        <v>11</v>
      </c>
      <c r="G60">
        <v>6</v>
      </c>
      <c r="H60">
        <v>12</v>
      </c>
      <c r="I60">
        <v>5</v>
      </c>
      <c r="J60">
        <v>6</v>
      </c>
      <c r="K60">
        <v>6</v>
      </c>
      <c r="L60">
        <v>5</v>
      </c>
      <c r="M60">
        <v>6</v>
      </c>
      <c r="N60">
        <v>2</v>
      </c>
      <c r="O60">
        <v>12</v>
      </c>
      <c r="Q60">
        <v>83</v>
      </c>
    </row>
    <row r="61" spans="1:17" x14ac:dyDescent="0.3">
      <c r="A61" t="s">
        <v>59</v>
      </c>
      <c r="B61">
        <v>22</v>
      </c>
      <c r="C61">
        <v>37</v>
      </c>
      <c r="D61">
        <v>57</v>
      </c>
      <c r="E61">
        <v>111</v>
      </c>
      <c r="F61">
        <v>95</v>
      </c>
      <c r="G61">
        <v>101</v>
      </c>
      <c r="H61">
        <v>136</v>
      </c>
      <c r="I61">
        <v>117</v>
      </c>
      <c r="J61">
        <v>116</v>
      </c>
      <c r="K61">
        <v>92</v>
      </c>
      <c r="L61">
        <v>88</v>
      </c>
      <c r="M61">
        <v>60</v>
      </c>
      <c r="N61">
        <v>61</v>
      </c>
      <c r="O61">
        <v>99</v>
      </c>
      <c r="Q61">
        <v>1192</v>
      </c>
    </row>
    <row r="62" spans="1:17" x14ac:dyDescent="0.3">
      <c r="A62" t="s">
        <v>60</v>
      </c>
      <c r="B62">
        <v>56</v>
      </c>
      <c r="C62">
        <v>61</v>
      </c>
      <c r="D62">
        <v>89</v>
      </c>
      <c r="E62">
        <v>140</v>
      </c>
      <c r="F62">
        <v>167</v>
      </c>
      <c r="G62">
        <v>128</v>
      </c>
      <c r="H62">
        <v>161</v>
      </c>
      <c r="I62">
        <v>130</v>
      </c>
      <c r="J62">
        <v>144</v>
      </c>
      <c r="K62">
        <v>106</v>
      </c>
      <c r="L62">
        <v>111</v>
      </c>
      <c r="M62">
        <v>87</v>
      </c>
      <c r="N62">
        <v>71</v>
      </c>
      <c r="O62">
        <v>194</v>
      </c>
      <c r="Q62">
        <v>1645</v>
      </c>
    </row>
    <row r="63" spans="1:17" x14ac:dyDescent="0.3">
      <c r="A63" t="s">
        <v>61</v>
      </c>
      <c r="B63">
        <v>12</v>
      </c>
      <c r="C63">
        <v>22</v>
      </c>
      <c r="D63">
        <v>24</v>
      </c>
      <c r="E63">
        <v>24</v>
      </c>
      <c r="F63">
        <v>35</v>
      </c>
      <c r="G63">
        <v>38</v>
      </c>
      <c r="H63">
        <v>45</v>
      </c>
      <c r="I63">
        <v>37</v>
      </c>
      <c r="J63">
        <v>35</v>
      </c>
      <c r="K63">
        <v>33</v>
      </c>
      <c r="L63">
        <v>33</v>
      </c>
      <c r="M63">
        <v>24</v>
      </c>
      <c r="N63">
        <v>13</v>
      </c>
      <c r="O63">
        <v>4</v>
      </c>
      <c r="Q63">
        <v>379</v>
      </c>
    </row>
    <row r="64" spans="1:17" x14ac:dyDescent="0.3">
      <c r="A64" t="s">
        <v>62</v>
      </c>
      <c r="B64">
        <v>16</v>
      </c>
      <c r="C64">
        <v>56</v>
      </c>
      <c r="D64">
        <v>47</v>
      </c>
      <c r="E64">
        <v>103</v>
      </c>
      <c r="F64">
        <v>91</v>
      </c>
      <c r="G64">
        <v>81</v>
      </c>
      <c r="H64">
        <v>97</v>
      </c>
      <c r="I64">
        <v>57</v>
      </c>
      <c r="J64">
        <v>46</v>
      </c>
      <c r="K64">
        <v>59</v>
      </c>
      <c r="L64">
        <v>43</v>
      </c>
      <c r="M64">
        <v>45</v>
      </c>
      <c r="N64">
        <v>36</v>
      </c>
      <c r="O64">
        <v>65</v>
      </c>
      <c r="Q64">
        <v>842</v>
      </c>
    </row>
    <row r="65" spans="1:17" x14ac:dyDescent="0.3">
      <c r="A65" t="s">
        <v>63</v>
      </c>
      <c r="B65">
        <v>7</v>
      </c>
      <c r="C65">
        <v>5</v>
      </c>
      <c r="D65">
        <v>1</v>
      </c>
      <c r="E65">
        <v>4</v>
      </c>
      <c r="F65">
        <v>12</v>
      </c>
      <c r="G65">
        <v>10</v>
      </c>
      <c r="H65">
        <v>15</v>
      </c>
      <c r="I65">
        <v>8</v>
      </c>
      <c r="J65">
        <v>13</v>
      </c>
      <c r="K65">
        <v>6</v>
      </c>
      <c r="L65">
        <v>9</v>
      </c>
      <c r="M65">
        <v>7</v>
      </c>
      <c r="N65">
        <v>7</v>
      </c>
      <c r="O65">
        <v>5</v>
      </c>
      <c r="Q65">
        <v>109</v>
      </c>
    </row>
    <row r="67" spans="1:17" x14ac:dyDescent="0.3">
      <c r="A67" t="s">
        <v>64</v>
      </c>
      <c r="B67">
        <v>1084</v>
      </c>
      <c r="C67">
        <v>1498</v>
      </c>
      <c r="D67">
        <v>2119</v>
      </c>
      <c r="E67">
        <v>3588</v>
      </c>
      <c r="F67">
        <v>3754</v>
      </c>
      <c r="G67">
        <v>3326</v>
      </c>
      <c r="H67">
        <v>4172</v>
      </c>
      <c r="I67">
        <v>3145</v>
      </c>
      <c r="J67">
        <v>3375</v>
      </c>
      <c r="K67">
        <v>2802</v>
      </c>
      <c r="L67">
        <v>2697</v>
      </c>
      <c r="M67">
        <v>2048</v>
      </c>
      <c r="N67">
        <v>1846</v>
      </c>
      <c r="O67">
        <v>3652</v>
      </c>
      <c r="Q67">
        <v>39106</v>
      </c>
    </row>
    <row r="72" spans="1:17" ht="15" thickBot="1" x14ac:dyDescent="0.35"/>
    <row r="73" spans="1:17" ht="15" thickBot="1" x14ac:dyDescent="0.35">
      <c r="A73" s="7"/>
    </row>
    <row r="74" spans="1:17" ht="15" thickBot="1" x14ac:dyDescent="0.35">
      <c r="A74" s="7"/>
    </row>
  </sheetData>
  <sortState xmlns:xlrd2="http://schemas.microsoft.com/office/spreadsheetml/2017/richdata2" ref="V2:W65">
    <sortCondition ref="V2:V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076A-FA5E-4CA2-A3C3-5DB2F6033AF3}">
  <dimension ref="A1:R69"/>
  <sheetViews>
    <sheetView topLeftCell="J42" workbookViewId="0">
      <selection activeCell="Q67" sqref="Q67"/>
    </sheetView>
  </sheetViews>
  <sheetFormatPr defaultRowHeight="14.4" x14ac:dyDescent="0.3"/>
  <sheetData>
    <row r="1" spans="1:18" ht="15" thickBot="1" x14ac:dyDescent="0.35">
      <c r="B1" s="5">
        <v>43883</v>
      </c>
      <c r="C1" s="5">
        <v>43890</v>
      </c>
      <c r="D1" s="3">
        <v>43897</v>
      </c>
      <c r="E1" s="3">
        <v>43904</v>
      </c>
      <c r="F1" s="3">
        <v>43911</v>
      </c>
      <c r="G1" s="3">
        <v>43918</v>
      </c>
      <c r="H1" s="3">
        <v>43925</v>
      </c>
      <c r="I1" s="3">
        <v>43932</v>
      </c>
      <c r="J1" s="3">
        <v>43939</v>
      </c>
      <c r="K1" s="3">
        <v>43946</v>
      </c>
      <c r="L1" s="3">
        <v>43953</v>
      </c>
      <c r="M1" s="3">
        <v>43960</v>
      </c>
      <c r="N1" s="3">
        <v>43967</v>
      </c>
      <c r="O1" s="3">
        <v>43976</v>
      </c>
      <c r="Q1" t="s">
        <v>64</v>
      </c>
      <c r="R1" t="s">
        <v>65</v>
      </c>
    </row>
    <row r="2" spans="1:18" x14ac:dyDescent="0.3">
      <c r="A2" t="s">
        <v>1</v>
      </c>
      <c r="B2" s="4">
        <f>('Raw Count'!B2/1084)*100</f>
        <v>1.4760147601476015</v>
      </c>
      <c r="C2" s="4">
        <f>('Raw Count'!C2/1498)*100</f>
        <v>1.4686248331108143</v>
      </c>
      <c r="D2" s="4">
        <f>('Raw Count'!D2/2119)*100</f>
        <v>1.321378008494573</v>
      </c>
      <c r="E2" s="4">
        <f>('Raw Count'!E2/3588)*100</f>
        <v>1.3935340022296545</v>
      </c>
      <c r="F2" s="4">
        <f>('Raw Count'!F2/3754)*100</f>
        <v>0.98561534363345771</v>
      </c>
      <c r="G2" s="4">
        <f>('Raw Count'!G2/3326)*100</f>
        <v>1.2327119663259172</v>
      </c>
      <c r="H2" s="4">
        <f>('Raw Count'!H2/4172)*100</f>
        <v>1.2224352828379674</v>
      </c>
      <c r="I2" s="4">
        <f>('Raw Count'!I2/3145)*100</f>
        <v>0.66772655007949122</v>
      </c>
      <c r="J2" s="4">
        <f>('Raw Count'!J2/3375)*100</f>
        <v>1.0666666666666667</v>
      </c>
      <c r="K2" s="4">
        <f>('Raw Count'!K2/2802)*100</f>
        <v>0.74946466809421841</v>
      </c>
      <c r="L2" s="4">
        <f>('Raw Count'!L2/2697)*100</f>
        <v>0.70448646644419721</v>
      </c>
      <c r="M2" s="4">
        <f>('Raw Count'!M2/2048)*100</f>
        <v>0.87890625</v>
      </c>
      <c r="N2" s="4">
        <f>('Raw Count'!N2/1846)*100</f>
        <v>0.81256771397616467</v>
      </c>
      <c r="O2" s="4">
        <f>('Raw Count'!O2/3652)*100</f>
        <v>0.73932092004381167</v>
      </c>
      <c r="Q2" s="4">
        <f>(R2/39106)*100</f>
        <v>1.0279752467652024</v>
      </c>
      <c r="R2">
        <v>402</v>
      </c>
    </row>
    <row r="3" spans="1:18" x14ac:dyDescent="0.3">
      <c r="A3" t="s">
        <v>2</v>
      </c>
      <c r="B3" s="4">
        <f>('Raw Count'!B3/1084)*100</f>
        <v>1.107011070110701</v>
      </c>
      <c r="C3" s="4">
        <f>('Raw Count'!C3/1498)*100</f>
        <v>0.73431241655540713</v>
      </c>
      <c r="D3" s="4">
        <f>('Raw Count'!D3/2119)*100</f>
        <v>0.84945729117508262</v>
      </c>
      <c r="E3" s="4">
        <f>('Raw Count'!E3/3588)*100</f>
        <v>0.89186176142697882</v>
      </c>
      <c r="F3" s="4">
        <f>('Raw Count'!F3/3754)*100</f>
        <v>0.69259456579648371</v>
      </c>
      <c r="G3" s="4">
        <f>('Raw Count'!G3/3326)*100</f>
        <v>0.60132291040288632</v>
      </c>
      <c r="H3" s="4">
        <f>('Raw Count'!H3/4172)*100</f>
        <v>0.62320230105465013</v>
      </c>
      <c r="I3" s="4">
        <f>('Raw Count'!I3/3145)*100</f>
        <v>0.54054054054054057</v>
      </c>
      <c r="J3" s="4">
        <f>('Raw Count'!J3/3375)*100</f>
        <v>0.62222222222222223</v>
      </c>
      <c r="K3" s="4">
        <f>('Raw Count'!K3/2802)*100</f>
        <v>0.60670949321912926</v>
      </c>
      <c r="L3" s="4">
        <f>('Raw Count'!L3/2697)*100</f>
        <v>0.59325176121616607</v>
      </c>
      <c r="M3" s="4">
        <f>('Raw Count'!M3/2048)*100</f>
        <v>0.341796875</v>
      </c>
      <c r="N3" s="4">
        <f>('Raw Count'!N3/1846)*100</f>
        <v>0.70422535211267612</v>
      </c>
      <c r="O3" s="4">
        <f>('Raw Count'!O3/3652)*100</f>
        <v>0.68455640744797364</v>
      </c>
      <c r="Q3" s="4">
        <f t="shared" ref="Q3:Q65" si="0">(R3/39106)*100</f>
        <v>0.66741676469084021</v>
      </c>
      <c r="R3">
        <v>261</v>
      </c>
    </row>
    <row r="4" spans="1:18" x14ac:dyDescent="0.3">
      <c r="A4" t="s">
        <v>3</v>
      </c>
      <c r="B4" s="4">
        <f>('Raw Count'!B4/1084)*100</f>
        <v>3.1365313653136528</v>
      </c>
      <c r="C4" s="4">
        <f>('Raw Count'!C4/1498)*100</f>
        <v>1.7356475300400533</v>
      </c>
      <c r="D4" s="4">
        <f>('Raw Count'!D4/2119)*100</f>
        <v>1.8876828692779613</v>
      </c>
      <c r="E4" s="4">
        <f>('Raw Count'!E4/3588)*100</f>
        <v>1.3377926421404682</v>
      </c>
      <c r="F4" s="4">
        <f>('Raw Count'!F4/3754)*100</f>
        <v>1.3319126265316994</v>
      </c>
      <c r="G4" s="4">
        <f>('Raw Count'!G4/3326)*100</f>
        <v>1.683704149128082</v>
      </c>
      <c r="H4" s="4">
        <f>('Raw Count'!H4/4172)*100</f>
        <v>2.0134228187919461</v>
      </c>
      <c r="I4" s="4">
        <f>('Raw Count'!I4/3145)*100</f>
        <v>1.5898251192368837</v>
      </c>
      <c r="J4" s="4">
        <f>('Raw Count'!J4/3375)*100</f>
        <v>1.6592592592592592</v>
      </c>
      <c r="K4" s="4">
        <f>('Raw Count'!K4/2802)*100</f>
        <v>1.8558172733761598</v>
      </c>
      <c r="L4" s="4">
        <f>('Raw Count'!L4/2697)*100</f>
        <v>1.7797552836484982</v>
      </c>
      <c r="M4" s="4">
        <f>('Raw Count'!M4/2048)*100</f>
        <v>1.611328125</v>
      </c>
      <c r="N4" s="4">
        <f>('Raw Count'!N4/1846)*100</f>
        <v>1.8418201516793065</v>
      </c>
      <c r="O4" s="4">
        <f>('Raw Count'!O4/3652)*100</f>
        <v>1.5060240963855422</v>
      </c>
      <c r="Q4" s="4">
        <f t="shared" si="0"/>
        <v>1.7030634685214545</v>
      </c>
      <c r="R4">
        <v>666</v>
      </c>
    </row>
    <row r="5" spans="1:18" x14ac:dyDescent="0.3">
      <c r="A5" t="s">
        <v>4</v>
      </c>
      <c r="B5" s="4">
        <f>('Raw Count'!B5/1084)*100</f>
        <v>9.2250922509225092E-2</v>
      </c>
      <c r="C5" s="4">
        <f>('Raw Count'!C5/1498)*100</f>
        <v>0</v>
      </c>
      <c r="D5" s="4">
        <f>('Raw Count'!D5/2119)*100</f>
        <v>0</v>
      </c>
      <c r="E5" s="4">
        <f>('Raw Count'!E5/3588)*100</f>
        <v>8.3612040133779264E-2</v>
      </c>
      <c r="F5" s="4">
        <f>('Raw Count'!F5/3754)*100</f>
        <v>0.13319126265316997</v>
      </c>
      <c r="G5" s="4">
        <f>('Raw Count'!G5/3326)*100</f>
        <v>0.15033072760072158</v>
      </c>
      <c r="H5" s="4">
        <f>('Raw Count'!H5/4172)*100</f>
        <v>0.14381591562799617</v>
      </c>
      <c r="I5" s="4">
        <f>('Raw Count'!I5/3145)*100</f>
        <v>6.3593004769475353E-2</v>
      </c>
      <c r="J5" s="4">
        <f>('Raw Count'!J5/3375)*100</f>
        <v>5.9259259259259262E-2</v>
      </c>
      <c r="K5" s="4">
        <f>('Raw Count'!K5/2802)*100</f>
        <v>7.1377587437544618E-2</v>
      </c>
      <c r="L5" s="4">
        <f>('Raw Count'!L5/2697)*100</f>
        <v>0.11123470522803114</v>
      </c>
      <c r="M5" s="4">
        <f>('Raw Count'!M5/2048)*100</f>
        <v>0</v>
      </c>
      <c r="N5" s="4">
        <f>('Raw Count'!N5/1846)*100</f>
        <v>5.4171180931744306E-2</v>
      </c>
      <c r="O5" s="4">
        <f>('Raw Count'!O5/3652)*100</f>
        <v>0.13691128148959475</v>
      </c>
      <c r="Q5" s="4">
        <f t="shared" si="0"/>
        <v>8.9500332429806179E-2</v>
      </c>
      <c r="R5">
        <v>35</v>
      </c>
    </row>
    <row r="6" spans="1:18" x14ac:dyDescent="0.3">
      <c r="A6" t="s">
        <v>5</v>
      </c>
      <c r="B6" s="4">
        <f>('Raw Count'!B6/1084)*100</f>
        <v>0</v>
      </c>
      <c r="C6" s="4">
        <f>('Raw Count'!C6/1498)*100</f>
        <v>0</v>
      </c>
      <c r="D6" s="4">
        <f>('Raw Count'!D6/2119)*100</f>
        <v>0</v>
      </c>
      <c r="E6" s="4">
        <f>('Raw Count'!E6/3588)*100</f>
        <v>5.5741360089186176E-2</v>
      </c>
      <c r="F6" s="4">
        <f>('Raw Count'!F6/3754)*100</f>
        <v>7.9914757591901961E-2</v>
      </c>
      <c r="G6" s="4">
        <f>('Raw Count'!G6/3326)*100</f>
        <v>6.0132291040288638E-2</v>
      </c>
      <c r="H6" s="4">
        <f>('Raw Count'!H6/4172)*100</f>
        <v>0.11984659635666348</v>
      </c>
      <c r="I6" s="4">
        <f>('Raw Count'!I6/3145)*100</f>
        <v>9.538950715421303E-2</v>
      </c>
      <c r="J6" s="4">
        <f>('Raw Count'!J6/3375)*100</f>
        <v>0</v>
      </c>
      <c r="K6" s="4">
        <f>('Raw Count'!K6/2802)*100</f>
        <v>0.10706638115631692</v>
      </c>
      <c r="L6" s="4">
        <f>('Raw Count'!L6/2697)*100</f>
        <v>3.707823507601038E-2</v>
      </c>
      <c r="M6" s="4">
        <f>('Raw Count'!M6/2048)*100</f>
        <v>4.8828125E-2</v>
      </c>
      <c r="N6" s="4">
        <f>('Raw Count'!N6/1846)*100</f>
        <v>5.4171180931744306E-2</v>
      </c>
      <c r="O6" s="4">
        <f>('Raw Count'!O6/3652)*100</f>
        <v>0</v>
      </c>
      <c r="Q6" s="4">
        <f t="shared" si="0"/>
        <v>5.37001994578837E-2</v>
      </c>
      <c r="R6">
        <v>21</v>
      </c>
    </row>
    <row r="7" spans="1:18" x14ac:dyDescent="0.3">
      <c r="A7" t="s">
        <v>6</v>
      </c>
      <c r="B7" s="4">
        <f>('Raw Count'!B7/1084)*100</f>
        <v>2.7675276752767526</v>
      </c>
      <c r="C7" s="4">
        <f>('Raw Count'!C7/1498)*100</f>
        <v>4.1388518024032042</v>
      </c>
      <c r="D7" s="4">
        <f>('Raw Count'!D7/2119)*100</f>
        <v>3.3506370929683809</v>
      </c>
      <c r="E7" s="4">
        <f>('Raw Count'!E7/3588)*100</f>
        <v>3.7346711259754737</v>
      </c>
      <c r="F7" s="4">
        <f>('Raw Count'!F7/3754)*100</f>
        <v>3.3564198188598828</v>
      </c>
      <c r="G7" s="4">
        <f>('Raw Count'!G7/3326)*100</f>
        <v>3.4576067348165962</v>
      </c>
      <c r="H7" s="4">
        <f>('Raw Count'!H7/4172)*100</f>
        <v>3.3796740172579094</v>
      </c>
      <c r="I7" s="4">
        <f>('Raw Count'!I7/3145)*100</f>
        <v>3.8155802861685211</v>
      </c>
      <c r="J7" s="4">
        <f>('Raw Count'!J7/3375)*100</f>
        <v>3.1703703703703705</v>
      </c>
      <c r="K7" s="4">
        <f>('Raw Count'!K7/2802)*100</f>
        <v>3.354746609564597</v>
      </c>
      <c r="L7" s="4">
        <f>('Raw Count'!L7/2697)*100</f>
        <v>2.7437893956247681</v>
      </c>
      <c r="M7" s="4">
        <f>('Raw Count'!M7/2048)*100</f>
        <v>2.783203125</v>
      </c>
      <c r="N7" s="4">
        <f>('Raw Count'!N7/1846)*100</f>
        <v>4.4420368364030338</v>
      </c>
      <c r="O7" s="4">
        <f>('Raw Count'!O7/3652)*100</f>
        <v>3.2584884994523549</v>
      </c>
      <c r="Q7" s="4">
        <f t="shared" si="0"/>
        <v>3.406126937042909</v>
      </c>
      <c r="R7">
        <v>1332</v>
      </c>
    </row>
    <row r="8" spans="1:18" x14ac:dyDescent="0.3">
      <c r="A8" t="s">
        <v>7</v>
      </c>
      <c r="B8" s="4">
        <f>('Raw Count'!B8/1084)*100</f>
        <v>9.2250922509225092E-2</v>
      </c>
      <c r="C8" s="4">
        <f>('Raw Count'!C8/1498)*100</f>
        <v>0</v>
      </c>
      <c r="D8" s="4">
        <f>('Raw Count'!D8/2119)*100</f>
        <v>0</v>
      </c>
      <c r="E8" s="4">
        <f>('Raw Count'!E8/3588)*100</f>
        <v>0</v>
      </c>
      <c r="F8" s="4">
        <f>('Raw Count'!F8/3754)*100</f>
        <v>0</v>
      </c>
      <c r="G8" s="4">
        <f>('Raw Count'!G8/3326)*100</f>
        <v>3.0066145520144319E-2</v>
      </c>
      <c r="H8" s="4">
        <f>('Raw Count'!H8/4172)*100</f>
        <v>2.3969319271332692E-2</v>
      </c>
      <c r="I8" s="4">
        <f>('Raw Count'!I8/3145)*100</f>
        <v>0</v>
      </c>
      <c r="J8" s="4">
        <f>('Raw Count'!J8/3375)*100</f>
        <v>0</v>
      </c>
      <c r="K8" s="4">
        <f>('Raw Count'!K8/2802)*100</f>
        <v>0</v>
      </c>
      <c r="L8" s="4">
        <f>('Raw Count'!L8/2697)*100</f>
        <v>0</v>
      </c>
      <c r="M8" s="4">
        <f>('Raw Count'!M8/2048)*100</f>
        <v>0</v>
      </c>
      <c r="N8" s="4">
        <f>('Raw Count'!N8/1846)*100</f>
        <v>5.4171180931744306E-2</v>
      </c>
      <c r="O8" s="4">
        <f>('Raw Count'!O8/3652)*100</f>
        <v>8.2146768893756841E-2</v>
      </c>
      <c r="Q8" s="4">
        <f t="shared" si="0"/>
        <v>1.7900066485961232E-2</v>
      </c>
      <c r="R8">
        <v>7</v>
      </c>
    </row>
    <row r="9" spans="1:18" x14ac:dyDescent="0.3">
      <c r="A9" t="s">
        <v>8</v>
      </c>
      <c r="B9" s="4">
        <f>('Raw Count'!B9/1084)*100</f>
        <v>3.6900369003690034</v>
      </c>
      <c r="C9" s="4">
        <f>('Raw Count'!C9/1498)*100</f>
        <v>2.0694259012016021</v>
      </c>
      <c r="D9" s="4">
        <f>('Raw Count'!D9/2119)*100</f>
        <v>3.1146767343086359</v>
      </c>
      <c r="E9" s="4">
        <f>('Raw Count'!E9/3588)*100</f>
        <v>3.0657748049052396</v>
      </c>
      <c r="F9" s="4">
        <f>('Raw Count'!F9/3754)*100</f>
        <v>3.3830580713905172</v>
      </c>
      <c r="G9" s="4">
        <f>('Raw Count'!G9/3326)*100</f>
        <v>2.7059530968129888</v>
      </c>
      <c r="H9" s="4">
        <f>('Raw Count'!H9/4172)*100</f>
        <v>2.5647171620325979</v>
      </c>
      <c r="I9" s="4">
        <f>('Raw Count'!I9/3145)*100</f>
        <v>2.9570747217806042</v>
      </c>
      <c r="J9" s="4">
        <f>('Raw Count'!J9/3375)*100</f>
        <v>3.0518518518518518</v>
      </c>
      <c r="K9" s="4">
        <f>('Raw Count'!K9/2802)*100</f>
        <v>2.6409707351891507</v>
      </c>
      <c r="L9" s="4">
        <f>('Raw Count'!L9/2697)*100</f>
        <v>2.8550241008527997</v>
      </c>
      <c r="M9" s="4">
        <f>('Raw Count'!M9/2048)*100</f>
        <v>3.173828125</v>
      </c>
      <c r="N9" s="4">
        <f>('Raw Count'!N9/1846)*100</f>
        <v>2.6002166847237271</v>
      </c>
      <c r="O9" s="4">
        <f>('Raw Count'!O9/3652)*100</f>
        <v>2.6834611171960567</v>
      </c>
      <c r="Q9" s="4">
        <f t="shared" si="0"/>
        <v>2.8870250089500331</v>
      </c>
      <c r="R9">
        <v>1129</v>
      </c>
    </row>
    <row r="10" spans="1:18" x14ac:dyDescent="0.3">
      <c r="A10" t="s">
        <v>9</v>
      </c>
      <c r="B10" s="4">
        <f>('Raw Count'!B10/1084)*100</f>
        <v>0.83025830258302591</v>
      </c>
      <c r="C10" s="4">
        <f>('Raw Count'!C10/1498)*100</f>
        <v>0.33377837116154874</v>
      </c>
      <c r="D10" s="4">
        <f>('Raw Count'!D10/2119)*100</f>
        <v>0.84945729117508262</v>
      </c>
      <c r="E10" s="4">
        <f>('Raw Count'!E10/3588)*100</f>
        <v>0.75250836120401343</v>
      </c>
      <c r="F10" s="4">
        <f>('Raw Count'!F10/3754)*100</f>
        <v>0.82578582844965376</v>
      </c>
      <c r="G10" s="4">
        <f>('Raw Count'!G10/3326)*100</f>
        <v>0.78171978352375227</v>
      </c>
      <c r="H10" s="4">
        <f>('Raw Count'!H10/4172)*100</f>
        <v>1.0306807286673059</v>
      </c>
      <c r="I10" s="4">
        <f>('Raw Count'!I10/3145)*100</f>
        <v>0.66772655007949122</v>
      </c>
      <c r="J10" s="4">
        <f>('Raw Count'!J10/3375)*100</f>
        <v>0.44444444444444442</v>
      </c>
      <c r="K10" s="4">
        <f>('Raw Count'!K10/2802)*100</f>
        <v>0.7137758743754461</v>
      </c>
      <c r="L10" s="4">
        <f>('Raw Count'!L10/2697)*100</f>
        <v>0.48201705598813499</v>
      </c>
      <c r="M10" s="4">
        <f>('Raw Count'!M10/2048)*100</f>
        <v>1.025390625</v>
      </c>
      <c r="N10" s="4">
        <f>('Raw Count'!N10/1846)*100</f>
        <v>0.48754062838569878</v>
      </c>
      <c r="O10" s="4">
        <f>('Raw Count'!O10/3652)*100</f>
        <v>0.30120481927710846</v>
      </c>
      <c r="Q10" s="4">
        <f t="shared" si="0"/>
        <v>0.68787398353193885</v>
      </c>
      <c r="R10">
        <v>269</v>
      </c>
    </row>
    <row r="11" spans="1:18" x14ac:dyDescent="0.3">
      <c r="A11" t="s">
        <v>10</v>
      </c>
      <c r="B11" s="4">
        <f>('Raw Count'!B11/1084)*100</f>
        <v>0</v>
      </c>
      <c r="C11" s="4">
        <f>('Raw Count'!C11/1498)*100</f>
        <v>6.6755674232309742E-2</v>
      </c>
      <c r="D11" s="4">
        <f>('Raw Count'!D11/2119)*100</f>
        <v>9.4384143463898063E-2</v>
      </c>
      <c r="E11" s="4">
        <f>('Raw Count'!E11/3588)*100</f>
        <v>5.5741360089186176E-2</v>
      </c>
      <c r="F11" s="4">
        <f>('Raw Count'!F11/3754)*100</f>
        <v>7.9914757591901961E-2</v>
      </c>
      <c r="G11" s="4">
        <f>('Raw Count'!G11/3326)*100</f>
        <v>0.12026458208057728</v>
      </c>
      <c r="H11" s="4">
        <f>('Raw Count'!H11/4172)*100</f>
        <v>9.5877277085330767E-2</v>
      </c>
      <c r="I11" s="4">
        <f>('Raw Count'!I11/3145)*100</f>
        <v>0</v>
      </c>
      <c r="J11" s="4">
        <f>('Raw Count'!J11/3375)*100</f>
        <v>2.9629629629629631E-2</v>
      </c>
      <c r="K11" s="4">
        <f>('Raw Count'!K11/2802)*100</f>
        <v>0.14275517487508924</v>
      </c>
      <c r="L11" s="4">
        <f>('Raw Count'!L11/2697)*100</f>
        <v>7.4156470152020759E-2</v>
      </c>
      <c r="M11" s="4">
        <f>('Raw Count'!M11/2048)*100</f>
        <v>9.765625E-2</v>
      </c>
      <c r="N11" s="4">
        <f>('Raw Count'!N11/1846)*100</f>
        <v>5.4171180931744306E-2</v>
      </c>
      <c r="O11" s="4">
        <f>('Raw Count'!O11/3652)*100</f>
        <v>5.4764512595837894E-2</v>
      </c>
      <c r="Q11" s="4">
        <f t="shared" si="0"/>
        <v>7.1600265943844929E-2</v>
      </c>
      <c r="R11">
        <v>28</v>
      </c>
    </row>
    <row r="12" spans="1:18" x14ac:dyDescent="0.3">
      <c r="A12" t="s">
        <v>11</v>
      </c>
      <c r="B12" s="4">
        <f>('Raw Count'!B12/1084)*100</f>
        <v>0.73800738007380073</v>
      </c>
      <c r="C12" s="4">
        <f>('Raw Count'!C12/1498)*100</f>
        <v>0.6008010680907877</v>
      </c>
      <c r="D12" s="4">
        <f>('Raw Count'!D12/2119)*100</f>
        <v>0.51911278905143932</v>
      </c>
      <c r="E12" s="4">
        <f>('Raw Count'!E12/3588)*100</f>
        <v>0.83612040133779264</v>
      </c>
      <c r="F12" s="4">
        <f>('Raw Count'!F12/3754)*100</f>
        <v>0.58604155567394778</v>
      </c>
      <c r="G12" s="4">
        <f>('Raw Count'!G12/3326)*100</f>
        <v>1.142513529765484</v>
      </c>
      <c r="H12" s="4">
        <f>('Raw Count'!H12/4172)*100</f>
        <v>1.0546500479386385</v>
      </c>
      <c r="I12" s="4">
        <f>('Raw Count'!I12/3145)*100</f>
        <v>0.4451510333863275</v>
      </c>
      <c r="J12" s="4">
        <f>('Raw Count'!J12/3375)*100</f>
        <v>0.56296296296296289</v>
      </c>
      <c r="K12" s="4">
        <f>('Raw Count'!K12/2802)*100</f>
        <v>0.64239828693790146</v>
      </c>
      <c r="L12" s="4">
        <f>('Raw Count'!L12/2697)*100</f>
        <v>0.55617352614015569</v>
      </c>
      <c r="M12" s="4">
        <f>('Raw Count'!M12/2048)*100</f>
        <v>0.29296875</v>
      </c>
      <c r="N12" s="4">
        <f>('Raw Count'!N12/1846)*100</f>
        <v>0.37919826652221017</v>
      </c>
      <c r="O12" s="4">
        <f>('Raw Count'!O12/3652)*100</f>
        <v>0.24644030668127057</v>
      </c>
      <c r="Q12" s="4">
        <f t="shared" si="0"/>
        <v>0.63928808878432986</v>
      </c>
      <c r="R12">
        <v>250</v>
      </c>
    </row>
    <row r="13" spans="1:18" x14ac:dyDescent="0.3">
      <c r="A13" t="s">
        <v>12</v>
      </c>
      <c r="B13" s="4">
        <f>('Raw Count'!B13/1084)*100</f>
        <v>0.27675276752767525</v>
      </c>
      <c r="C13" s="4">
        <f>('Raw Count'!C13/1498)*100</f>
        <v>0.33377837116154874</v>
      </c>
      <c r="D13" s="4">
        <f>('Raw Count'!D13/2119)*100</f>
        <v>0.61349693251533743</v>
      </c>
      <c r="E13" s="4">
        <f>('Raw Count'!E13/3588)*100</f>
        <v>0.80824972129319961</v>
      </c>
      <c r="F13" s="4">
        <f>('Raw Count'!F13/3754)*100</f>
        <v>0.90570058604155568</v>
      </c>
      <c r="G13" s="4">
        <f>('Raw Count'!G13/3326)*100</f>
        <v>1.1725796752856283</v>
      </c>
      <c r="H13" s="4">
        <f>('Raw Count'!H13/4172)*100</f>
        <v>0.7190795781399808</v>
      </c>
      <c r="I13" s="4">
        <f>('Raw Count'!I13/3145)*100</f>
        <v>0.95389507154213027</v>
      </c>
      <c r="J13" s="4">
        <f>('Raw Count'!J13/3375)*100</f>
        <v>0.88888888888888884</v>
      </c>
      <c r="K13" s="4">
        <f>('Raw Count'!K13/2802)*100</f>
        <v>0.57102069950035694</v>
      </c>
      <c r="L13" s="4">
        <f>('Raw Count'!L13/2697)*100</f>
        <v>0.77864293659621797</v>
      </c>
      <c r="M13" s="4">
        <f>('Raw Count'!M13/2048)*100</f>
        <v>0.927734375</v>
      </c>
      <c r="N13" s="4">
        <f>('Raw Count'!N13/1846)*100</f>
        <v>1.029252437703142</v>
      </c>
      <c r="O13" s="4">
        <f>('Raw Count'!O13/3652)*100</f>
        <v>0.38335158817086529</v>
      </c>
      <c r="Q13" s="4">
        <f t="shared" si="0"/>
        <v>0.77226001125147037</v>
      </c>
      <c r="R13">
        <v>302</v>
      </c>
    </row>
    <row r="14" spans="1:18" x14ac:dyDescent="0.3">
      <c r="A14" t="s">
        <v>13</v>
      </c>
      <c r="B14" s="4">
        <f>('Raw Count'!B14/1084)*100</f>
        <v>5.6273062730627306</v>
      </c>
      <c r="C14" s="4">
        <f>('Raw Count'!C14/1498)*100</f>
        <v>4.9399198931909218</v>
      </c>
      <c r="D14" s="4">
        <f>('Raw Count'!D14/2119)*100</f>
        <v>5.9933931099575277</v>
      </c>
      <c r="E14" s="4">
        <f>('Raw Count'!E14/3588)*100</f>
        <v>6.7725752508361197</v>
      </c>
      <c r="F14" s="4">
        <f>('Raw Count'!F14/3754)*100</f>
        <v>6.153436334576452</v>
      </c>
      <c r="G14" s="4">
        <f>('Raw Count'!G14/3326)*100</f>
        <v>6.9152134696331924</v>
      </c>
      <c r="H14" s="4">
        <f>('Raw Count'!H14/4172)*100</f>
        <v>5.9443911792905082</v>
      </c>
      <c r="I14" s="4">
        <f>('Raw Count'!I14/3145)*100</f>
        <v>5.9141494435612083</v>
      </c>
      <c r="J14" s="4">
        <f>('Raw Count'!J14/3375)*100</f>
        <v>6.1037037037037036</v>
      </c>
      <c r="K14" s="4">
        <f>('Raw Count'!K14/2802)*100</f>
        <v>5.6745182012847968</v>
      </c>
      <c r="L14" s="4">
        <f>('Raw Count'!L14/2697)*100</f>
        <v>5.9695958472376711</v>
      </c>
      <c r="M14" s="4">
        <f>('Raw Count'!M14/2048)*100</f>
        <v>5.712890625</v>
      </c>
      <c r="N14" s="4">
        <f>('Raw Count'!N14/1846)*100</f>
        <v>5.6879739978331525</v>
      </c>
      <c r="O14" s="4">
        <f>('Raw Count'!O14/3652)*100</f>
        <v>3.3953997809419496</v>
      </c>
      <c r="Q14" s="4">
        <f t="shared" si="0"/>
        <v>5.8098501508719886</v>
      </c>
      <c r="R14">
        <v>2272</v>
      </c>
    </row>
    <row r="15" spans="1:18" x14ac:dyDescent="0.3">
      <c r="A15" t="s">
        <v>14</v>
      </c>
      <c r="B15" s="4">
        <f>('Raw Count'!B15/1084)*100</f>
        <v>2.0295202952029521</v>
      </c>
      <c r="C15" s="4">
        <f>('Raw Count'!C15/1498)*100</f>
        <v>1.4018691588785046</v>
      </c>
      <c r="D15" s="4">
        <f>('Raw Count'!D15/2119)*100</f>
        <v>1.8404907975460123</v>
      </c>
      <c r="E15" s="4">
        <f>('Raw Count'!E15/3588)*100</f>
        <v>1.8673355629877368</v>
      </c>
      <c r="F15" s="4">
        <f>('Raw Count'!F15/3754)*100</f>
        <v>1.6249334043686736</v>
      </c>
      <c r="G15" s="4">
        <f>('Raw Count'!G15/3326)*100</f>
        <v>1.2627781118460615</v>
      </c>
      <c r="H15" s="4">
        <f>('Raw Count'!H15/4172)*100</f>
        <v>1.1265580057526365</v>
      </c>
      <c r="I15" s="4">
        <f>('Raw Count'!I15/3145)*100</f>
        <v>1.1446740858505564</v>
      </c>
      <c r="J15" s="4">
        <f>('Raw Count'!J15/3375)*100</f>
        <v>1.6592592592592592</v>
      </c>
      <c r="K15" s="4">
        <f>('Raw Count'!K15/2802)*100</f>
        <v>1.4632405424696646</v>
      </c>
      <c r="L15" s="4">
        <f>('Raw Count'!L15/2697)*100</f>
        <v>1.1865035224323321</v>
      </c>
      <c r="M15" s="4">
        <f>('Raw Count'!M15/2048)*100</f>
        <v>0.9765625</v>
      </c>
      <c r="N15" s="4">
        <f>('Raw Count'!N15/1846)*100</f>
        <v>1.1917659804983749</v>
      </c>
      <c r="O15" s="4">
        <f>('Raw Count'!O15/3652)*100</f>
        <v>1.2322015334063527</v>
      </c>
      <c r="Q15" s="4">
        <f t="shared" si="0"/>
        <v>1.4089909476806628</v>
      </c>
      <c r="R15">
        <v>551</v>
      </c>
    </row>
    <row r="16" spans="1:18" x14ac:dyDescent="0.3">
      <c r="A16" t="s">
        <v>15</v>
      </c>
      <c r="B16" s="4">
        <f>('Raw Count'!B16/1084)*100</f>
        <v>0</v>
      </c>
      <c r="C16" s="4">
        <f>('Raw Count'!C16/1498)*100</f>
        <v>0</v>
      </c>
      <c r="D16" s="4">
        <f>('Raw Count'!D16/2119)*100</f>
        <v>0</v>
      </c>
      <c r="E16" s="4">
        <f>('Raw Count'!E16/3588)*100</f>
        <v>2.7870680044593088E-2</v>
      </c>
      <c r="F16" s="4">
        <f>('Raw Count'!F16/3754)*100</f>
        <v>5.3276505061267979E-2</v>
      </c>
      <c r="G16" s="4">
        <f>('Raw Count'!G16/3326)*100</f>
        <v>3.0066145520144319E-2</v>
      </c>
      <c r="H16" s="4">
        <f>('Raw Count'!H16/4172)*100</f>
        <v>4.7938638542665384E-2</v>
      </c>
      <c r="I16" s="4">
        <f>('Raw Count'!I16/3145)*100</f>
        <v>3.1796502384737677E-2</v>
      </c>
      <c r="J16" s="4">
        <f>('Raw Count'!J16/3375)*100</f>
        <v>2.9629629629629631E-2</v>
      </c>
      <c r="K16" s="4">
        <f>('Raw Count'!K16/2802)*100</f>
        <v>0.24982155603140616</v>
      </c>
      <c r="L16" s="4">
        <f>('Raw Count'!L16/2697)*100</f>
        <v>0.25954764553207266</v>
      </c>
      <c r="M16" s="4">
        <f>('Raw Count'!M16/2048)*100</f>
        <v>0.244140625</v>
      </c>
      <c r="N16" s="4">
        <f>('Raw Count'!N16/1846)*100</f>
        <v>0.43336944745395445</v>
      </c>
      <c r="O16" s="4">
        <f>('Raw Count'!O16/3652)*100</f>
        <v>2.1358159912376782</v>
      </c>
      <c r="Q16" s="4">
        <f t="shared" si="0"/>
        <v>0.28895821613051703</v>
      </c>
      <c r="R16">
        <v>113</v>
      </c>
    </row>
    <row r="17" spans="1:18" x14ac:dyDescent="0.3">
      <c r="A17" t="s">
        <v>16</v>
      </c>
      <c r="B17" s="4">
        <f>('Raw Count'!B17/1084)*100</f>
        <v>0.64575645756457567</v>
      </c>
      <c r="C17" s="4">
        <f>('Raw Count'!C17/1498)*100</f>
        <v>0.33377837116154874</v>
      </c>
      <c r="D17" s="4">
        <f>('Raw Count'!D17/2119)*100</f>
        <v>0.33034450212364325</v>
      </c>
      <c r="E17" s="4">
        <f>('Raw Count'!E17/3588)*100</f>
        <v>5.5741360089186176E-2</v>
      </c>
      <c r="F17" s="4">
        <f>('Raw Count'!F17/3754)*100</f>
        <v>0.45285029302077784</v>
      </c>
      <c r="G17" s="4">
        <f>('Raw Count'!G17/3326)*100</f>
        <v>0.4509921828021648</v>
      </c>
      <c r="H17" s="4">
        <f>('Raw Count'!H17/4172)*100</f>
        <v>0.21572387344199426</v>
      </c>
      <c r="I17" s="4">
        <f>('Raw Count'!I17/3145)*100</f>
        <v>0.31796502384737679</v>
      </c>
      <c r="J17" s="4">
        <f>('Raw Count'!J17/3375)*100</f>
        <v>0.35555555555555557</v>
      </c>
      <c r="K17" s="4">
        <f>('Raw Count'!K17/2802)*100</f>
        <v>0.24982155603140616</v>
      </c>
      <c r="L17" s="4">
        <f>('Raw Count'!L17/2697)*100</f>
        <v>0.33370411568409347</v>
      </c>
      <c r="M17" s="4">
        <f>('Raw Count'!M17/2048)*100</f>
        <v>0.1953125</v>
      </c>
      <c r="N17" s="4">
        <f>('Raw Count'!N17/1846)*100</f>
        <v>0.16251354279523295</v>
      </c>
      <c r="O17" s="4">
        <f>('Raw Count'!O17/3652)*100</f>
        <v>0.19167579408543264</v>
      </c>
      <c r="Q17" s="4">
        <f t="shared" si="0"/>
        <v>0.29151536848565435</v>
      </c>
      <c r="R17">
        <v>114</v>
      </c>
    </row>
    <row r="18" spans="1:18" x14ac:dyDescent="0.3">
      <c r="A18" t="s">
        <v>17</v>
      </c>
      <c r="B18" s="4">
        <f>('Raw Count'!B18/1084)*100</f>
        <v>0.46125461254612543</v>
      </c>
      <c r="C18" s="4">
        <f>('Raw Count'!C18/1498)*100</f>
        <v>6.6755674232309742E-2</v>
      </c>
      <c r="D18" s="4">
        <f>('Raw Count'!D18/2119)*100</f>
        <v>0.18876828692779613</v>
      </c>
      <c r="E18" s="4">
        <f>('Raw Count'!E18/3588)*100</f>
        <v>0.25083612040133779</v>
      </c>
      <c r="F18" s="4">
        <f>('Raw Count'!F18/3754)*100</f>
        <v>0.31965903036760784</v>
      </c>
      <c r="G18" s="4">
        <f>('Raw Count'!G18/3326)*100</f>
        <v>0.30066145520144316</v>
      </c>
      <c r="H18" s="4">
        <f>('Raw Count'!H18/4172)*100</f>
        <v>0.19175455417066153</v>
      </c>
      <c r="I18" s="4">
        <f>('Raw Count'!I18/3145)*100</f>
        <v>0.31796502384737679</v>
      </c>
      <c r="J18" s="4">
        <f>('Raw Count'!J18/3375)*100</f>
        <v>0.35555555555555557</v>
      </c>
      <c r="K18" s="4">
        <f>('Raw Count'!K18/2802)*100</f>
        <v>0.57102069950035694</v>
      </c>
      <c r="L18" s="4">
        <f>('Raw Count'!L18/2697)*100</f>
        <v>0.40786058583611418</v>
      </c>
      <c r="M18" s="4">
        <f>('Raw Count'!M18/2048)*100</f>
        <v>0.146484375</v>
      </c>
      <c r="N18" s="4">
        <f>('Raw Count'!N18/1846)*100</f>
        <v>5.4171180931744306E-2</v>
      </c>
      <c r="O18" s="4">
        <f>('Raw Count'!O18/3652)*100</f>
        <v>0.16429353778751368</v>
      </c>
      <c r="Q18" s="4">
        <f t="shared" si="0"/>
        <v>0.27617245435483045</v>
      </c>
      <c r="R18">
        <v>108</v>
      </c>
    </row>
    <row r="19" spans="1:18" x14ac:dyDescent="0.3">
      <c r="A19" t="s">
        <v>18</v>
      </c>
      <c r="B19" s="4">
        <f>('Raw Count'!B19/1084)*100</f>
        <v>0.18450184501845018</v>
      </c>
      <c r="C19" s="4">
        <f>('Raw Count'!C19/1498)*100</f>
        <v>0</v>
      </c>
      <c r="D19" s="4">
        <f>('Raw Count'!D19/2119)*100</f>
        <v>0</v>
      </c>
      <c r="E19" s="4">
        <f>('Raw Count'!E19/3588)*100</f>
        <v>5.5741360089186176E-2</v>
      </c>
      <c r="F19" s="4">
        <f>('Raw Count'!F19/3754)*100</f>
        <v>5.3276505061267979E-2</v>
      </c>
      <c r="G19" s="4">
        <f>('Raw Count'!G19/3326)*100</f>
        <v>0.12026458208057728</v>
      </c>
      <c r="H19" s="4">
        <f>('Raw Count'!H19/4172)*100</f>
        <v>4.7938638542665384E-2</v>
      </c>
      <c r="I19" s="4">
        <f>('Raw Count'!I19/3145)*100</f>
        <v>6.3593004769475353E-2</v>
      </c>
      <c r="J19" s="4">
        <f>('Raw Count'!J19/3375)*100</f>
        <v>5.9259259259259262E-2</v>
      </c>
      <c r="K19" s="4">
        <f>('Raw Count'!K19/2802)*100</f>
        <v>7.1377587437544618E-2</v>
      </c>
      <c r="L19" s="4">
        <f>('Raw Count'!L19/2697)*100</f>
        <v>0.11123470522803114</v>
      </c>
      <c r="M19" s="4">
        <f>('Raw Count'!M19/2048)*100</f>
        <v>4.8828125E-2</v>
      </c>
      <c r="N19" s="4">
        <f>('Raw Count'!N19/1846)*100</f>
        <v>0.21668472372697722</v>
      </c>
      <c r="O19" s="4">
        <f>('Raw Count'!O19/3652)*100</f>
        <v>0.13691128148959475</v>
      </c>
      <c r="Q19" s="4">
        <f t="shared" si="0"/>
        <v>7.9271723009256889E-2</v>
      </c>
      <c r="R19">
        <v>31</v>
      </c>
    </row>
    <row r="20" spans="1:18" x14ac:dyDescent="0.3">
      <c r="A20" t="s">
        <v>19</v>
      </c>
      <c r="B20" s="4">
        <f>('Raw Count'!B20/1084)*100</f>
        <v>0</v>
      </c>
      <c r="C20" s="4">
        <f>('Raw Count'!C20/1498)*100</f>
        <v>0.13351134846461948</v>
      </c>
      <c r="D20" s="4">
        <f>('Raw Count'!D20/2119)*100</f>
        <v>0.14157621519584712</v>
      </c>
      <c r="E20" s="4">
        <f>('Raw Count'!E20/3588)*100</f>
        <v>0.13935340022296544</v>
      </c>
      <c r="F20" s="4">
        <f>('Raw Count'!F20/3754)*100</f>
        <v>0.10655301012253596</v>
      </c>
      <c r="G20" s="4">
        <f>('Raw Count'!G20/3326)*100</f>
        <v>9.0198436560432957E-2</v>
      </c>
      <c r="H20" s="4">
        <f>('Raw Count'!H20/4172)*100</f>
        <v>0.14381591562799617</v>
      </c>
      <c r="I20" s="4">
        <f>('Raw Count'!I20/3145)*100</f>
        <v>0.12718600953895071</v>
      </c>
      <c r="J20" s="4">
        <f>('Raw Count'!J20/3375)*100</f>
        <v>5.9259259259259262E-2</v>
      </c>
      <c r="K20" s="4">
        <f>('Raw Count'!K20/2802)*100</f>
        <v>0.17844396859386152</v>
      </c>
      <c r="L20" s="4">
        <f>('Raw Count'!L20/2697)*100</f>
        <v>0.18539117538005193</v>
      </c>
      <c r="M20" s="4">
        <f>('Raw Count'!M20/2048)*100</f>
        <v>4.8828125E-2</v>
      </c>
      <c r="N20" s="4">
        <f>('Raw Count'!N20/1846)*100</f>
        <v>0.27085590465872156</v>
      </c>
      <c r="O20" s="4">
        <f>('Raw Count'!O20/3652)*100</f>
        <v>0.13691128148959475</v>
      </c>
      <c r="Q20" s="4">
        <f t="shared" si="0"/>
        <v>0.12785761775686594</v>
      </c>
      <c r="R20">
        <v>50</v>
      </c>
    </row>
    <row r="21" spans="1:18" x14ac:dyDescent="0.3">
      <c r="A21" t="s">
        <v>20</v>
      </c>
      <c r="B21" s="4">
        <f>('Raw Count'!B21/1084)*100</f>
        <v>0</v>
      </c>
      <c r="C21" s="4">
        <f>('Raw Count'!C21/1498)*100</f>
        <v>6.6755674232309742E-2</v>
      </c>
      <c r="D21" s="4">
        <f>('Raw Count'!D21/2119)*100</f>
        <v>4.7192071731949031E-2</v>
      </c>
      <c r="E21" s="4">
        <f>('Raw Count'!E21/3588)*100</f>
        <v>5.5741360089186176E-2</v>
      </c>
      <c r="F21" s="4">
        <f>('Raw Count'!F21/3754)*100</f>
        <v>5.3276505061267979E-2</v>
      </c>
      <c r="G21" s="4">
        <f>('Raw Count'!G21/3326)*100</f>
        <v>6.0132291040288638E-2</v>
      </c>
      <c r="H21" s="4">
        <f>('Raw Count'!H21/4172)*100</f>
        <v>9.5877277085330767E-2</v>
      </c>
      <c r="I21" s="4">
        <f>('Raw Count'!I21/3145)*100</f>
        <v>6.3593004769475353E-2</v>
      </c>
      <c r="J21" s="4">
        <f>('Raw Count'!J21/3375)*100</f>
        <v>0</v>
      </c>
      <c r="K21" s="4">
        <f>('Raw Count'!K21/2802)*100</f>
        <v>3.5688793718772309E-2</v>
      </c>
      <c r="L21" s="4">
        <f>('Raw Count'!L21/2697)*100</f>
        <v>0</v>
      </c>
      <c r="M21" s="4">
        <f>('Raw Count'!M21/2048)*100</f>
        <v>0</v>
      </c>
      <c r="N21" s="4">
        <f>('Raw Count'!N21/1846)*100</f>
        <v>0</v>
      </c>
      <c r="O21" s="4">
        <f>('Raw Count'!O21/3652)*100</f>
        <v>2.7382256297918947E-2</v>
      </c>
      <c r="Q21" s="4">
        <f t="shared" si="0"/>
        <v>4.0914437682197102E-2</v>
      </c>
      <c r="R21">
        <v>16</v>
      </c>
    </row>
    <row r="22" spans="1:18" x14ac:dyDescent="0.3">
      <c r="A22" t="s">
        <v>21</v>
      </c>
      <c r="B22" s="4">
        <f>('Raw Count'!B22/1084)*100</f>
        <v>0</v>
      </c>
      <c r="C22" s="4">
        <f>('Raw Count'!C22/1498)*100</f>
        <v>0</v>
      </c>
      <c r="D22" s="4">
        <f>('Raw Count'!D22/2119)*100</f>
        <v>0.18876828692779613</v>
      </c>
      <c r="E22" s="4">
        <f>('Raw Count'!E22/3588)*100</f>
        <v>2.7870680044593088E-2</v>
      </c>
      <c r="F22" s="4">
        <f>('Raw Count'!F22/3754)*100</f>
        <v>5.3276505061267979E-2</v>
      </c>
      <c r="G22" s="4">
        <f>('Raw Count'!G22/3326)*100</f>
        <v>0</v>
      </c>
      <c r="H22" s="4">
        <f>('Raw Count'!H22/4172)*100</f>
        <v>4.7938638542665384E-2</v>
      </c>
      <c r="I22" s="4">
        <f>('Raw Count'!I22/3145)*100</f>
        <v>3.1796502384737677E-2</v>
      </c>
      <c r="J22" s="4">
        <f>('Raw Count'!J22/3375)*100</f>
        <v>5.9259259259259262E-2</v>
      </c>
      <c r="K22" s="4">
        <f>('Raw Count'!K22/2802)*100</f>
        <v>0.14275517487508924</v>
      </c>
      <c r="L22" s="4">
        <f>('Raw Count'!L22/2697)*100</f>
        <v>7.4156470152020759E-2</v>
      </c>
      <c r="M22" s="4">
        <f>('Raw Count'!M22/2048)*100</f>
        <v>4.8828125E-2</v>
      </c>
      <c r="N22" s="4">
        <f>('Raw Count'!N22/1846)*100</f>
        <v>5.4171180931744306E-2</v>
      </c>
      <c r="O22" s="4">
        <f>('Raw Count'!O22/3652)*100</f>
        <v>2.7382256297918947E-2</v>
      </c>
      <c r="Q22" s="4">
        <f t="shared" si="0"/>
        <v>5.37001994578837E-2</v>
      </c>
      <c r="R22">
        <v>21</v>
      </c>
    </row>
    <row r="23" spans="1:18" x14ac:dyDescent="0.3">
      <c r="A23" t="s">
        <v>0</v>
      </c>
      <c r="B23" s="4">
        <f>('Raw Count'!B23/1084)*100</f>
        <v>20.756457564575644</v>
      </c>
      <c r="C23" s="4">
        <f>('Raw Count'!C23/1498)*100</f>
        <v>21.628838451268358</v>
      </c>
      <c r="D23" s="4">
        <f>('Raw Count'!D23/2119)*100</f>
        <v>21.849929211892402</v>
      </c>
      <c r="E23" s="4">
        <f>('Raw Count'!E23/3588)*100</f>
        <v>21.65551839464883</v>
      </c>
      <c r="F23" s="4">
        <f>('Raw Count'!F23/3754)*100</f>
        <v>22.029834842834308</v>
      </c>
      <c r="G23" s="4">
        <f>('Raw Count'!G23/3326)*100</f>
        <v>20.805772699939869</v>
      </c>
      <c r="H23" s="4">
        <f>('Raw Count'!H23/4172)*100</f>
        <v>20.493767976989457</v>
      </c>
      <c r="I23" s="4">
        <f>('Raw Count'!I23/3145)*100</f>
        <v>21.20826709062003</v>
      </c>
      <c r="J23" s="4">
        <f>('Raw Count'!J23/3375)*100</f>
        <v>21.80740740740741</v>
      </c>
      <c r="K23" s="4">
        <f>('Raw Count'!K23/2802)*100</f>
        <v>21.270521056388294</v>
      </c>
      <c r="L23" s="4">
        <f>('Raw Count'!L23/2697)*100</f>
        <v>20.43010752688172</v>
      </c>
      <c r="M23" s="4">
        <f>('Raw Count'!M23/2048)*100</f>
        <v>21.19140625</v>
      </c>
      <c r="N23" s="4">
        <f>('Raw Count'!N23/1846)*100</f>
        <v>21.289274106175515</v>
      </c>
      <c r="O23" s="4">
        <f>('Raw Count'!O23/3652)*100</f>
        <v>22.015334063526833</v>
      </c>
      <c r="Q23" s="4">
        <f t="shared" si="0"/>
        <v>21.336879251265792</v>
      </c>
      <c r="R23">
        <v>8344</v>
      </c>
    </row>
    <row r="24" spans="1:18" x14ac:dyDescent="0.3">
      <c r="A24" t="s">
        <v>22</v>
      </c>
      <c r="B24" s="4">
        <f>('Raw Count'!B24/1084)*100</f>
        <v>9.2250922509225092E-2</v>
      </c>
      <c r="C24" s="4">
        <f>('Raw Count'!C24/1498)*100</f>
        <v>0.13351134846461948</v>
      </c>
      <c r="D24" s="4">
        <f>('Raw Count'!D24/2119)*100</f>
        <v>0.47192071731949031</v>
      </c>
      <c r="E24" s="4">
        <f>('Raw Count'!E24/3588)*100</f>
        <v>0.44593088071348941</v>
      </c>
      <c r="F24" s="4">
        <f>('Raw Count'!F24/3754)*100</f>
        <v>0.82578582844965376</v>
      </c>
      <c r="G24" s="4">
        <f>('Raw Count'!G24/3326)*100</f>
        <v>0.63138905592303074</v>
      </c>
      <c r="H24" s="4">
        <f>('Raw Count'!H24/4172)*100</f>
        <v>0.50335570469798652</v>
      </c>
      <c r="I24" s="4">
        <f>('Raw Count'!I24/3145)*100</f>
        <v>0.31796502384737679</v>
      </c>
      <c r="J24" s="4">
        <f>('Raw Count'!J24/3375)*100</f>
        <v>0.65185185185185179</v>
      </c>
      <c r="K24" s="4">
        <f>('Raw Count'!K24/2802)*100</f>
        <v>0.42826552462526768</v>
      </c>
      <c r="L24" s="4">
        <f>('Raw Count'!L24/2697)*100</f>
        <v>0.63032999629217645</v>
      </c>
      <c r="M24" s="4">
        <f>('Raw Count'!M24/2048)*100</f>
        <v>0.732421875</v>
      </c>
      <c r="N24" s="4">
        <f>('Raw Count'!N24/1846)*100</f>
        <v>0.8667388949079089</v>
      </c>
      <c r="O24" s="4">
        <f>('Raw Count'!O24/3652)*100</f>
        <v>0.38335158817086529</v>
      </c>
      <c r="Q24" s="4">
        <f t="shared" si="0"/>
        <v>0.53188768986856239</v>
      </c>
      <c r="R24">
        <v>208</v>
      </c>
    </row>
    <row r="25" spans="1:18" x14ac:dyDescent="0.3">
      <c r="A25" t="s">
        <v>23</v>
      </c>
      <c r="B25" s="4">
        <f>('Raw Count'!B25/1084)*100</f>
        <v>0.55350553505535049</v>
      </c>
      <c r="C25" s="4">
        <f>('Raw Count'!C25/1498)*100</f>
        <v>0.20026702269692925</v>
      </c>
      <c r="D25" s="4">
        <f>('Raw Count'!D25/2119)*100</f>
        <v>0.66068900424728649</v>
      </c>
      <c r="E25" s="4">
        <f>('Raw Count'!E25/3588)*100</f>
        <v>0.61315496098104794</v>
      </c>
      <c r="F25" s="4">
        <f>('Raw Count'!F25/3754)*100</f>
        <v>0.50612679808204586</v>
      </c>
      <c r="G25" s="4">
        <f>('Raw Count'!G25/3326)*100</f>
        <v>0.54119061936259771</v>
      </c>
      <c r="H25" s="4">
        <f>('Raw Count'!H25/4172)*100</f>
        <v>0.7190795781399808</v>
      </c>
      <c r="I25" s="4">
        <f>('Raw Count'!I25/3145)*100</f>
        <v>0.60413354531001595</v>
      </c>
      <c r="J25" s="4">
        <f>('Raw Count'!J25/3375)*100</f>
        <v>0.4148148148148148</v>
      </c>
      <c r="K25" s="4">
        <f>('Raw Count'!K25/2802)*100</f>
        <v>0.35688793718772305</v>
      </c>
      <c r="L25" s="4">
        <f>('Raw Count'!L25/2697)*100</f>
        <v>0.25954764553207266</v>
      </c>
      <c r="M25" s="4">
        <f>('Raw Count'!M25/2048)*100</f>
        <v>0.732421875</v>
      </c>
      <c r="N25" s="4">
        <f>('Raw Count'!N25/1846)*100</f>
        <v>0.32502708559046589</v>
      </c>
      <c r="O25" s="4">
        <f>('Raw Count'!O25/3652)*100</f>
        <v>0.16429353778751368</v>
      </c>
      <c r="Q25" s="4">
        <f t="shared" si="0"/>
        <v>0.48330179512095334</v>
      </c>
      <c r="R25">
        <v>189</v>
      </c>
    </row>
    <row r="26" spans="1:18" x14ac:dyDescent="0.3">
      <c r="A26" t="s">
        <v>24</v>
      </c>
      <c r="B26" s="4">
        <f>('Raw Count'!B26/1084)*100</f>
        <v>0</v>
      </c>
      <c r="C26" s="4">
        <f>('Raw Count'!C26/1498)*100</f>
        <v>0.33377837116154874</v>
      </c>
      <c r="D26" s="4">
        <f>('Raw Count'!D26/2119)*100</f>
        <v>4.7192071731949031E-2</v>
      </c>
      <c r="E26" s="4">
        <f>('Raw Count'!E26/3588)*100</f>
        <v>0</v>
      </c>
      <c r="F26" s="4">
        <f>('Raw Count'!F26/3754)*100</f>
        <v>2.6638252530633989E-2</v>
      </c>
      <c r="G26" s="4">
        <f>('Raw Count'!G26/3326)*100</f>
        <v>0.12026458208057728</v>
      </c>
      <c r="H26" s="4">
        <f>('Raw Count'!H26/4172)*100</f>
        <v>7.1907957813998086E-2</v>
      </c>
      <c r="I26" s="4">
        <f>('Raw Count'!I26/3145)*100</f>
        <v>9.538950715421303E-2</v>
      </c>
      <c r="J26" s="4">
        <f>('Raw Count'!J26/3375)*100</f>
        <v>0.11851851851851852</v>
      </c>
      <c r="K26" s="4">
        <f>('Raw Count'!K26/2802)*100</f>
        <v>3.5688793718772309E-2</v>
      </c>
      <c r="L26" s="4">
        <f>('Raw Count'!L26/2697)*100</f>
        <v>3.707823507601038E-2</v>
      </c>
      <c r="M26" s="4">
        <f>('Raw Count'!M26/2048)*100</f>
        <v>9.765625E-2</v>
      </c>
      <c r="N26" s="4">
        <f>('Raw Count'!N26/1846)*100</f>
        <v>0.21668472372697722</v>
      </c>
      <c r="O26" s="4">
        <f>('Raw Count'!O26/3652)*100</f>
        <v>5.4764512595837894E-2</v>
      </c>
      <c r="Q26" s="4">
        <f t="shared" si="0"/>
        <v>7.9271723009256889E-2</v>
      </c>
      <c r="R26">
        <v>31</v>
      </c>
    </row>
    <row r="27" spans="1:18" x14ac:dyDescent="0.3">
      <c r="A27" t="s">
        <v>25</v>
      </c>
      <c r="B27" s="4">
        <f>('Raw Count'!B27/1084)*100</f>
        <v>0.36900369003690037</v>
      </c>
      <c r="C27" s="4">
        <f>('Raw Count'!C27/1498)*100</f>
        <v>0.13351134846461948</v>
      </c>
      <c r="D27" s="4">
        <f>('Raw Count'!D27/2119)*100</f>
        <v>0.42472864558754131</v>
      </c>
      <c r="E27" s="4">
        <f>('Raw Count'!E27/3588)*100</f>
        <v>0.50167224080267558</v>
      </c>
      <c r="F27" s="4">
        <f>('Raw Count'!F27/3754)*100</f>
        <v>0.42621204049014383</v>
      </c>
      <c r="G27" s="4">
        <f>('Raw Count'!G27/3326)*100</f>
        <v>0.4509921828021648</v>
      </c>
      <c r="H27" s="4">
        <f>('Raw Count'!H27/4172)*100</f>
        <v>0.3595397890699904</v>
      </c>
      <c r="I27" s="4">
        <f>('Raw Count'!I27/3145)*100</f>
        <v>0.41335453100158981</v>
      </c>
      <c r="J27" s="4">
        <f>('Raw Count'!J27/3375)*100</f>
        <v>0.14814814814814814</v>
      </c>
      <c r="K27" s="4">
        <f>('Raw Count'!K27/2802)*100</f>
        <v>0.42826552462526768</v>
      </c>
      <c r="L27" s="4">
        <f>('Raw Count'!L27/2697)*100</f>
        <v>0.29662588060808304</v>
      </c>
      <c r="M27" s="4">
        <f>('Raw Count'!M27/2048)*100</f>
        <v>0.29296875</v>
      </c>
      <c r="N27" s="4">
        <f>('Raw Count'!N27/1846)*100</f>
        <v>5.4171180931744306E-2</v>
      </c>
      <c r="O27" s="4">
        <f>('Raw Count'!O27/3652)*100</f>
        <v>0.10952902519167579</v>
      </c>
      <c r="Q27" s="4">
        <f t="shared" si="0"/>
        <v>0.32731550145757682</v>
      </c>
      <c r="R27">
        <v>128</v>
      </c>
    </row>
    <row r="28" spans="1:18" x14ac:dyDescent="0.3">
      <c r="A28" t="s">
        <v>26</v>
      </c>
      <c r="B28" s="4">
        <f>('Raw Count'!B28/1084)*100</f>
        <v>0.46125461254612543</v>
      </c>
      <c r="C28" s="4">
        <f>('Raw Count'!C28/1498)*100</f>
        <v>6.6755674232309742E-2</v>
      </c>
      <c r="D28" s="4">
        <f>('Raw Count'!D28/2119)*100</f>
        <v>0.66068900424728649</v>
      </c>
      <c r="E28" s="4">
        <f>('Raw Count'!E28/3588)*100</f>
        <v>0.30657748049052397</v>
      </c>
      <c r="F28" s="4">
        <f>('Raw Count'!F28/3754)*100</f>
        <v>0.42621204049014383</v>
      </c>
      <c r="G28" s="4">
        <f>('Raw Count'!G28/3326)*100</f>
        <v>0.15033072760072158</v>
      </c>
      <c r="H28" s="4">
        <f>('Raw Count'!H28/4172)*100</f>
        <v>0.21572387344199426</v>
      </c>
      <c r="I28" s="4">
        <f>('Raw Count'!I28/3145)*100</f>
        <v>0.22257551669316375</v>
      </c>
      <c r="J28" s="4">
        <f>('Raw Count'!J28/3375)*100</f>
        <v>0.26666666666666666</v>
      </c>
      <c r="K28" s="4">
        <f>('Raw Count'!K28/2802)*100</f>
        <v>0.74946466809421841</v>
      </c>
      <c r="L28" s="4">
        <f>('Raw Count'!L28/2697)*100</f>
        <v>0.66740823136818694</v>
      </c>
      <c r="M28" s="4">
        <f>('Raw Count'!M28/2048)*100</f>
        <v>0.78125</v>
      </c>
      <c r="N28" s="4">
        <f>('Raw Count'!N28/1846)*100</f>
        <v>0.97508125677139756</v>
      </c>
      <c r="O28" s="4">
        <f>('Raw Count'!O28/3652)*100</f>
        <v>0.65717415115005473</v>
      </c>
      <c r="Q28" s="4">
        <f t="shared" si="0"/>
        <v>0.44494450979389355</v>
      </c>
      <c r="R28">
        <v>174</v>
      </c>
    </row>
    <row r="29" spans="1:18" x14ac:dyDescent="0.3">
      <c r="A29" t="s">
        <v>27</v>
      </c>
      <c r="B29" s="4">
        <f>('Raw Count'!B29/1084)*100</f>
        <v>0.18450184501845018</v>
      </c>
      <c r="C29" s="4">
        <f>('Raw Count'!C29/1498)*100</f>
        <v>0.33377837116154874</v>
      </c>
      <c r="D29" s="4">
        <f>('Raw Count'!D29/2119)*100</f>
        <v>0.14157621519584712</v>
      </c>
      <c r="E29" s="4">
        <f>('Raw Count'!E29/3588)*100</f>
        <v>5.5741360089186176E-2</v>
      </c>
      <c r="F29" s="4">
        <f>('Raw Count'!F29/3754)*100</f>
        <v>7.9914757591901961E-2</v>
      </c>
      <c r="G29" s="4">
        <f>('Raw Count'!G29/3326)*100</f>
        <v>3.0066145520144319E-2</v>
      </c>
      <c r="H29" s="4">
        <f>('Raw Count'!H29/4172)*100</f>
        <v>0.26366251198465962</v>
      </c>
      <c r="I29" s="4">
        <f>('Raw Count'!I29/3145)*100</f>
        <v>9.538950715421303E-2</v>
      </c>
      <c r="J29" s="4">
        <f>('Raw Count'!J29/3375)*100</f>
        <v>0.17777777777777778</v>
      </c>
      <c r="K29" s="4">
        <f>('Raw Count'!K29/2802)*100</f>
        <v>3.5688793718772309E-2</v>
      </c>
      <c r="L29" s="4">
        <f>('Raw Count'!L29/2697)*100</f>
        <v>0.18539117538005193</v>
      </c>
      <c r="M29" s="4">
        <f>('Raw Count'!M29/2048)*100</f>
        <v>0.29296875</v>
      </c>
      <c r="N29" s="4">
        <f>('Raw Count'!N29/1846)*100</f>
        <v>0.10834236186348861</v>
      </c>
      <c r="O29" s="4">
        <f>('Raw Count'!O29/3652)*100</f>
        <v>2.7382256297918947E-2</v>
      </c>
      <c r="Q29" s="4">
        <f t="shared" si="0"/>
        <v>0.13041477011200328</v>
      </c>
      <c r="R29">
        <v>51</v>
      </c>
    </row>
    <row r="30" spans="1:18" x14ac:dyDescent="0.3">
      <c r="A30" t="s">
        <v>28</v>
      </c>
      <c r="B30" s="4">
        <f>('Raw Count'!B30/1084)*100</f>
        <v>2.3062730627306274</v>
      </c>
      <c r="C30" s="4">
        <f>('Raw Count'!C30/1498)*100</f>
        <v>2.6034712950600802</v>
      </c>
      <c r="D30" s="4">
        <f>('Raw Count'!D30/2119)*100</f>
        <v>2.5483718735252476</v>
      </c>
      <c r="E30" s="4">
        <f>('Raw Count'!E30/3588)*100</f>
        <v>2.7034559643255296</v>
      </c>
      <c r="F30" s="4">
        <f>('Raw Count'!F30/3754)*100</f>
        <v>2.2376132125732551</v>
      </c>
      <c r="G30" s="4">
        <f>('Raw Count'!G30/3326)*100</f>
        <v>2.6157546602525557</v>
      </c>
      <c r="H30" s="4">
        <f>('Raw Count'!H30/4172)*100</f>
        <v>2.372962607861937</v>
      </c>
      <c r="I30" s="4">
        <f>('Raw Count'!I30/3145)*100</f>
        <v>2.2893481717011128</v>
      </c>
      <c r="J30" s="4">
        <f>('Raw Count'!J30/3375)*100</f>
        <v>2.340740740740741</v>
      </c>
      <c r="K30" s="4">
        <f>('Raw Count'!K30/2802)*100</f>
        <v>2.3197715917201998</v>
      </c>
      <c r="L30" s="4">
        <f>('Raw Count'!L30/2697)*100</f>
        <v>2.0022246941045605</v>
      </c>
      <c r="M30" s="4">
        <f>('Raw Count'!M30/2048)*100</f>
        <v>2.05078125</v>
      </c>
      <c r="N30" s="4">
        <f>('Raw Count'!N30/1846)*100</f>
        <v>1.9501625135427951</v>
      </c>
      <c r="O30" s="4">
        <f>('Raw Count'!O30/3652)*100</f>
        <v>1.4512595837897042</v>
      </c>
      <c r="Q30" s="4">
        <f t="shared" si="0"/>
        <v>2.2656369866516646</v>
      </c>
      <c r="R30">
        <v>886</v>
      </c>
    </row>
    <row r="31" spans="1:18" x14ac:dyDescent="0.3">
      <c r="A31" t="s">
        <v>29</v>
      </c>
      <c r="B31" s="4">
        <f>('Raw Count'!B31/1084)*100</f>
        <v>9.2250922509225092E-2</v>
      </c>
      <c r="C31" s="4">
        <f>('Raw Count'!C31/1498)*100</f>
        <v>6.6755674232309742E-2</v>
      </c>
      <c r="D31" s="4">
        <f>('Raw Count'!D31/2119)*100</f>
        <v>9.4384143463898063E-2</v>
      </c>
      <c r="E31" s="4">
        <f>('Raw Count'!E31/3588)*100</f>
        <v>8.3612040133779264E-2</v>
      </c>
      <c r="F31" s="4">
        <f>('Raw Count'!F31/3754)*100</f>
        <v>0.23974427277570592</v>
      </c>
      <c r="G31" s="4">
        <f>('Raw Count'!G31/3326)*100</f>
        <v>0.12026458208057728</v>
      </c>
      <c r="H31" s="4">
        <f>('Raw Count'!H31/4172)*100</f>
        <v>0.19175455417066153</v>
      </c>
      <c r="I31" s="4">
        <f>('Raw Count'!I31/3145)*100</f>
        <v>6.3593004769475353E-2</v>
      </c>
      <c r="J31" s="4">
        <f>('Raw Count'!J31/3375)*100</f>
        <v>0</v>
      </c>
      <c r="K31" s="4">
        <f>('Raw Count'!K31/2802)*100</f>
        <v>0.14275517487508924</v>
      </c>
      <c r="L31" s="4">
        <f>('Raw Count'!L31/2697)*100</f>
        <v>0.14831294030404152</v>
      </c>
      <c r="M31" s="4">
        <f>('Raw Count'!M31/2048)*100</f>
        <v>0.146484375</v>
      </c>
      <c r="N31" s="4">
        <f>('Raw Count'!N31/1846)*100</f>
        <v>5.4171180931744306E-2</v>
      </c>
      <c r="O31" s="4">
        <f>('Raw Count'!O31/3652)*100</f>
        <v>2.7382256297918947E-2</v>
      </c>
      <c r="Q31" s="4">
        <f t="shared" si="0"/>
        <v>0.10995755127090473</v>
      </c>
      <c r="R31">
        <v>43</v>
      </c>
    </row>
    <row r="32" spans="1:18" x14ac:dyDescent="0.3">
      <c r="A32" t="s">
        <v>30</v>
      </c>
      <c r="B32" s="4">
        <f>('Raw Count'!B32/1084)*100</f>
        <v>0.73800738007380073</v>
      </c>
      <c r="C32" s="4">
        <f>('Raw Count'!C32/1498)*100</f>
        <v>0.6008010680907877</v>
      </c>
      <c r="D32" s="4">
        <f>('Raw Count'!D32/2119)*100</f>
        <v>0.56630486078338849</v>
      </c>
      <c r="E32" s="4">
        <f>('Raw Count'!E32/3588)*100</f>
        <v>0.66889632107023411</v>
      </c>
      <c r="F32" s="4">
        <f>('Raw Count'!F32/3754)*100</f>
        <v>0.29302077783697389</v>
      </c>
      <c r="G32" s="4">
        <f>('Raw Count'!G32/3326)*100</f>
        <v>0.60132291040288632</v>
      </c>
      <c r="H32" s="4">
        <f>('Raw Count'!H32/4172)*100</f>
        <v>0.40747842761265579</v>
      </c>
      <c r="I32" s="4">
        <f>('Raw Count'!I32/3145)*100</f>
        <v>0.41335453100158981</v>
      </c>
      <c r="J32" s="4">
        <f>('Raw Count'!J32/3375)*100</f>
        <v>0.47407407407407409</v>
      </c>
      <c r="K32" s="4">
        <f>('Raw Count'!K32/2802)*100</f>
        <v>0.39257673090649536</v>
      </c>
      <c r="L32" s="4">
        <f>('Raw Count'!L32/2697)*100</f>
        <v>0.55617352614015569</v>
      </c>
      <c r="M32" s="4">
        <f>('Raw Count'!M32/2048)*100</f>
        <v>0.830078125</v>
      </c>
      <c r="N32" s="4">
        <f>('Raw Count'!N32/1846)*100</f>
        <v>0.92091007583965323</v>
      </c>
      <c r="O32" s="4">
        <f>('Raw Count'!O32/3652)*100</f>
        <v>0.41073384446878425</v>
      </c>
      <c r="Q32" s="4">
        <f t="shared" si="0"/>
        <v>0.52421623280315033</v>
      </c>
      <c r="R32">
        <v>205</v>
      </c>
    </row>
    <row r="33" spans="1:18" x14ac:dyDescent="0.3">
      <c r="A33" t="s">
        <v>31</v>
      </c>
      <c r="B33" s="4">
        <f>('Raw Count'!B33/1084)*100</f>
        <v>0.36900369003690037</v>
      </c>
      <c r="C33" s="4">
        <f>('Raw Count'!C33/1498)*100</f>
        <v>0.13351134846461948</v>
      </c>
      <c r="D33" s="4">
        <f>('Raw Count'!D33/2119)*100</f>
        <v>0.66068900424728649</v>
      </c>
      <c r="E33" s="4">
        <f>('Raw Count'!E33/3588)*100</f>
        <v>0.91973244147157196</v>
      </c>
      <c r="F33" s="4">
        <f>('Raw Count'!F33/3754)*100</f>
        <v>0.87906233351092178</v>
      </c>
      <c r="G33" s="4">
        <f>('Raw Count'!G33/3326)*100</f>
        <v>0.36079374624173183</v>
      </c>
      <c r="H33" s="4">
        <f>('Raw Count'!H33/4172)*100</f>
        <v>0.4793863854266539</v>
      </c>
      <c r="I33" s="4">
        <f>('Raw Count'!I33/3145)*100</f>
        <v>0.60413354531001595</v>
      </c>
      <c r="J33" s="4">
        <f>('Raw Count'!J33/3375)*100</f>
        <v>0.38518518518518519</v>
      </c>
      <c r="K33" s="4">
        <f>('Raw Count'!K33/2802)*100</f>
        <v>0.42826552462526768</v>
      </c>
      <c r="L33" s="4">
        <f>('Raw Count'!L33/2697)*100</f>
        <v>0.63032999629217645</v>
      </c>
      <c r="M33" s="4">
        <f>('Raw Count'!M33/2048)*100</f>
        <v>0.341796875</v>
      </c>
      <c r="N33" s="4">
        <f>('Raw Count'!N33/1846)*100</f>
        <v>0.37919826652221017</v>
      </c>
      <c r="O33" s="4">
        <f>('Raw Count'!O33/3652)*100</f>
        <v>0.30120481927710846</v>
      </c>
      <c r="Q33" s="4">
        <f t="shared" si="0"/>
        <v>0.52165908044801312</v>
      </c>
      <c r="R33">
        <v>204</v>
      </c>
    </row>
    <row r="34" spans="1:18" x14ac:dyDescent="0.3">
      <c r="A34" t="s">
        <v>32</v>
      </c>
      <c r="B34" s="4">
        <f>('Raw Count'!B34/1084)*100</f>
        <v>1.4760147601476015</v>
      </c>
      <c r="C34" s="4">
        <f>('Raw Count'!C34/1498)*100</f>
        <v>1.1348464619492658</v>
      </c>
      <c r="D34" s="4">
        <f>('Raw Count'!D34/2119)*100</f>
        <v>1.9348749410099102</v>
      </c>
      <c r="E34" s="4">
        <f>('Raw Count'!E34/3588)*100</f>
        <v>1.4771460423634335</v>
      </c>
      <c r="F34" s="4">
        <f>('Raw Count'!F34/3754)*100</f>
        <v>1.5450186467767715</v>
      </c>
      <c r="G34" s="4">
        <f>('Raw Count'!G34/3326)*100</f>
        <v>0.9320505111244739</v>
      </c>
      <c r="H34" s="4">
        <f>('Raw Count'!H34/4172)*100</f>
        <v>1.2943432406519655</v>
      </c>
      <c r="I34" s="4">
        <f>('Raw Count'!I34/3145)*100</f>
        <v>1.1764705882352942</v>
      </c>
      <c r="J34" s="4">
        <f>('Raw Count'!J34/3375)*100</f>
        <v>1.2740740740740739</v>
      </c>
      <c r="K34" s="4">
        <f>('Raw Count'!K34/2802)*100</f>
        <v>1.1063526052819415</v>
      </c>
      <c r="L34" s="4">
        <f>('Raw Count'!L34/2697)*100</f>
        <v>1.0381905821282906</v>
      </c>
      <c r="M34" s="4">
        <f>('Raw Count'!M34/2048)*100</f>
        <v>1.46484375</v>
      </c>
      <c r="N34" s="4">
        <f>('Raw Count'!N34/1846)*100</f>
        <v>1.1375947995666305</v>
      </c>
      <c r="O34" s="4">
        <f>('Raw Count'!O34/3652)*100</f>
        <v>0.68455640744797364</v>
      </c>
      <c r="Q34" s="4">
        <f t="shared" si="0"/>
        <v>1.2402188922415998</v>
      </c>
      <c r="R34">
        <v>485</v>
      </c>
    </row>
    <row r="35" spans="1:18" x14ac:dyDescent="0.3">
      <c r="A35" t="s">
        <v>33</v>
      </c>
      <c r="B35" s="4">
        <f>('Raw Count'!B35/1084)*100</f>
        <v>0.64575645756457567</v>
      </c>
      <c r="C35" s="4">
        <f>('Raw Count'!C35/1498)*100</f>
        <v>0.33377837116154874</v>
      </c>
      <c r="D35" s="4">
        <f>('Raw Count'!D35/2119)*100</f>
        <v>0.33034450212364325</v>
      </c>
      <c r="E35" s="4">
        <f>('Raw Count'!E35/3588)*100</f>
        <v>0.50167224080267558</v>
      </c>
      <c r="F35" s="4">
        <f>('Raw Count'!F35/3754)*100</f>
        <v>0.26638252530633993</v>
      </c>
      <c r="G35" s="4">
        <f>('Raw Count'!G35/3326)*100</f>
        <v>0.4509921828021648</v>
      </c>
      <c r="H35" s="4">
        <f>('Raw Count'!H35/4172)*100</f>
        <v>0.43144774688398851</v>
      </c>
      <c r="I35" s="4">
        <f>('Raw Count'!I35/3145)*100</f>
        <v>0.41335453100158981</v>
      </c>
      <c r="J35" s="4">
        <f>('Raw Count'!J35/3375)*100</f>
        <v>0.50370370370370365</v>
      </c>
      <c r="K35" s="4">
        <f>('Raw Count'!K35/2802)*100</f>
        <v>0.7137758743754461</v>
      </c>
      <c r="L35" s="4">
        <f>('Raw Count'!L35/2697)*100</f>
        <v>0.59325176121616607</v>
      </c>
      <c r="M35" s="4">
        <f>('Raw Count'!M35/2048)*100</f>
        <v>0.5859375</v>
      </c>
      <c r="N35" s="4">
        <f>('Raw Count'!N35/1846)*100</f>
        <v>0.32502708559046589</v>
      </c>
      <c r="O35" s="4">
        <f>('Raw Count'!O35/3652)*100</f>
        <v>0.49288061336254113</v>
      </c>
      <c r="Q35" s="4">
        <f t="shared" si="0"/>
        <v>0.46540172863499213</v>
      </c>
      <c r="R35">
        <v>182</v>
      </c>
    </row>
    <row r="36" spans="1:18" x14ac:dyDescent="0.3">
      <c r="A36" t="s">
        <v>34</v>
      </c>
      <c r="B36" s="4">
        <f>('Raw Count'!B36/1084)*100</f>
        <v>0.46125461254612543</v>
      </c>
      <c r="C36" s="4">
        <f>('Raw Count'!C36/1498)*100</f>
        <v>0.33377837116154874</v>
      </c>
      <c r="D36" s="4">
        <f>('Raw Count'!D36/2119)*100</f>
        <v>0.28315243039169424</v>
      </c>
      <c r="E36" s="4">
        <f>('Raw Count'!E36/3588)*100</f>
        <v>0.19509476031215162</v>
      </c>
      <c r="F36" s="4">
        <f>('Raw Count'!F36/3754)*100</f>
        <v>0.47948854555141185</v>
      </c>
      <c r="G36" s="4">
        <f>('Raw Count'!G36/3326)*100</f>
        <v>0.87191822008418529</v>
      </c>
      <c r="H36" s="4">
        <f>('Raw Count'!H36/4172)*100</f>
        <v>0.64717162032598274</v>
      </c>
      <c r="I36" s="4">
        <f>('Raw Count'!I36/3145)*100</f>
        <v>0.31796502384737679</v>
      </c>
      <c r="J36" s="4">
        <f>('Raw Count'!J36/3375)*100</f>
        <v>0.44444444444444442</v>
      </c>
      <c r="K36" s="4">
        <f>('Raw Count'!K36/2802)*100</f>
        <v>0.53533190578158452</v>
      </c>
      <c r="L36" s="4">
        <f>('Raw Count'!L36/2697)*100</f>
        <v>0.18539117538005193</v>
      </c>
      <c r="M36" s="4">
        <f>('Raw Count'!M36/2048)*100</f>
        <v>0.439453125</v>
      </c>
      <c r="N36" s="4">
        <f>('Raw Count'!N36/1846)*100</f>
        <v>0.32502708559046589</v>
      </c>
      <c r="O36" s="4">
        <f>('Raw Count'!O36/3652)*100</f>
        <v>0.19167579408543264</v>
      </c>
      <c r="Q36" s="4">
        <f t="shared" si="0"/>
        <v>0.41937298624252034</v>
      </c>
      <c r="R36">
        <v>164</v>
      </c>
    </row>
    <row r="37" spans="1:18" x14ac:dyDescent="0.3">
      <c r="A37" t="s">
        <v>35</v>
      </c>
      <c r="B37" s="4">
        <f>('Raw Count'!B37/1084)*100</f>
        <v>0.92250922509225086</v>
      </c>
      <c r="C37" s="4">
        <f>('Raw Count'!C37/1498)*100</f>
        <v>1.1348464619492658</v>
      </c>
      <c r="D37" s="4">
        <f>('Raw Count'!D37/2119)*100</f>
        <v>0.9910335063709298</v>
      </c>
      <c r="E37" s="4">
        <f>('Raw Count'!E37/3588)*100</f>
        <v>1.5328874024526198</v>
      </c>
      <c r="F37" s="4">
        <f>('Raw Count'!F37/3754)*100</f>
        <v>1.5183803942461374</v>
      </c>
      <c r="G37" s="4">
        <f>('Raw Count'!G37/3326)*100</f>
        <v>1.5333734215273602</v>
      </c>
      <c r="H37" s="4">
        <f>('Raw Count'!H37/4172)*100</f>
        <v>1.2703739213806327</v>
      </c>
      <c r="I37" s="4">
        <f>('Raw Count'!I37/3145)*100</f>
        <v>1.78060413354531</v>
      </c>
      <c r="J37" s="4">
        <f>('Raw Count'!J37/3375)*100</f>
        <v>1.5111111111111111</v>
      </c>
      <c r="K37" s="4">
        <f>('Raw Count'!K37/2802)*100</f>
        <v>1.2491077801570307</v>
      </c>
      <c r="L37" s="4">
        <f>('Raw Count'!L37/2697)*100</f>
        <v>1.853911753800519</v>
      </c>
      <c r="M37" s="4">
        <f>('Raw Count'!M37/2048)*100</f>
        <v>1.318359375</v>
      </c>
      <c r="N37" s="4">
        <f>('Raw Count'!N37/1846)*100</f>
        <v>1.5167930660888407</v>
      </c>
      <c r="O37" s="4">
        <f>('Raw Count'!O37/3652)*100</f>
        <v>1.1774370208105149</v>
      </c>
      <c r="Q37" s="4">
        <f t="shared" si="0"/>
        <v>1.4166624047460747</v>
      </c>
      <c r="R37">
        <v>554</v>
      </c>
    </row>
    <row r="38" spans="1:18" x14ac:dyDescent="0.3">
      <c r="A38" t="s">
        <v>36</v>
      </c>
      <c r="B38" s="4">
        <f>('Raw Count'!B38/1084)*100</f>
        <v>0.27675276752767525</v>
      </c>
      <c r="C38" s="4">
        <f>('Raw Count'!C38/1498)*100</f>
        <v>6.6755674232309742E-2</v>
      </c>
      <c r="D38" s="4">
        <f>('Raw Count'!D38/2119)*100</f>
        <v>0.23596035865974516</v>
      </c>
      <c r="E38" s="4">
        <f>('Raw Count'!E38/3588)*100</f>
        <v>0.13935340022296544</v>
      </c>
      <c r="F38" s="4">
        <f>('Raw Count'!F38/3754)*100</f>
        <v>0.13319126265316997</v>
      </c>
      <c r="G38" s="4">
        <f>('Raw Count'!G38/3326)*100</f>
        <v>6.0132291040288638E-2</v>
      </c>
      <c r="H38" s="4">
        <f>('Raw Count'!H38/4172)*100</f>
        <v>0.19175455417066153</v>
      </c>
      <c r="I38" s="4">
        <f>('Raw Count'!I38/3145)*100</f>
        <v>0.19077901430842606</v>
      </c>
      <c r="J38" s="4">
        <f>('Raw Count'!J38/3375)*100</f>
        <v>0.11851851851851852</v>
      </c>
      <c r="K38" s="4">
        <f>('Raw Count'!K38/2802)*100</f>
        <v>0.14275517487508924</v>
      </c>
      <c r="L38" s="4">
        <f>('Raw Count'!L38/2697)*100</f>
        <v>0.11123470522803114</v>
      </c>
      <c r="M38" s="4">
        <f>('Raw Count'!M38/2048)*100</f>
        <v>0.146484375</v>
      </c>
      <c r="N38" s="4">
        <f>('Raw Count'!N38/1846)*100</f>
        <v>0</v>
      </c>
      <c r="O38" s="4">
        <f>('Raw Count'!O38/3652)*100</f>
        <v>5.4764512595837894E-2</v>
      </c>
      <c r="Q38" s="4">
        <f t="shared" si="0"/>
        <v>0.13041477011200328</v>
      </c>
      <c r="R38">
        <v>51</v>
      </c>
    </row>
    <row r="39" spans="1:18" x14ac:dyDescent="0.3">
      <c r="A39" t="s">
        <v>37</v>
      </c>
      <c r="B39" s="4">
        <f>('Raw Count'!B39/1084)*100</f>
        <v>0.36900369003690037</v>
      </c>
      <c r="C39" s="4">
        <f>('Raw Count'!C39/1498)*100</f>
        <v>6.6755674232309742E-2</v>
      </c>
      <c r="D39" s="4">
        <f>('Raw Count'!D39/2119)*100</f>
        <v>0.14157621519584712</v>
      </c>
      <c r="E39" s="4">
        <f>('Raw Count'!E39/3588)*100</f>
        <v>0.2229654403567447</v>
      </c>
      <c r="F39" s="4">
        <f>('Raw Count'!F39/3754)*100</f>
        <v>0.53276505061267987</v>
      </c>
      <c r="G39" s="4">
        <f>('Raw Count'!G39/3326)*100</f>
        <v>0.42092603728202049</v>
      </c>
      <c r="H39" s="4">
        <f>('Raw Count'!H39/4172)*100</f>
        <v>0.50335570469798652</v>
      </c>
      <c r="I39" s="4">
        <f>('Raw Count'!I39/3145)*100</f>
        <v>0.4451510333863275</v>
      </c>
      <c r="J39" s="4">
        <f>('Raw Count'!J39/3375)*100</f>
        <v>0.3259259259259259</v>
      </c>
      <c r="K39" s="4">
        <f>('Raw Count'!K39/2802)*100</f>
        <v>0.35688793718772305</v>
      </c>
      <c r="L39" s="4">
        <f>('Raw Count'!L39/2697)*100</f>
        <v>0.14831294030404152</v>
      </c>
      <c r="M39" s="4">
        <f>('Raw Count'!M39/2048)*100</f>
        <v>0.1953125</v>
      </c>
      <c r="N39" s="4">
        <f>('Raw Count'!N39/1846)*100</f>
        <v>0.27085590465872156</v>
      </c>
      <c r="O39" s="4">
        <f>('Raw Count'!O39/3652)*100</f>
        <v>0.24644030668127057</v>
      </c>
      <c r="Q39" s="4">
        <f t="shared" si="0"/>
        <v>0.32731550145757682</v>
      </c>
      <c r="R39">
        <v>128</v>
      </c>
    </row>
    <row r="40" spans="1:18" x14ac:dyDescent="0.3">
      <c r="A40" t="s">
        <v>38</v>
      </c>
      <c r="B40" s="4">
        <f>('Raw Count'!B40/1084)*100</f>
        <v>0</v>
      </c>
      <c r="C40" s="4">
        <f>('Raw Count'!C40/1498)*100</f>
        <v>0</v>
      </c>
      <c r="D40" s="4">
        <f>('Raw Count'!D40/2119)*100</f>
        <v>4.7192071731949031E-2</v>
      </c>
      <c r="E40" s="4">
        <f>('Raw Count'!E40/3588)*100</f>
        <v>5.5741360089186176E-2</v>
      </c>
      <c r="F40" s="4">
        <f>('Raw Count'!F40/3754)*100</f>
        <v>2.6638252530633989E-2</v>
      </c>
      <c r="G40" s="4">
        <f>('Raw Count'!G40/3326)*100</f>
        <v>3.0066145520144319E-2</v>
      </c>
      <c r="H40" s="4">
        <f>('Raw Count'!H40/4172)*100</f>
        <v>2.3969319271332692E-2</v>
      </c>
      <c r="I40" s="4">
        <f>('Raw Count'!I40/3145)*100</f>
        <v>0</v>
      </c>
      <c r="J40" s="4">
        <f>('Raw Count'!J40/3375)*100</f>
        <v>0</v>
      </c>
      <c r="K40" s="4">
        <f>('Raw Count'!K40/2802)*100</f>
        <v>0</v>
      </c>
      <c r="L40" s="4">
        <f>('Raw Count'!L40/2697)*100</f>
        <v>3.707823507601038E-2</v>
      </c>
      <c r="M40" s="4">
        <f>('Raw Count'!M40/2048)*100</f>
        <v>0</v>
      </c>
      <c r="N40" s="4">
        <f>('Raw Count'!N40/1846)*100</f>
        <v>0</v>
      </c>
      <c r="O40" s="4">
        <f>('Raw Count'!O40/3652)*100</f>
        <v>0</v>
      </c>
      <c r="Q40" s="4">
        <f t="shared" si="0"/>
        <v>1.7900066485961232E-2</v>
      </c>
      <c r="R40">
        <v>7</v>
      </c>
    </row>
    <row r="41" spans="1:18" x14ac:dyDescent="0.3">
      <c r="A41" t="s">
        <v>39</v>
      </c>
      <c r="B41" s="4">
        <f>('Raw Count'!B41/1084)*100</f>
        <v>0.27675276752767525</v>
      </c>
      <c r="C41" s="4">
        <f>('Raw Count'!C41/1498)*100</f>
        <v>0.26702269692923897</v>
      </c>
      <c r="D41" s="4">
        <f>('Raw Count'!D41/2119)*100</f>
        <v>9.4384143463898063E-2</v>
      </c>
      <c r="E41" s="4">
        <f>('Raw Count'!E41/3588)*100</f>
        <v>0.39018952062430323</v>
      </c>
      <c r="F41" s="4">
        <f>('Raw Count'!F41/3754)*100</f>
        <v>0.15982951518380392</v>
      </c>
      <c r="G41" s="4">
        <f>('Raw Count'!G41/3326)*100</f>
        <v>0.33072760072158752</v>
      </c>
      <c r="H41" s="4">
        <f>('Raw Count'!H41/4172)*100</f>
        <v>0.14381591562799617</v>
      </c>
      <c r="I41" s="4">
        <f>('Raw Count'!I41/3145)*100</f>
        <v>9.538950715421303E-2</v>
      </c>
      <c r="J41" s="4">
        <f>('Raw Count'!J41/3375)*100</f>
        <v>0.23703703703703705</v>
      </c>
      <c r="K41" s="4">
        <f>('Raw Count'!K41/2802)*100</f>
        <v>0.24982155603140616</v>
      </c>
      <c r="L41" s="4">
        <f>('Raw Count'!L41/2697)*100</f>
        <v>0.14831294030404152</v>
      </c>
      <c r="M41" s="4">
        <f>('Raw Count'!M41/2048)*100</f>
        <v>0.29296875</v>
      </c>
      <c r="N41" s="4">
        <f>('Raw Count'!N41/1846)*100</f>
        <v>5.4171180931744306E-2</v>
      </c>
      <c r="O41" s="4">
        <f>('Raw Count'!O41/3652)*100</f>
        <v>0.13691128148959475</v>
      </c>
      <c r="Q41" s="4">
        <f t="shared" si="0"/>
        <v>0.20457218841098551</v>
      </c>
      <c r="R41">
        <v>80</v>
      </c>
    </row>
    <row r="42" spans="1:18" x14ac:dyDescent="0.3">
      <c r="A42" t="s">
        <v>40</v>
      </c>
      <c r="B42" s="4">
        <f>('Raw Count'!B42/1084)*100</f>
        <v>0.46125461254612543</v>
      </c>
      <c r="C42" s="4">
        <f>('Raw Count'!C42/1498)*100</f>
        <v>0.86782376502002667</v>
      </c>
      <c r="D42" s="4">
        <f>('Raw Count'!D42/2119)*100</f>
        <v>0.7550731477111845</v>
      </c>
      <c r="E42" s="4">
        <f>('Raw Count'!E42/3588)*100</f>
        <v>0.55741360089186176</v>
      </c>
      <c r="F42" s="4">
        <f>('Raw Count'!F42/3754)*100</f>
        <v>0.37293553542887586</v>
      </c>
      <c r="G42" s="4">
        <f>('Raw Count'!G42/3326)*100</f>
        <v>0.4509921828021648</v>
      </c>
      <c r="H42" s="4">
        <f>('Raw Count'!H42/4172)*100</f>
        <v>0.55129434324065196</v>
      </c>
      <c r="I42" s="4">
        <f>('Raw Count'!I42/3145)*100</f>
        <v>0.95389507154213027</v>
      </c>
      <c r="J42" s="4">
        <f>('Raw Count'!J42/3375)*100</f>
        <v>0.35555555555555557</v>
      </c>
      <c r="K42" s="4">
        <f>('Raw Count'!K42/2802)*100</f>
        <v>0.60670949321912926</v>
      </c>
      <c r="L42" s="4">
        <f>('Raw Count'!L42/2697)*100</f>
        <v>0.81572117167222835</v>
      </c>
      <c r="M42" s="4">
        <f>('Raw Count'!M42/2048)*100</f>
        <v>0.830078125</v>
      </c>
      <c r="N42" s="4">
        <f>('Raw Count'!N42/1846)*100</f>
        <v>0.75839653304442034</v>
      </c>
      <c r="O42" s="4">
        <f>('Raw Count'!O42/3652)*100</f>
        <v>3.285870755750274</v>
      </c>
      <c r="Q42" s="4">
        <f t="shared" si="0"/>
        <v>0.86431749603641395</v>
      </c>
      <c r="R42">
        <v>338</v>
      </c>
    </row>
    <row r="43" spans="1:18" x14ac:dyDescent="0.3">
      <c r="A43" t="s">
        <v>41</v>
      </c>
      <c r="B43" s="4">
        <f>('Raw Count'!B43/1084)*100</f>
        <v>0.36900369003690037</v>
      </c>
      <c r="C43" s="4">
        <f>('Raw Count'!C43/1498)*100</f>
        <v>0.80106809078771701</v>
      </c>
      <c r="D43" s="4">
        <f>('Raw Count'!D43/2119)*100</f>
        <v>0.23596035865974516</v>
      </c>
      <c r="E43" s="4">
        <f>('Raw Count'!E43/3588)*100</f>
        <v>0.19509476031215162</v>
      </c>
      <c r="F43" s="4">
        <f>('Raw Count'!F43/3754)*100</f>
        <v>0.21310602024507191</v>
      </c>
      <c r="G43" s="4">
        <f>('Raw Count'!G43/3326)*100</f>
        <v>0.39085989176187613</v>
      </c>
      <c r="H43" s="4">
        <f>('Raw Count'!H43/4172)*100</f>
        <v>0.31160115052732507</v>
      </c>
      <c r="I43" s="4">
        <f>('Raw Count'!I43/3145)*100</f>
        <v>0.41335453100158981</v>
      </c>
      <c r="J43" s="4">
        <f>('Raw Count'!J43/3375)*100</f>
        <v>0.26666666666666666</v>
      </c>
      <c r="K43" s="4">
        <f>('Raw Count'!K43/2802)*100</f>
        <v>0.28551034975017847</v>
      </c>
      <c r="L43" s="4">
        <f>('Raw Count'!L43/2697)*100</f>
        <v>0.51909529106414531</v>
      </c>
      <c r="M43" s="4">
        <f>('Raw Count'!M43/2048)*100</f>
        <v>0.1953125</v>
      </c>
      <c r="N43" s="4">
        <f>('Raw Count'!N43/1846)*100</f>
        <v>0.59588299024918745</v>
      </c>
      <c r="O43" s="4">
        <f>('Raw Count'!O43/3652)*100</f>
        <v>0.21905805038335158</v>
      </c>
      <c r="Q43" s="4">
        <f t="shared" si="0"/>
        <v>0.32987265381271413</v>
      </c>
      <c r="R43">
        <v>129</v>
      </c>
    </row>
    <row r="44" spans="1:18" x14ac:dyDescent="0.3">
      <c r="A44" t="s">
        <v>42</v>
      </c>
      <c r="B44" s="4">
        <f>('Raw Count'!B44/1084)*100</f>
        <v>2.7675276752767526</v>
      </c>
      <c r="C44" s="4">
        <f>('Raw Count'!C44/1498)*100</f>
        <v>1.6688918558077435</v>
      </c>
      <c r="D44" s="4">
        <f>('Raw Count'!D44/2119)*100</f>
        <v>1.6989145823501652</v>
      </c>
      <c r="E44" s="4">
        <f>('Raw Count'!E44/3588)*100</f>
        <v>1.0869565217391304</v>
      </c>
      <c r="F44" s="4">
        <f>('Raw Count'!F44/3754)*100</f>
        <v>0.74587107085775173</v>
      </c>
      <c r="G44" s="4">
        <f>('Raw Count'!G44/3326)*100</f>
        <v>1.2627781118460615</v>
      </c>
      <c r="H44" s="4">
        <f>('Raw Count'!H44/4172)*100</f>
        <v>1.486097794822627</v>
      </c>
      <c r="I44" s="4">
        <f>('Raw Count'!I44/3145)*100</f>
        <v>1.1128775834658187</v>
      </c>
      <c r="J44" s="4">
        <f>('Raw Count'!J44/3375)*100</f>
        <v>1.3333333333333335</v>
      </c>
      <c r="K44" s="4">
        <f>('Raw Count'!K44/2802)*100</f>
        <v>1.4632405424696646</v>
      </c>
      <c r="L44" s="4">
        <f>('Raw Count'!L44/2697)*100</f>
        <v>1.5943641082684465</v>
      </c>
      <c r="M44" s="4">
        <f>('Raw Count'!M44/2048)*100</f>
        <v>1.26953125</v>
      </c>
      <c r="N44" s="4">
        <f>('Raw Count'!N44/1846)*100</f>
        <v>1.5709642470205849</v>
      </c>
      <c r="O44" s="4">
        <f>('Raw Count'!O44/3652)*100</f>
        <v>1.2595837897042717</v>
      </c>
      <c r="Q44" s="4">
        <f t="shared" si="0"/>
        <v>1.3476192911573672</v>
      </c>
      <c r="R44">
        <v>527</v>
      </c>
    </row>
    <row r="45" spans="1:18" x14ac:dyDescent="0.3">
      <c r="A45" t="s">
        <v>43</v>
      </c>
      <c r="B45" s="4">
        <f>('Raw Count'!B45/1084)*100</f>
        <v>2.121771217712177</v>
      </c>
      <c r="C45" s="4">
        <f>('Raw Count'!C45/1498)*100</f>
        <v>2.3364485981308412</v>
      </c>
      <c r="D45" s="4">
        <f>('Raw Count'!D45/2119)*100</f>
        <v>1.5573383671543179</v>
      </c>
      <c r="E45" s="4">
        <f>('Raw Count'!E45/3588)*100</f>
        <v>1.0033444816053512</v>
      </c>
      <c r="F45" s="4">
        <f>('Raw Count'!F45/3754)*100</f>
        <v>1.6249334043686736</v>
      </c>
      <c r="G45" s="4">
        <f>('Raw Count'!G45/3326)*100</f>
        <v>1.683704149128082</v>
      </c>
      <c r="H45" s="4">
        <f>('Raw Count'!H45/4172)*100</f>
        <v>2.0373921380632787</v>
      </c>
      <c r="I45" s="4">
        <f>('Raw Count'!I45/3145)*100</f>
        <v>1.7170111287758347</v>
      </c>
      <c r="J45" s="4">
        <f>('Raw Count'!J45/3375)*100</f>
        <v>1.8074074074074076</v>
      </c>
      <c r="K45" s="4">
        <f>('Raw Count'!K45/2802)*100</f>
        <v>1.7487508922198431</v>
      </c>
      <c r="L45" s="4">
        <f>('Raw Count'!L45/2697)*100</f>
        <v>2.0022246941045605</v>
      </c>
      <c r="M45" s="4">
        <f>('Raw Count'!M45/2048)*100</f>
        <v>2.099609375</v>
      </c>
      <c r="N45" s="4">
        <f>('Raw Count'!N45/1846)*100</f>
        <v>1.3001083423618636</v>
      </c>
      <c r="O45" s="4">
        <f>('Raw Count'!O45/3652)*100</f>
        <v>0.98576122672508226</v>
      </c>
      <c r="Q45" s="4">
        <f t="shared" si="0"/>
        <v>1.6621490308392575</v>
      </c>
      <c r="R45">
        <v>650</v>
      </c>
    </row>
    <row r="46" spans="1:18" x14ac:dyDescent="0.3">
      <c r="A46" t="s">
        <v>44</v>
      </c>
      <c r="B46" s="4">
        <f>('Raw Count'!B46/1084)*100</f>
        <v>7.0110701107011062</v>
      </c>
      <c r="C46" s="4">
        <f>('Raw Count'!C46/1498)*100</f>
        <v>9.4125500667556743</v>
      </c>
      <c r="D46" s="4">
        <f>('Raw Count'!D46/2119)*100</f>
        <v>8.4945729117508257</v>
      </c>
      <c r="E46" s="4">
        <f>('Raw Count'!E46/3588)*100</f>
        <v>8.7235228539576362</v>
      </c>
      <c r="F46" s="4">
        <f>('Raw Count'!F46/3754)*100</f>
        <v>8.4443260522109753</v>
      </c>
      <c r="G46" s="4">
        <f>('Raw Count'!G46/3326)*100</f>
        <v>8.4786530366806971</v>
      </c>
      <c r="H46" s="4">
        <f>('Raw Count'!H46/4172)*100</f>
        <v>8.6768935762224366</v>
      </c>
      <c r="I46" s="4">
        <f>('Raw Count'!I46/3145)*100</f>
        <v>9.0620031796502385</v>
      </c>
      <c r="J46" s="4">
        <f>('Raw Count'!J46/3375)*100</f>
        <v>9.4518518518518508</v>
      </c>
      <c r="K46" s="4">
        <f>('Raw Count'!K46/2802)*100</f>
        <v>9.6716630977872953</v>
      </c>
      <c r="L46" s="4">
        <f>('Raw Count'!L46/2697)*100</f>
        <v>9.3807934742306269</v>
      </c>
      <c r="M46" s="4">
        <f>('Raw Count'!M46/2048)*100</f>
        <v>9.228515625</v>
      </c>
      <c r="N46" s="4">
        <f>('Raw Count'!N46/1846)*100</f>
        <v>9.6424702058504863</v>
      </c>
      <c r="O46" s="4">
        <f>('Raw Count'!O46/3652)*100</f>
        <v>12.458926615553121</v>
      </c>
      <c r="Q46" s="4">
        <f t="shared" si="0"/>
        <v>9.259448677952232</v>
      </c>
      <c r="R46">
        <v>3621</v>
      </c>
    </row>
    <row r="47" spans="1:18" x14ac:dyDescent="0.3">
      <c r="A47" t="s">
        <v>45</v>
      </c>
      <c r="B47" s="4">
        <f>('Raw Count'!B47/1084)*100</f>
        <v>4.0590405904059041</v>
      </c>
      <c r="C47" s="4">
        <f>('Raw Count'!C47/1498)*100</f>
        <v>2.8037383177570092</v>
      </c>
      <c r="D47" s="4">
        <f>('Raw Count'!D47/2119)*100</f>
        <v>2.7371401604530439</v>
      </c>
      <c r="E47" s="4">
        <f>('Raw Count'!E47/3588)*100</f>
        <v>2.5641025641025639</v>
      </c>
      <c r="F47" s="4">
        <f>('Raw Count'!F47/3754)*100</f>
        <v>2.6904635055940331</v>
      </c>
      <c r="G47" s="4">
        <f>('Raw Count'!G47/3326)*100</f>
        <v>2.4654239326518343</v>
      </c>
      <c r="H47" s="4">
        <f>('Raw Count'!H47/4172)*100</f>
        <v>2.348993288590604</v>
      </c>
      <c r="I47" s="4">
        <f>('Raw Count'!I47/3145)*100</f>
        <v>2.6073131955484894</v>
      </c>
      <c r="J47" s="4">
        <f>('Raw Count'!J47/3375)*100</f>
        <v>2.8740740740740742</v>
      </c>
      <c r="K47" s="4">
        <f>('Raw Count'!K47/2802)*100</f>
        <v>2.3911491791577446</v>
      </c>
      <c r="L47" s="4">
        <f>('Raw Count'!L47/2697)*100</f>
        <v>2.2988505747126435</v>
      </c>
      <c r="M47" s="4">
        <f>('Raw Count'!M47/2048)*100</f>
        <v>2.34375</v>
      </c>
      <c r="N47" s="4">
        <f>('Raw Count'!N47/1846)*100</f>
        <v>1.8418201516793065</v>
      </c>
      <c r="O47" s="4">
        <f>('Raw Count'!O47/3652)*100</f>
        <v>1.4512595837897042</v>
      </c>
      <c r="Q47" s="4">
        <f t="shared" si="0"/>
        <v>2.4548662609318264</v>
      </c>
      <c r="R47">
        <v>960</v>
      </c>
    </row>
    <row r="48" spans="1:18" x14ac:dyDescent="0.3">
      <c r="A48" t="s">
        <v>46</v>
      </c>
      <c r="B48" s="4">
        <f>('Raw Count'!B48/1084)*100</f>
        <v>3.5977859778597785</v>
      </c>
      <c r="C48" s="4">
        <f>('Raw Count'!C48/1498)*100</f>
        <v>3.4712950600801067</v>
      </c>
      <c r="D48" s="4">
        <f>('Raw Count'!D48/2119)*100</f>
        <v>3.4922133081642284</v>
      </c>
      <c r="E48" s="4">
        <f>('Raw Count'!E48/3588)*100</f>
        <v>2.4804905239687849</v>
      </c>
      <c r="F48" s="4">
        <f>('Raw Count'!F48/3754)*100</f>
        <v>3.1699520511454451</v>
      </c>
      <c r="G48" s="4">
        <f>('Raw Count'!G48/3326)*100</f>
        <v>2.6157546602525557</v>
      </c>
      <c r="H48" s="4">
        <f>('Raw Count'!H48/4172)*100</f>
        <v>3.3317353787152451</v>
      </c>
      <c r="I48" s="4">
        <f>('Raw Count'!I48/3145)*100</f>
        <v>2.8934817170111287</v>
      </c>
      <c r="J48" s="4">
        <f>('Raw Count'!J48/3375)*100</f>
        <v>3.0814814814814815</v>
      </c>
      <c r="K48" s="4">
        <f>('Raw Count'!K48/2802)*100</f>
        <v>2.8551034975017844</v>
      </c>
      <c r="L48" s="4">
        <f>('Raw Count'!L48/2697)*100</f>
        <v>3.0404152762328511</v>
      </c>
      <c r="M48" s="4">
        <f>('Raw Count'!M48/2048)*100</f>
        <v>3.564453125</v>
      </c>
      <c r="N48" s="4">
        <f>('Raw Count'!N48/1846)*100</f>
        <v>2.4377031419284942</v>
      </c>
      <c r="O48" s="4">
        <f>('Raw Count'!O48/3652)*100</f>
        <v>1.6703176341730557</v>
      </c>
      <c r="Q48" s="4">
        <f t="shared" si="0"/>
        <v>2.902367923080857</v>
      </c>
      <c r="R48">
        <v>1135</v>
      </c>
    </row>
    <row r="49" spans="1:18" x14ac:dyDescent="0.3">
      <c r="A49" t="s">
        <v>47</v>
      </c>
      <c r="B49" s="4">
        <f>('Raw Count'!B49/1084)*100</f>
        <v>0.92250922509225086</v>
      </c>
      <c r="C49" s="4">
        <f>('Raw Count'!C49/1498)*100</f>
        <v>0.6008010680907877</v>
      </c>
      <c r="D49" s="4">
        <f>('Raw Count'!D49/2119)*100</f>
        <v>0.94384143463898063</v>
      </c>
      <c r="E49" s="4">
        <f>('Raw Count'!E49/3588)*100</f>
        <v>1.0590858416945375</v>
      </c>
      <c r="F49" s="4">
        <f>('Raw Count'!F49/3754)*100</f>
        <v>1.6782099094299414</v>
      </c>
      <c r="G49" s="4">
        <f>('Raw Count'!G49/3326)*100</f>
        <v>1.7739025856885149</v>
      </c>
      <c r="H49" s="4">
        <f>('Raw Count'!H49/4172)*100</f>
        <v>1.006711409395973</v>
      </c>
      <c r="I49" s="4">
        <f>('Raw Count'!I49/3145)*100</f>
        <v>0.890302066772655</v>
      </c>
      <c r="J49" s="4">
        <f>('Raw Count'!J49/3375)*100</f>
        <v>1.0074074074074073</v>
      </c>
      <c r="K49" s="4">
        <f>('Raw Count'!K49/2802)*100</f>
        <v>0.78515346181299073</v>
      </c>
      <c r="L49" s="4">
        <f>('Raw Count'!L49/2697)*100</f>
        <v>0.88987764182424911</v>
      </c>
      <c r="M49" s="4">
        <f>('Raw Count'!M49/2048)*100</f>
        <v>1.025390625</v>
      </c>
      <c r="N49" s="4">
        <f>('Raw Count'!N49/1846)*100</f>
        <v>0.81256771397616467</v>
      </c>
      <c r="O49" s="4">
        <f>('Raw Count'!O49/3652)*100</f>
        <v>0.24644030668127057</v>
      </c>
      <c r="Q49" s="4">
        <f t="shared" si="0"/>
        <v>1.0075180279241038</v>
      </c>
      <c r="R49">
        <v>394</v>
      </c>
    </row>
    <row r="50" spans="1:18" x14ac:dyDescent="0.3">
      <c r="A50" t="s">
        <v>48</v>
      </c>
      <c r="B50" s="4">
        <f>('Raw Count'!B50/1084)*100</f>
        <v>6.5498154981549819</v>
      </c>
      <c r="C50" s="4">
        <f>('Raw Count'!C50/1498)*100</f>
        <v>8.344459279038718</v>
      </c>
      <c r="D50" s="4">
        <f>('Raw Count'!D50/2119)*100</f>
        <v>7.9754601226993866</v>
      </c>
      <c r="E50" s="4">
        <f>('Raw Count'!E50/3588)*100</f>
        <v>9.0579710144927539</v>
      </c>
      <c r="F50" s="4">
        <f>('Raw Count'!F50/3754)*100</f>
        <v>8.1779435269046346</v>
      </c>
      <c r="G50" s="4">
        <f>('Raw Count'!G50/3326)*100</f>
        <v>8.3283223090799758</v>
      </c>
      <c r="H50" s="4">
        <f>('Raw Count'!H50/4172)*100</f>
        <v>8.9405560882070958</v>
      </c>
      <c r="I50" s="4">
        <f>('Raw Count'!I50/3145)*100</f>
        <v>9.6979332273449916</v>
      </c>
      <c r="J50" s="4">
        <f>('Raw Count'!J50/3375)*100</f>
        <v>9.362962962962964</v>
      </c>
      <c r="K50" s="4">
        <f>('Raw Count'!K50/2802)*100</f>
        <v>8.9935760171306214</v>
      </c>
      <c r="L50" s="4">
        <f>('Raw Count'!L50/2697)*100</f>
        <v>9.7144975899147195</v>
      </c>
      <c r="M50" s="4">
        <f>('Raw Count'!M50/2048)*100</f>
        <v>8.740234375</v>
      </c>
      <c r="N50" s="4">
        <f>('Raw Count'!N50/1846)*100</f>
        <v>9.6966413867822308</v>
      </c>
      <c r="O50" s="4">
        <f>('Raw Count'!O50/3652)*100</f>
        <v>11.226725082146768</v>
      </c>
      <c r="Q50" s="4">
        <f t="shared" si="0"/>
        <v>9.0778908607374831</v>
      </c>
      <c r="R50">
        <v>3550</v>
      </c>
    </row>
    <row r="51" spans="1:18" x14ac:dyDescent="0.3">
      <c r="A51" t="s">
        <v>49</v>
      </c>
      <c r="B51" s="4">
        <f>('Raw Count'!B51/1084)*100</f>
        <v>0.18450184501845018</v>
      </c>
      <c r="C51" s="4">
        <f>('Raw Count'!C51/1498)*100</f>
        <v>0</v>
      </c>
      <c r="D51" s="4">
        <f>('Raw Count'!D51/2119)*100</f>
        <v>0</v>
      </c>
      <c r="E51" s="4">
        <f>('Raw Count'!E51/3588)*100</f>
        <v>0</v>
      </c>
      <c r="F51" s="4">
        <f>('Raw Count'!F51/3754)*100</f>
        <v>0</v>
      </c>
      <c r="G51" s="4">
        <f>('Raw Count'!G51/3326)*100</f>
        <v>3.0066145520144319E-2</v>
      </c>
      <c r="H51" s="4">
        <f>('Raw Count'!H51/4172)*100</f>
        <v>4.7938638542665384E-2</v>
      </c>
      <c r="I51" s="4">
        <f>('Raw Count'!I51/3145)*100</f>
        <v>0</v>
      </c>
      <c r="J51" s="4">
        <f>('Raw Count'!J51/3375)*100</f>
        <v>2.9629629629629631E-2</v>
      </c>
      <c r="K51" s="4">
        <f>('Raw Count'!K51/2802)*100</f>
        <v>3.5688793718772309E-2</v>
      </c>
      <c r="L51" s="4">
        <f>('Raw Count'!L51/2697)*100</f>
        <v>0</v>
      </c>
      <c r="M51" s="4">
        <f>('Raw Count'!M51/2048)*100</f>
        <v>0</v>
      </c>
      <c r="N51" s="4">
        <f>('Raw Count'!N51/1846)*100</f>
        <v>5.4171180931744306E-2</v>
      </c>
      <c r="O51" s="4">
        <f>('Raw Count'!O51/3652)*100</f>
        <v>8.2146768893756841E-2</v>
      </c>
      <c r="Q51" s="4">
        <f t="shared" si="0"/>
        <v>2.8128675906510511E-2</v>
      </c>
      <c r="R51">
        <v>11</v>
      </c>
    </row>
    <row r="52" spans="1:18" x14ac:dyDescent="0.3">
      <c r="A52" t="s">
        <v>50</v>
      </c>
      <c r="B52" s="4">
        <f>('Raw Count'!B52/1084)*100</f>
        <v>0</v>
      </c>
      <c r="C52" s="4">
        <f>('Raw Count'!C52/1498)*100</f>
        <v>6.6755674232309742E-2</v>
      </c>
      <c r="D52" s="4">
        <f>('Raw Count'!D52/2119)*100</f>
        <v>9.4384143463898063E-2</v>
      </c>
      <c r="E52" s="4">
        <f>('Raw Count'!E52/3588)*100</f>
        <v>0</v>
      </c>
      <c r="F52" s="4">
        <f>('Raw Count'!F52/3754)*100</f>
        <v>0.15982951518380392</v>
      </c>
      <c r="G52" s="4">
        <f>('Raw Count'!G52/3326)*100</f>
        <v>3.0066145520144319E-2</v>
      </c>
      <c r="H52" s="4">
        <f>('Raw Count'!H52/4172)*100</f>
        <v>9.5877277085330767E-2</v>
      </c>
      <c r="I52" s="4">
        <f>('Raw Count'!I52/3145)*100</f>
        <v>9.538950715421303E-2</v>
      </c>
      <c r="J52" s="4">
        <f>('Raw Count'!J52/3375)*100</f>
        <v>8.8888888888888892E-2</v>
      </c>
      <c r="K52" s="4">
        <f>('Raw Count'!K52/2802)*100</f>
        <v>0.14275517487508924</v>
      </c>
      <c r="L52" s="4">
        <f>('Raw Count'!L52/2697)*100</f>
        <v>0</v>
      </c>
      <c r="M52" s="4">
        <f>('Raw Count'!M52/2048)*100</f>
        <v>0</v>
      </c>
      <c r="N52" s="4">
        <f>('Raw Count'!N52/1846)*100</f>
        <v>5.4171180931744306E-2</v>
      </c>
      <c r="O52" s="4">
        <f>('Raw Count'!O52/3652)*100</f>
        <v>2.7382256297918947E-2</v>
      </c>
      <c r="Q52" s="4">
        <f t="shared" si="0"/>
        <v>6.6485961233570298E-2</v>
      </c>
      <c r="R52">
        <v>26</v>
      </c>
    </row>
    <row r="53" spans="1:18" x14ac:dyDescent="0.3">
      <c r="A53" t="s">
        <v>51</v>
      </c>
      <c r="B53" s="4">
        <f>('Raw Count'!B53/1084)*100</f>
        <v>0.36900369003690037</v>
      </c>
      <c r="C53" s="4">
        <f>('Raw Count'!C53/1498)*100</f>
        <v>0.33377837116154874</v>
      </c>
      <c r="D53" s="4">
        <f>('Raw Count'!D53/2119)*100</f>
        <v>9.4384143463898063E-2</v>
      </c>
      <c r="E53" s="4">
        <f>('Raw Count'!E53/3588)*100</f>
        <v>2.7870680044593088E-2</v>
      </c>
      <c r="F53" s="4">
        <f>('Raw Count'!F53/3754)*100</f>
        <v>5.3276505061267979E-2</v>
      </c>
      <c r="G53" s="4">
        <f>('Raw Count'!G53/3326)*100</f>
        <v>9.0198436560432957E-2</v>
      </c>
      <c r="H53" s="4">
        <f>('Raw Count'!H53/4172)*100</f>
        <v>7.1907957813998086E-2</v>
      </c>
      <c r="I53" s="4">
        <f>('Raw Count'!I53/3145)*100</f>
        <v>0.12718600953895071</v>
      </c>
      <c r="J53" s="4">
        <f>('Raw Count'!J53/3375)*100</f>
        <v>5.9259259259259262E-2</v>
      </c>
      <c r="K53" s="4">
        <f>('Raw Count'!K53/2802)*100</f>
        <v>7.1377587437544618E-2</v>
      </c>
      <c r="L53" s="4">
        <f>('Raw Count'!L53/2697)*100</f>
        <v>0.22246941045606228</v>
      </c>
      <c r="M53" s="4">
        <f>('Raw Count'!M53/2048)*100</f>
        <v>4.8828125E-2</v>
      </c>
      <c r="N53" s="4">
        <f>('Raw Count'!N53/1846)*100</f>
        <v>0.32502708559046589</v>
      </c>
      <c r="O53" s="4">
        <f>('Raw Count'!O53/3652)*100</f>
        <v>8.2146768893756841E-2</v>
      </c>
      <c r="Q53" s="4">
        <f t="shared" si="0"/>
        <v>0.11251470362604205</v>
      </c>
      <c r="R53">
        <v>44</v>
      </c>
    </row>
    <row r="54" spans="1:18" x14ac:dyDescent="0.3">
      <c r="A54" t="s">
        <v>52</v>
      </c>
      <c r="B54" s="4">
        <f>('Raw Count'!B54/1084)*100</f>
        <v>0.18450184501845018</v>
      </c>
      <c r="C54" s="4">
        <f>('Raw Count'!C54/1498)*100</f>
        <v>0</v>
      </c>
      <c r="D54" s="4">
        <f>('Raw Count'!D54/2119)*100</f>
        <v>0</v>
      </c>
      <c r="E54" s="4">
        <f>('Raw Count'!E54/3588)*100</f>
        <v>0</v>
      </c>
      <c r="F54" s="4">
        <f>('Raw Count'!F54/3754)*100</f>
        <v>0</v>
      </c>
      <c r="G54" s="4">
        <f>('Raw Count'!G54/3326)*100</f>
        <v>0</v>
      </c>
      <c r="H54" s="4">
        <f>('Raw Count'!H54/4172)*100</f>
        <v>2.3969319271332692E-2</v>
      </c>
      <c r="I54" s="4">
        <f>('Raw Count'!I54/3145)*100</f>
        <v>0</v>
      </c>
      <c r="J54" s="4">
        <f>('Raw Count'!J54/3375)*100</f>
        <v>0</v>
      </c>
      <c r="K54" s="4">
        <f>('Raw Count'!K54/2802)*100</f>
        <v>7.1377587437544618E-2</v>
      </c>
      <c r="L54" s="4">
        <f>('Raw Count'!L54/2697)*100</f>
        <v>0</v>
      </c>
      <c r="M54" s="4">
        <f>('Raw Count'!M54/2048)*100</f>
        <v>9.765625E-2</v>
      </c>
      <c r="N54" s="4">
        <f>('Raw Count'!N54/1846)*100</f>
        <v>5.4171180931744306E-2</v>
      </c>
      <c r="O54" s="4">
        <f>('Raw Count'!O54/3652)*100</f>
        <v>5.4764512595837894E-2</v>
      </c>
      <c r="Q54" s="4">
        <f t="shared" si="0"/>
        <v>2.5571523551373189E-2</v>
      </c>
      <c r="R54">
        <v>10</v>
      </c>
    </row>
    <row r="55" spans="1:18" x14ac:dyDescent="0.3">
      <c r="A55" t="s">
        <v>53</v>
      </c>
      <c r="B55" s="4">
        <f>('Raw Count'!B55/1084)*100</f>
        <v>0</v>
      </c>
      <c r="C55" s="4">
        <f>('Raw Count'!C55/1498)*100</f>
        <v>0.13351134846461948</v>
      </c>
      <c r="D55" s="4">
        <f>('Raw Count'!D55/2119)*100</f>
        <v>0</v>
      </c>
      <c r="E55" s="4">
        <f>('Raw Count'!E55/3588)*100</f>
        <v>5.5741360089186176E-2</v>
      </c>
      <c r="F55" s="4">
        <f>('Raw Count'!F55/3754)*100</f>
        <v>0</v>
      </c>
      <c r="G55" s="4">
        <f>('Raw Count'!G55/3326)*100</f>
        <v>3.0066145520144319E-2</v>
      </c>
      <c r="H55" s="4">
        <f>('Raw Count'!H55/4172)*100</f>
        <v>4.7938638542665384E-2</v>
      </c>
      <c r="I55" s="4">
        <f>('Raw Count'!I55/3145)*100</f>
        <v>3.1796502384737677E-2</v>
      </c>
      <c r="J55" s="4">
        <f>('Raw Count'!J55/3375)*100</f>
        <v>2.9629629629629631E-2</v>
      </c>
      <c r="K55" s="4">
        <f>('Raw Count'!K55/2802)*100</f>
        <v>0.10706638115631692</v>
      </c>
      <c r="L55" s="4">
        <f>('Raw Count'!L55/2697)*100</f>
        <v>7.4156470152020759E-2</v>
      </c>
      <c r="M55" s="4">
        <f>('Raw Count'!M55/2048)*100</f>
        <v>0</v>
      </c>
      <c r="N55" s="4">
        <f>('Raw Count'!N55/1846)*100</f>
        <v>0</v>
      </c>
      <c r="O55" s="4">
        <f>('Raw Count'!O55/3652)*100</f>
        <v>0.38335158817086529</v>
      </c>
      <c r="Q55" s="4">
        <f t="shared" si="0"/>
        <v>7.1600265943844929E-2</v>
      </c>
      <c r="R55">
        <v>28</v>
      </c>
    </row>
    <row r="56" spans="1:18" x14ac:dyDescent="0.3">
      <c r="A56" t="s">
        <v>54</v>
      </c>
      <c r="B56" s="4">
        <f>('Raw Count'!B56/1084)*100</f>
        <v>3.7822878228782288</v>
      </c>
      <c r="C56" s="4">
        <f>('Raw Count'!C56/1498)*100</f>
        <v>4.6728971962616823</v>
      </c>
      <c r="D56" s="4">
        <f>('Raw Count'!D56/2119)*100</f>
        <v>3.9169419537517696</v>
      </c>
      <c r="E56" s="4">
        <f>('Raw Count'!E56/3588)*100</f>
        <v>3.4002229654403568</v>
      </c>
      <c r="F56" s="4">
        <f>('Raw Count'!F56/3754)*100</f>
        <v>3.9158231220031965</v>
      </c>
      <c r="G56" s="4">
        <f>('Raw Count'!G56/3326)*100</f>
        <v>4.3295249549007817</v>
      </c>
      <c r="H56" s="4">
        <f>('Raw Count'!H56/4172)*100</f>
        <v>4.1706615532118887</v>
      </c>
      <c r="I56" s="4">
        <f>('Raw Count'!I56/3145)*100</f>
        <v>4.3561208267090619</v>
      </c>
      <c r="J56" s="4">
        <f>('Raw Count'!J56/3375)*100</f>
        <v>3.7333333333333338</v>
      </c>
      <c r="K56" s="4">
        <f>('Raw Count'!K56/2802)*100</f>
        <v>4.3897216274089939</v>
      </c>
      <c r="L56" s="4">
        <f>('Raw Count'!L56/2697)*100</f>
        <v>4.3752317389692248</v>
      </c>
      <c r="M56" s="4">
        <f>('Raw Count'!M56/2048)*100</f>
        <v>4.638671875</v>
      </c>
      <c r="N56" s="4">
        <f>('Raw Count'!N56/1846)*100</f>
        <v>4.4420368364030338</v>
      </c>
      <c r="O56" s="4">
        <f>('Raw Count'!O56/3652)*100</f>
        <v>2.7382256297918945</v>
      </c>
      <c r="Q56" s="4">
        <f t="shared" si="0"/>
        <v>3.9942719787244925</v>
      </c>
      <c r="R56">
        <v>1562</v>
      </c>
    </row>
    <row r="57" spans="1:18" x14ac:dyDescent="0.3">
      <c r="A57" t="s">
        <v>55</v>
      </c>
      <c r="B57" s="4">
        <f>('Raw Count'!B57/1084)*100</f>
        <v>3.2287822878228782</v>
      </c>
      <c r="C57" s="4">
        <f>('Raw Count'!C57/1498)*100</f>
        <v>4.2723631508678235</v>
      </c>
      <c r="D57" s="4">
        <f>('Raw Count'!D57/2119)*100</f>
        <v>3.5865974516281263</v>
      </c>
      <c r="E57" s="4">
        <f>('Raw Count'!E57/3588)*100</f>
        <v>3.79041248606466</v>
      </c>
      <c r="F57" s="4">
        <f>('Raw Count'!F57/3754)*100</f>
        <v>3.4096963239211506</v>
      </c>
      <c r="G57" s="4">
        <f>('Raw Count'!G57/3326)*100</f>
        <v>3.4576067348165962</v>
      </c>
      <c r="H57" s="4">
        <f>('Raw Count'!H57/4172)*100</f>
        <v>3.9549376797698947</v>
      </c>
      <c r="I57" s="4">
        <f>('Raw Count'!I57/3145)*100</f>
        <v>3.9745627980922098</v>
      </c>
      <c r="J57" s="4">
        <f>('Raw Count'!J57/3375)*100</f>
        <v>4.0888888888888895</v>
      </c>
      <c r="K57" s="4">
        <f>('Raw Count'!K57/2802)*100</f>
        <v>4.1755888650963602</v>
      </c>
      <c r="L57" s="4">
        <f>('Raw Count'!L57/2697)*100</f>
        <v>4.4123099740452352</v>
      </c>
      <c r="M57" s="4">
        <f>('Raw Count'!M57/2048)*100</f>
        <v>3.80859375</v>
      </c>
      <c r="N57" s="4">
        <f>('Raw Count'!N57/1846)*100</f>
        <v>4.5503791982665218</v>
      </c>
      <c r="O57" s="4">
        <f>('Raw Count'!O57/3652)*100</f>
        <v>7.1467688937568452</v>
      </c>
      <c r="Q57" s="4">
        <f t="shared" si="0"/>
        <v>4.1962870147803404</v>
      </c>
      <c r="R57">
        <v>1641</v>
      </c>
    </row>
    <row r="58" spans="1:18" x14ac:dyDescent="0.3">
      <c r="A58" t="s">
        <v>56</v>
      </c>
      <c r="B58" s="4">
        <f>('Raw Count'!B58/1084)*100</f>
        <v>0</v>
      </c>
      <c r="C58" s="4">
        <f>('Raw Count'!C58/1498)*100</f>
        <v>0</v>
      </c>
      <c r="D58" s="4">
        <f>('Raw Count'!D58/2119)*100</f>
        <v>0</v>
      </c>
      <c r="E58" s="4">
        <f>('Raw Count'!E58/3588)*100</f>
        <v>0</v>
      </c>
      <c r="F58" s="4">
        <f>('Raw Count'!F58/3754)*100</f>
        <v>0</v>
      </c>
      <c r="G58" s="4">
        <f>('Raw Count'!G58/3326)*100</f>
        <v>0</v>
      </c>
      <c r="H58" s="4">
        <f>('Raw Count'!H58/4172)*100</f>
        <v>0</v>
      </c>
      <c r="I58" s="4">
        <f>('Raw Count'!I58/3145)*100</f>
        <v>0</v>
      </c>
      <c r="J58" s="4">
        <f>('Raw Count'!J58/3375)*100</f>
        <v>0</v>
      </c>
      <c r="K58" s="4">
        <f>('Raw Count'!K58/2802)*100</f>
        <v>0</v>
      </c>
      <c r="L58" s="4">
        <f>('Raw Count'!L58/2697)*100</f>
        <v>0</v>
      </c>
      <c r="M58" s="4">
        <f>('Raw Count'!M58/2048)*100</f>
        <v>0</v>
      </c>
      <c r="N58" s="4">
        <f>('Raw Count'!N58/1846)*100</f>
        <v>0</v>
      </c>
      <c r="O58" s="4">
        <f>('Raw Count'!O58/3652)*100</f>
        <v>0</v>
      </c>
      <c r="Q58" s="4">
        <f t="shared" si="0"/>
        <v>0</v>
      </c>
      <c r="R58">
        <v>0</v>
      </c>
    </row>
    <row r="59" spans="1:18" x14ac:dyDescent="0.3">
      <c r="A59" t="s">
        <v>57</v>
      </c>
      <c r="B59" s="4">
        <f>('Raw Count'!B59/1084)*100</f>
        <v>0.27675276752767525</v>
      </c>
      <c r="C59" s="4">
        <f>('Raw Count'!C59/1498)*100</f>
        <v>6.6755674232309742E-2</v>
      </c>
      <c r="D59" s="4">
        <f>('Raw Count'!D59/2119)*100</f>
        <v>0.37753657385559225</v>
      </c>
      <c r="E59" s="4">
        <f>('Raw Count'!E59/3588)*100</f>
        <v>0.50167224080267558</v>
      </c>
      <c r="F59" s="4">
        <f>('Raw Count'!F59/3754)*100</f>
        <v>0.53276505061267987</v>
      </c>
      <c r="G59" s="4">
        <f>('Raw Count'!G59/3326)*100</f>
        <v>0.21046301864101025</v>
      </c>
      <c r="H59" s="4">
        <f>('Raw Count'!H59/4172)*100</f>
        <v>0.28763183125599234</v>
      </c>
      <c r="I59" s="4">
        <f>('Raw Count'!I59/3145)*100</f>
        <v>0.25437201907790141</v>
      </c>
      <c r="J59" s="4">
        <f>('Raw Count'!J59/3375)*100</f>
        <v>0.3259259259259259</v>
      </c>
      <c r="K59" s="4">
        <f>('Raw Count'!K59/2802)*100</f>
        <v>0.39257673090649536</v>
      </c>
      <c r="L59" s="4">
        <f>('Raw Count'!L59/2697)*100</f>
        <v>0.7415647015202077</v>
      </c>
      <c r="M59" s="4">
        <f>('Raw Count'!M59/2048)*100</f>
        <v>0.390625</v>
      </c>
      <c r="N59" s="4">
        <f>('Raw Count'!N59/1846)*100</f>
        <v>0.21668472372697722</v>
      </c>
      <c r="O59" s="4">
        <f>('Raw Count'!O59/3652)*100</f>
        <v>0.19167579408543264</v>
      </c>
      <c r="Q59" s="4">
        <f t="shared" si="0"/>
        <v>0.35288702500895003</v>
      </c>
      <c r="R59">
        <v>138</v>
      </c>
    </row>
    <row r="60" spans="1:18" x14ac:dyDescent="0.3">
      <c r="A60" t="s">
        <v>58</v>
      </c>
      <c r="B60" s="4">
        <f>('Raw Count'!B60/1084)*100</f>
        <v>0.18450184501845018</v>
      </c>
      <c r="C60" s="4">
        <f>('Raw Count'!C60/1498)*100</f>
        <v>6.6755674232309742E-2</v>
      </c>
      <c r="D60" s="4">
        <f>('Raw Count'!D60/2119)*100</f>
        <v>0.23596035865974516</v>
      </c>
      <c r="E60" s="4">
        <f>('Raw Count'!E60/3588)*100</f>
        <v>0.11148272017837235</v>
      </c>
      <c r="F60" s="4">
        <f>('Raw Count'!F60/3754)*100</f>
        <v>0.29302077783697389</v>
      </c>
      <c r="G60" s="4">
        <f>('Raw Count'!G60/3326)*100</f>
        <v>0.18039687312086591</v>
      </c>
      <c r="H60" s="4">
        <f>('Raw Count'!H60/4172)*100</f>
        <v>0.28763183125599234</v>
      </c>
      <c r="I60" s="4">
        <f>('Raw Count'!I60/3145)*100</f>
        <v>0.1589825119236884</v>
      </c>
      <c r="J60" s="4">
        <f>('Raw Count'!J60/3375)*100</f>
        <v>0.17777777777777778</v>
      </c>
      <c r="K60" s="4">
        <f>('Raw Count'!K60/2802)*100</f>
        <v>0.21413276231263384</v>
      </c>
      <c r="L60" s="4">
        <f>('Raw Count'!L60/2697)*100</f>
        <v>0.18539117538005193</v>
      </c>
      <c r="M60" s="4">
        <f>('Raw Count'!M60/2048)*100</f>
        <v>0.29296875</v>
      </c>
      <c r="N60" s="4">
        <f>('Raw Count'!N60/1846)*100</f>
        <v>0.10834236186348861</v>
      </c>
      <c r="O60" s="4">
        <f>('Raw Count'!O60/3652)*100</f>
        <v>0.32858707557502737</v>
      </c>
      <c r="Q60" s="4">
        <f t="shared" si="0"/>
        <v>0.21224364547639749</v>
      </c>
      <c r="R60">
        <v>83</v>
      </c>
    </row>
    <row r="61" spans="1:18" x14ac:dyDescent="0.3">
      <c r="A61" t="s">
        <v>59</v>
      </c>
      <c r="B61" s="4">
        <f>('Raw Count'!B61/1084)*100</f>
        <v>2.0295202952029521</v>
      </c>
      <c r="C61" s="4">
        <f>('Raw Count'!C61/1498)*100</f>
        <v>2.4699599465954609</v>
      </c>
      <c r="D61" s="4">
        <f>('Raw Count'!D61/2119)*100</f>
        <v>2.6899480887210947</v>
      </c>
      <c r="E61" s="4">
        <f>('Raw Count'!E61/3588)*100</f>
        <v>3.0936454849498327</v>
      </c>
      <c r="F61" s="4">
        <f>('Raw Count'!F61/3754)*100</f>
        <v>2.5306339904102289</v>
      </c>
      <c r="G61" s="4">
        <f>('Raw Count'!G61/3326)*100</f>
        <v>3.0366806975345764</v>
      </c>
      <c r="H61" s="4">
        <f>('Raw Count'!H61/4172)*100</f>
        <v>3.2598274209012463</v>
      </c>
      <c r="I61" s="4">
        <f>('Raw Count'!I61/3145)*100</f>
        <v>3.7201907790143083</v>
      </c>
      <c r="J61" s="4">
        <f>('Raw Count'!J61/3375)*100</f>
        <v>3.4370370370370371</v>
      </c>
      <c r="K61" s="4">
        <f>('Raw Count'!K61/2802)*100</f>
        <v>3.2833690221270522</v>
      </c>
      <c r="L61" s="4">
        <f>('Raw Count'!L61/2697)*100</f>
        <v>3.2628846866889134</v>
      </c>
      <c r="M61" s="4">
        <f>('Raw Count'!M61/2048)*100</f>
        <v>2.9296875</v>
      </c>
      <c r="N61" s="4">
        <f>('Raw Count'!N61/1846)*100</f>
        <v>3.3044420368364031</v>
      </c>
      <c r="O61" s="4">
        <f>('Raw Count'!O61/3652)*100</f>
        <v>2.7108433734939759</v>
      </c>
      <c r="Q61" s="4">
        <f t="shared" si="0"/>
        <v>3.048125607323684</v>
      </c>
      <c r="R61">
        <v>1192</v>
      </c>
    </row>
    <row r="62" spans="1:18" x14ac:dyDescent="0.3">
      <c r="A62" t="s">
        <v>60</v>
      </c>
      <c r="B62" s="4">
        <f>('Raw Count'!B62/1084)*100</f>
        <v>5.1660516605166054</v>
      </c>
      <c r="C62" s="4">
        <f>('Raw Count'!C62/1498)*100</f>
        <v>4.0720961281708945</v>
      </c>
      <c r="D62" s="4">
        <f>('Raw Count'!D62/2119)*100</f>
        <v>4.2000943841434637</v>
      </c>
      <c r="E62" s="4">
        <f>('Raw Count'!E62/3588)*100</f>
        <v>3.9018952062430321</v>
      </c>
      <c r="F62" s="4">
        <f>('Raw Count'!F62/3754)*100</f>
        <v>4.4485881726158762</v>
      </c>
      <c r="G62" s="4">
        <f>('Raw Count'!G62/3326)*100</f>
        <v>3.8484666265784728</v>
      </c>
      <c r="H62" s="4">
        <f>('Raw Count'!H62/4172)*100</f>
        <v>3.8590604026845639</v>
      </c>
      <c r="I62" s="4">
        <f>('Raw Count'!I62/3145)*100</f>
        <v>4.1335453100158981</v>
      </c>
      <c r="J62" s="4">
        <f>('Raw Count'!J62/3375)*100</f>
        <v>4.2666666666666666</v>
      </c>
      <c r="K62" s="4">
        <f>('Raw Count'!K62/2802)*100</f>
        <v>3.7830121341898644</v>
      </c>
      <c r="L62" s="4">
        <f>('Raw Count'!L62/2697)*100</f>
        <v>4.1156840934371521</v>
      </c>
      <c r="M62" s="4">
        <f>('Raw Count'!M62/2048)*100</f>
        <v>4.248046875</v>
      </c>
      <c r="N62" s="4">
        <f>('Raw Count'!N62/1846)*100</f>
        <v>3.8461538461538463</v>
      </c>
      <c r="O62" s="4">
        <f>('Raw Count'!O62/3652)*100</f>
        <v>5.3121577217962761</v>
      </c>
      <c r="Q62" s="4">
        <f t="shared" si="0"/>
        <v>4.2065156242008896</v>
      </c>
      <c r="R62">
        <v>1645</v>
      </c>
    </row>
    <row r="63" spans="1:18" x14ac:dyDescent="0.3">
      <c r="A63" t="s">
        <v>61</v>
      </c>
      <c r="B63" s="4">
        <f>('Raw Count'!B63/1084)*100</f>
        <v>1.107011070110701</v>
      </c>
      <c r="C63" s="4">
        <f>('Raw Count'!C63/1498)*100</f>
        <v>1.4686248331108143</v>
      </c>
      <c r="D63" s="4">
        <f>('Raw Count'!D63/2119)*100</f>
        <v>1.132609721566777</v>
      </c>
      <c r="E63" s="4">
        <f>('Raw Count'!E63/3588)*100</f>
        <v>0.66889632107023411</v>
      </c>
      <c r="F63" s="4">
        <f>('Raw Count'!F63/3754)*100</f>
        <v>0.93233883857218969</v>
      </c>
      <c r="G63" s="4">
        <f>('Raw Count'!G63/3326)*100</f>
        <v>1.142513529765484</v>
      </c>
      <c r="H63" s="4">
        <f>('Raw Count'!H63/4172)*100</f>
        <v>1.0786193672099713</v>
      </c>
      <c r="I63" s="4">
        <f>('Raw Count'!I63/3145)*100</f>
        <v>1.1764705882352942</v>
      </c>
      <c r="J63" s="4">
        <f>('Raw Count'!J63/3375)*100</f>
        <v>1.037037037037037</v>
      </c>
      <c r="K63" s="4">
        <f>('Raw Count'!K63/2802)*100</f>
        <v>1.1777301927194861</v>
      </c>
      <c r="L63" s="4">
        <f>('Raw Count'!L63/2697)*100</f>
        <v>1.2235817575083427</v>
      </c>
      <c r="M63" s="4">
        <f>('Raw Count'!M63/2048)*100</f>
        <v>1.171875</v>
      </c>
      <c r="N63" s="4">
        <f>('Raw Count'!N63/1846)*100</f>
        <v>0.70422535211267612</v>
      </c>
      <c r="O63" s="4">
        <f>('Raw Count'!O63/3652)*100</f>
        <v>0.10952902519167579</v>
      </c>
      <c r="Q63" s="4">
        <f t="shared" si="0"/>
        <v>0.96916074259704388</v>
      </c>
      <c r="R63">
        <v>379</v>
      </c>
    </row>
    <row r="64" spans="1:18" x14ac:dyDescent="0.3">
      <c r="A64" t="s">
        <v>62</v>
      </c>
      <c r="B64" s="4">
        <f>('Raw Count'!B64/1084)*100</f>
        <v>1.4760147601476015</v>
      </c>
      <c r="C64" s="4">
        <f>('Raw Count'!C64/1498)*100</f>
        <v>3.7383177570093453</v>
      </c>
      <c r="D64" s="4">
        <f>('Raw Count'!D64/2119)*100</f>
        <v>2.2180273714016043</v>
      </c>
      <c r="E64" s="4">
        <f>('Raw Count'!E64/3588)*100</f>
        <v>2.870680044593088</v>
      </c>
      <c r="F64" s="4">
        <f>('Raw Count'!F64/3754)*100</f>
        <v>2.4240809802876928</v>
      </c>
      <c r="G64" s="4">
        <f>('Raw Count'!G64/3326)*100</f>
        <v>2.4353577871316898</v>
      </c>
      <c r="H64" s="4">
        <f>('Raw Count'!H64/4172)*100</f>
        <v>2.3250239693192714</v>
      </c>
      <c r="I64" s="4">
        <f>('Raw Count'!I64/3145)*100</f>
        <v>1.8124006359300475</v>
      </c>
      <c r="J64" s="4">
        <f>('Raw Count'!J64/3375)*100</f>
        <v>1.3629629629629632</v>
      </c>
      <c r="K64" s="4">
        <f>('Raw Count'!K64/2802)*100</f>
        <v>2.1056388294075661</v>
      </c>
      <c r="L64" s="4">
        <f>('Raw Count'!L64/2697)*100</f>
        <v>1.5943641082684465</v>
      </c>
      <c r="M64" s="4">
        <f>('Raw Count'!M64/2048)*100</f>
        <v>2.197265625</v>
      </c>
      <c r="N64" s="4">
        <f>('Raw Count'!N64/1846)*100</f>
        <v>1.9501625135427951</v>
      </c>
      <c r="O64" s="4">
        <f>('Raw Count'!O64/3652)*100</f>
        <v>1.7798466593647317</v>
      </c>
      <c r="Q64" s="4">
        <f t="shared" si="0"/>
        <v>2.1531222830256227</v>
      </c>
      <c r="R64">
        <v>842</v>
      </c>
    </row>
    <row r="65" spans="1:18" x14ac:dyDescent="0.3">
      <c r="A65" t="s">
        <v>63</v>
      </c>
      <c r="B65" s="4">
        <f>('Raw Count'!B65/1084)*100</f>
        <v>0.64575645756457567</v>
      </c>
      <c r="C65" s="4">
        <f>('Raw Count'!C65/1498)*100</f>
        <v>0.33377837116154874</v>
      </c>
      <c r="D65" s="4">
        <f>('Raw Count'!D65/2119)*100</f>
        <v>4.7192071731949031E-2</v>
      </c>
      <c r="E65" s="4">
        <f>('Raw Count'!E65/3588)*100</f>
        <v>0.11148272017837235</v>
      </c>
      <c r="F65" s="4">
        <f>('Raw Count'!F65/3754)*100</f>
        <v>0.31965903036760784</v>
      </c>
      <c r="G65" s="4">
        <f>('Raw Count'!G65/3326)*100</f>
        <v>0.30066145520144316</v>
      </c>
      <c r="H65" s="4">
        <f>('Raw Count'!H65/4172)*100</f>
        <v>0.3595397890699904</v>
      </c>
      <c r="I65" s="4">
        <f>('Raw Count'!I65/3145)*100</f>
        <v>0.25437201907790141</v>
      </c>
      <c r="J65" s="4">
        <f>('Raw Count'!J65/3375)*100</f>
        <v>0.38518518518518519</v>
      </c>
      <c r="K65" s="4">
        <f>('Raw Count'!K65/2802)*100</f>
        <v>0.21413276231263384</v>
      </c>
      <c r="L65" s="4">
        <f>('Raw Count'!L65/2697)*100</f>
        <v>0.33370411568409347</v>
      </c>
      <c r="M65" s="4">
        <f>('Raw Count'!M65/2048)*100</f>
        <v>0.341796875</v>
      </c>
      <c r="N65" s="4">
        <f>('Raw Count'!N65/1846)*100</f>
        <v>0.37919826652221017</v>
      </c>
      <c r="O65" s="4">
        <f>('Raw Count'!O65/3652)*100</f>
        <v>0.13691128148959475</v>
      </c>
      <c r="Q65" s="4">
        <f t="shared" si="0"/>
        <v>0.27872960670996777</v>
      </c>
      <c r="R65">
        <v>109</v>
      </c>
    </row>
    <row r="67" spans="1:18" x14ac:dyDescent="0.3">
      <c r="A67" t="s">
        <v>64</v>
      </c>
      <c r="B67">
        <v>1084</v>
      </c>
      <c r="C67">
        <v>1498</v>
      </c>
      <c r="D67">
        <v>2119</v>
      </c>
      <c r="E67">
        <v>3588</v>
      </c>
      <c r="F67">
        <v>3754</v>
      </c>
      <c r="G67">
        <v>3326</v>
      </c>
      <c r="H67">
        <v>4172</v>
      </c>
      <c r="I67">
        <v>3145</v>
      </c>
      <c r="J67">
        <v>3375</v>
      </c>
      <c r="K67">
        <v>2802</v>
      </c>
      <c r="L67">
        <v>2697</v>
      </c>
      <c r="M67">
        <v>2048</v>
      </c>
      <c r="N67">
        <v>1846</v>
      </c>
      <c r="O67">
        <v>3652</v>
      </c>
      <c r="R67">
        <v>39106</v>
      </c>
    </row>
    <row r="69" spans="1:18" s="10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C3E1-BDAE-41B1-8D23-1E5B2F590CD3}">
  <dimension ref="A1:P75"/>
  <sheetViews>
    <sheetView tabSelected="1" topLeftCell="I26" workbookViewId="0">
      <selection activeCell="P38" sqref="P38:P40"/>
    </sheetView>
  </sheetViews>
  <sheetFormatPr defaultRowHeight="14.4" x14ac:dyDescent="0.3"/>
  <sheetData>
    <row r="1" spans="1:16" ht="15" thickBot="1" x14ac:dyDescent="0.35">
      <c r="A1" t="s">
        <v>66</v>
      </c>
    </row>
    <row r="2" spans="1:16" ht="15" thickBot="1" x14ac:dyDescent="0.35">
      <c r="B2" s="5">
        <v>43883</v>
      </c>
      <c r="C2" s="5">
        <v>43890</v>
      </c>
      <c r="D2" s="3">
        <v>43897</v>
      </c>
      <c r="E2" s="3">
        <v>43904</v>
      </c>
      <c r="F2" s="3">
        <v>43911</v>
      </c>
      <c r="G2" s="3">
        <v>43918</v>
      </c>
      <c r="H2" s="3">
        <v>43925</v>
      </c>
      <c r="I2" s="3">
        <v>43932</v>
      </c>
      <c r="J2" s="3">
        <v>43939</v>
      </c>
      <c r="K2" s="3">
        <v>43946</v>
      </c>
      <c r="L2" s="3">
        <v>43953</v>
      </c>
      <c r="M2" s="3">
        <v>43960</v>
      </c>
      <c r="N2" s="3">
        <v>43967</v>
      </c>
      <c r="O2" s="3">
        <v>43976</v>
      </c>
    </row>
    <row r="3" spans="1:16" x14ac:dyDescent="0.3">
      <c r="A3" t="s">
        <v>45</v>
      </c>
      <c r="B3">
        <v>4.0590405904059041</v>
      </c>
      <c r="C3">
        <v>2.8037383177570092</v>
      </c>
      <c r="D3">
        <v>2.7371401604530439</v>
      </c>
      <c r="E3">
        <v>2.5641025641025639</v>
      </c>
      <c r="F3">
        <v>2.6904635055940331</v>
      </c>
      <c r="G3">
        <v>2.4654239326518343</v>
      </c>
      <c r="H3">
        <v>2.348993288590604</v>
      </c>
      <c r="I3">
        <v>2.6073131955484894</v>
      </c>
      <c r="J3">
        <v>2.8740740740740742</v>
      </c>
      <c r="K3">
        <v>2.3911491791577446</v>
      </c>
      <c r="L3">
        <v>2.2988505747126435</v>
      </c>
      <c r="M3">
        <v>2.34375</v>
      </c>
      <c r="N3">
        <v>1.8418201516793065</v>
      </c>
      <c r="O3">
        <v>1.4512595837897042</v>
      </c>
      <c r="P3" s="4">
        <f>AVERAGE(B3:O3)</f>
        <v>2.5340799370369251</v>
      </c>
    </row>
    <row r="4" spans="1:16" x14ac:dyDescent="0.3">
      <c r="A4" t="s">
        <v>40</v>
      </c>
      <c r="B4">
        <v>0.46125461254612543</v>
      </c>
      <c r="C4">
        <v>0.86782376502002667</v>
      </c>
      <c r="D4">
        <v>0.7550731477111845</v>
      </c>
      <c r="E4">
        <v>0.55741360089186176</v>
      </c>
      <c r="F4">
        <v>0.37293553542887586</v>
      </c>
      <c r="G4">
        <v>0.4509921828021648</v>
      </c>
      <c r="H4">
        <v>0.55129434324065196</v>
      </c>
      <c r="I4">
        <v>0.95389507154213027</v>
      </c>
      <c r="J4">
        <v>0.35555555555555557</v>
      </c>
      <c r="K4">
        <v>0.60670949321912926</v>
      </c>
      <c r="L4">
        <v>0.81572117167222835</v>
      </c>
      <c r="M4">
        <v>0.830078125</v>
      </c>
      <c r="N4">
        <v>0.75839653304442034</v>
      </c>
      <c r="O4">
        <v>3.285870755750274</v>
      </c>
      <c r="P4" s="4">
        <f t="shared" ref="P4:P51" si="0">AVERAGE(B4:O4)</f>
        <v>0.83021527810175921</v>
      </c>
    </row>
    <row r="5" spans="1:16" x14ac:dyDescent="0.3">
      <c r="A5" t="s">
        <v>22</v>
      </c>
      <c r="B5">
        <v>9.2250922509225092E-2</v>
      </c>
      <c r="C5">
        <v>0.13351134846461948</v>
      </c>
      <c r="D5">
        <v>0.47192071731949031</v>
      </c>
      <c r="E5">
        <v>0.44593088071348941</v>
      </c>
      <c r="F5">
        <v>0.82578582844965376</v>
      </c>
      <c r="G5">
        <v>0.63138905592303074</v>
      </c>
      <c r="H5">
        <v>0.50335570469798652</v>
      </c>
      <c r="I5">
        <v>0.31796502384737679</v>
      </c>
      <c r="J5">
        <v>0.65185185185185179</v>
      </c>
      <c r="K5">
        <v>0.42826552462526768</v>
      </c>
      <c r="L5">
        <v>0.63032999629217645</v>
      </c>
      <c r="M5">
        <v>0.732421875</v>
      </c>
      <c r="N5">
        <v>0.8667388949079089</v>
      </c>
      <c r="O5">
        <v>0.38335158817086529</v>
      </c>
      <c r="P5" s="4">
        <f t="shared" si="0"/>
        <v>0.50821922948378151</v>
      </c>
    </row>
    <row r="6" spans="1:16" x14ac:dyDescent="0.3">
      <c r="P6" s="4"/>
    </row>
    <row r="7" spans="1:16" ht="15" thickBot="1" x14ac:dyDescent="0.35">
      <c r="A7" t="s">
        <v>67</v>
      </c>
      <c r="P7" s="4"/>
    </row>
    <row r="8" spans="1:16" ht="15" thickBot="1" x14ac:dyDescent="0.35">
      <c r="B8" s="5">
        <v>43883</v>
      </c>
      <c r="C8" s="5">
        <v>43890</v>
      </c>
      <c r="D8" s="3">
        <v>43897</v>
      </c>
      <c r="E8" s="3">
        <v>43904</v>
      </c>
      <c r="F8" s="3">
        <v>43911</v>
      </c>
      <c r="G8" s="3">
        <v>43918</v>
      </c>
      <c r="H8" s="3">
        <v>43925</v>
      </c>
      <c r="I8" s="3">
        <v>43932</v>
      </c>
      <c r="J8" s="3">
        <v>43939</v>
      </c>
      <c r="K8" s="3">
        <v>43946</v>
      </c>
      <c r="L8" s="3">
        <v>43953</v>
      </c>
      <c r="M8" s="3">
        <v>43960</v>
      </c>
      <c r="N8" s="3">
        <v>43967</v>
      </c>
      <c r="O8" s="3">
        <v>43976</v>
      </c>
      <c r="P8" s="4"/>
    </row>
    <row r="9" spans="1:16" x14ac:dyDescent="0.3">
      <c r="A9" t="s">
        <v>44</v>
      </c>
      <c r="B9">
        <v>7.0110701107011062</v>
      </c>
      <c r="C9">
        <v>9.4125500667556743</v>
      </c>
      <c r="D9">
        <v>8.4945729117508257</v>
      </c>
      <c r="E9">
        <v>8.7235228539576362</v>
      </c>
      <c r="F9">
        <v>8.4443260522109753</v>
      </c>
      <c r="G9">
        <v>8.4786530366806971</v>
      </c>
      <c r="H9">
        <v>8.6768935762224366</v>
      </c>
      <c r="I9">
        <v>9.0620031796502385</v>
      </c>
      <c r="J9">
        <v>9.4518518518518508</v>
      </c>
      <c r="K9">
        <v>9.6716630977872953</v>
      </c>
      <c r="L9">
        <v>9.3807934742306269</v>
      </c>
      <c r="M9">
        <v>9.228515625</v>
      </c>
      <c r="N9">
        <v>9.6424702058504863</v>
      </c>
      <c r="O9">
        <v>12.458926615553121</v>
      </c>
      <c r="P9" s="4">
        <f t="shared" si="0"/>
        <v>9.1527009041573546</v>
      </c>
    </row>
    <row r="10" spans="1:16" x14ac:dyDescent="0.3">
      <c r="A10" t="s">
        <v>46</v>
      </c>
      <c r="B10">
        <v>3.5977859778597785</v>
      </c>
      <c r="C10">
        <v>3.4712950600801067</v>
      </c>
      <c r="D10">
        <v>3.4922133081642284</v>
      </c>
      <c r="E10">
        <v>2.4804905239687849</v>
      </c>
      <c r="F10">
        <v>3.1699520511454451</v>
      </c>
      <c r="G10">
        <v>2.6157546602525557</v>
      </c>
      <c r="H10">
        <v>3.3317353787152451</v>
      </c>
      <c r="I10">
        <v>2.8934817170111287</v>
      </c>
      <c r="J10">
        <v>3.0814814814814815</v>
      </c>
      <c r="K10">
        <v>2.8551034975017844</v>
      </c>
      <c r="L10">
        <v>3.0404152762328511</v>
      </c>
      <c r="M10">
        <v>3.564453125</v>
      </c>
      <c r="N10">
        <v>2.4377031419284942</v>
      </c>
      <c r="O10">
        <v>1.6703176341730557</v>
      </c>
      <c r="P10" s="4">
        <f t="shared" si="0"/>
        <v>2.9787273452510665</v>
      </c>
    </row>
    <row r="11" spans="1:16" x14ac:dyDescent="0.3">
      <c r="A11" t="s">
        <v>43</v>
      </c>
      <c r="B11">
        <v>2.121771217712177</v>
      </c>
      <c r="C11">
        <v>2.3364485981308412</v>
      </c>
      <c r="D11">
        <v>1.5573383671543179</v>
      </c>
      <c r="E11">
        <v>1.0033444816053512</v>
      </c>
      <c r="F11">
        <v>1.6249334043686736</v>
      </c>
      <c r="G11">
        <v>1.683704149128082</v>
      </c>
      <c r="H11">
        <v>2.0373921380632787</v>
      </c>
      <c r="I11">
        <v>1.7170111287758347</v>
      </c>
      <c r="J11">
        <v>1.8074074074074076</v>
      </c>
      <c r="K11">
        <v>1.7487508922198431</v>
      </c>
      <c r="L11">
        <v>2.0022246941045605</v>
      </c>
      <c r="M11">
        <v>2.099609375</v>
      </c>
      <c r="N11">
        <v>1.3001083423618636</v>
      </c>
      <c r="O11">
        <v>0.98576122672508226</v>
      </c>
      <c r="P11" s="4">
        <f t="shared" si="0"/>
        <v>1.7161289587683795</v>
      </c>
    </row>
    <row r="12" spans="1:16" x14ac:dyDescent="0.3">
      <c r="A12" t="s">
        <v>54</v>
      </c>
      <c r="B12">
        <v>3.7822878228782288</v>
      </c>
      <c r="C12">
        <v>4.6728971962616823</v>
      </c>
      <c r="D12">
        <v>3.9169419537517696</v>
      </c>
      <c r="E12">
        <v>3.4002229654403568</v>
      </c>
      <c r="F12">
        <v>3.9158231220031965</v>
      </c>
      <c r="G12">
        <v>4.3295249549007817</v>
      </c>
      <c r="H12">
        <v>4.1706615532118887</v>
      </c>
      <c r="I12">
        <v>4.3561208267090619</v>
      </c>
      <c r="J12">
        <v>3.7333333333333338</v>
      </c>
      <c r="K12">
        <v>4.3897216274089939</v>
      </c>
      <c r="L12">
        <v>4.3752317389692248</v>
      </c>
      <c r="M12">
        <v>4.638671875</v>
      </c>
      <c r="N12">
        <v>4.4420368364030338</v>
      </c>
      <c r="O12">
        <v>2.7382256297918945</v>
      </c>
      <c r="P12" s="4">
        <f t="shared" si="0"/>
        <v>4.0615501025759606</v>
      </c>
    </row>
    <row r="13" spans="1:16" x14ac:dyDescent="0.3">
      <c r="A13" t="s">
        <v>3</v>
      </c>
      <c r="B13">
        <v>3.1365313653136528</v>
      </c>
      <c r="C13">
        <v>1.7356475300400533</v>
      </c>
      <c r="D13">
        <v>1.8876828692779613</v>
      </c>
      <c r="E13">
        <v>1.3377926421404682</v>
      </c>
      <c r="F13">
        <v>1.3319126265316994</v>
      </c>
      <c r="G13">
        <v>1.683704149128082</v>
      </c>
      <c r="H13">
        <v>2.0134228187919461</v>
      </c>
      <c r="I13">
        <v>1.5898251192368837</v>
      </c>
      <c r="J13">
        <v>1.6592592592592592</v>
      </c>
      <c r="K13">
        <v>1.8558172733761598</v>
      </c>
      <c r="L13">
        <v>1.7797552836484982</v>
      </c>
      <c r="M13">
        <v>1.611328125</v>
      </c>
      <c r="N13">
        <v>1.8418201516793065</v>
      </c>
      <c r="O13">
        <v>1.5060240963855422</v>
      </c>
      <c r="P13" s="4">
        <f t="shared" si="0"/>
        <v>1.7836088078435368</v>
      </c>
    </row>
    <row r="14" spans="1:16" x14ac:dyDescent="0.3">
      <c r="A14" t="s">
        <v>17</v>
      </c>
      <c r="B14">
        <v>0.46125461254612543</v>
      </c>
      <c r="C14">
        <v>6.6755674232309742E-2</v>
      </c>
      <c r="D14">
        <v>0.18876828692779613</v>
      </c>
      <c r="E14">
        <v>0.25083612040133779</v>
      </c>
      <c r="F14">
        <v>0.31965903036760784</v>
      </c>
      <c r="G14">
        <v>0.30066145520144316</v>
      </c>
      <c r="H14">
        <v>0.19175455417066153</v>
      </c>
      <c r="I14">
        <v>0.31796502384737679</v>
      </c>
      <c r="J14">
        <v>0.35555555555555557</v>
      </c>
      <c r="K14">
        <v>0.57102069950035694</v>
      </c>
      <c r="L14">
        <v>0.40786058583611418</v>
      </c>
      <c r="M14">
        <v>0.146484375</v>
      </c>
      <c r="N14">
        <v>5.4171180931744306E-2</v>
      </c>
      <c r="O14">
        <v>0.16429353778751368</v>
      </c>
      <c r="P14" s="4">
        <f t="shared" si="0"/>
        <v>0.27121719230756741</v>
      </c>
    </row>
    <row r="15" spans="1:16" x14ac:dyDescent="0.3">
      <c r="P15" s="4"/>
    </row>
    <row r="16" spans="1:16" ht="15" thickBot="1" x14ac:dyDescent="0.35">
      <c r="A16" t="s">
        <v>68</v>
      </c>
      <c r="P16" s="4"/>
    </row>
    <row r="17" spans="1:16" ht="15" thickBot="1" x14ac:dyDescent="0.35">
      <c r="B17" s="5">
        <v>43883</v>
      </c>
      <c r="C17" s="5">
        <v>43890</v>
      </c>
      <c r="D17" s="3">
        <v>43897</v>
      </c>
      <c r="E17" s="3">
        <v>43904</v>
      </c>
      <c r="F17" s="3">
        <v>43911</v>
      </c>
      <c r="G17" s="3">
        <v>43918</v>
      </c>
      <c r="H17" s="3">
        <v>43925</v>
      </c>
      <c r="I17" s="3">
        <v>43932</v>
      </c>
      <c r="J17" s="3">
        <v>43939</v>
      </c>
      <c r="K17" s="3">
        <v>43946</v>
      </c>
      <c r="L17" s="3">
        <v>43953</v>
      </c>
      <c r="M17" s="3">
        <v>43960</v>
      </c>
      <c r="N17" s="3">
        <v>43967</v>
      </c>
      <c r="O17" s="3">
        <v>43976</v>
      </c>
      <c r="P17" s="4"/>
    </row>
    <row r="18" spans="1:16" x14ac:dyDescent="0.3">
      <c r="A18" t="s">
        <v>42</v>
      </c>
      <c r="B18">
        <v>2.7675276752767526</v>
      </c>
      <c r="C18">
        <v>1.6688918558077435</v>
      </c>
      <c r="D18">
        <v>1.6989145823501652</v>
      </c>
      <c r="E18">
        <v>1.0869565217391304</v>
      </c>
      <c r="F18">
        <v>0.74587107085775173</v>
      </c>
      <c r="G18">
        <v>1.2627781118460615</v>
      </c>
      <c r="H18">
        <v>1.486097794822627</v>
      </c>
      <c r="I18">
        <v>1.1128775834658187</v>
      </c>
      <c r="J18">
        <v>1.3333333333333335</v>
      </c>
      <c r="K18">
        <v>1.4632405424696646</v>
      </c>
      <c r="L18">
        <v>1.5943641082684465</v>
      </c>
      <c r="M18">
        <v>1.26953125</v>
      </c>
      <c r="N18">
        <v>1.5709642470205849</v>
      </c>
      <c r="O18">
        <v>1.2595837897042717</v>
      </c>
      <c r="P18" s="4">
        <f t="shared" si="0"/>
        <v>1.4514951762115964</v>
      </c>
    </row>
    <row r="19" spans="1:16" x14ac:dyDescent="0.3">
      <c r="A19" t="s">
        <v>37</v>
      </c>
      <c r="B19">
        <v>0.36900369003690037</v>
      </c>
      <c r="C19">
        <v>6.6755674232309742E-2</v>
      </c>
      <c r="D19">
        <v>0.14157621519584712</v>
      </c>
      <c r="E19">
        <v>0.2229654403567447</v>
      </c>
      <c r="F19">
        <v>0.53276505061267987</v>
      </c>
      <c r="G19">
        <v>0.42092603728202049</v>
      </c>
      <c r="H19">
        <v>0.50335570469798652</v>
      </c>
      <c r="I19">
        <v>0.4451510333863275</v>
      </c>
      <c r="J19">
        <v>0.3259259259259259</v>
      </c>
      <c r="K19">
        <v>0.35688793718772305</v>
      </c>
      <c r="L19">
        <v>0.14831294030404152</v>
      </c>
      <c r="M19">
        <v>0.1953125</v>
      </c>
      <c r="N19">
        <v>0.27085590465872156</v>
      </c>
      <c r="O19">
        <v>0.24644030668127057</v>
      </c>
      <c r="P19" s="4">
        <f t="shared" si="0"/>
        <v>0.30330245432560704</v>
      </c>
    </row>
    <row r="20" spans="1:16" x14ac:dyDescent="0.3">
      <c r="A20" t="s">
        <v>4</v>
      </c>
      <c r="B20">
        <v>9.2250922509225092E-2</v>
      </c>
      <c r="C20">
        <v>0</v>
      </c>
      <c r="D20">
        <v>0</v>
      </c>
      <c r="E20">
        <v>8.3612040133779264E-2</v>
      </c>
      <c r="F20">
        <v>0.13319126265316997</v>
      </c>
      <c r="G20">
        <v>0.15033072760072158</v>
      </c>
      <c r="H20">
        <v>0.14381591562799617</v>
      </c>
      <c r="I20">
        <v>6.3593004769475353E-2</v>
      </c>
      <c r="J20">
        <v>5.9259259259259262E-2</v>
      </c>
      <c r="K20">
        <v>7.1377587437544618E-2</v>
      </c>
      <c r="L20">
        <v>0.11123470522803114</v>
      </c>
      <c r="M20">
        <v>0</v>
      </c>
      <c r="N20">
        <v>5.4171180931744306E-2</v>
      </c>
      <c r="O20">
        <v>0.13691128148959475</v>
      </c>
      <c r="P20" s="4">
        <f t="shared" si="0"/>
        <v>7.8553420545752969E-2</v>
      </c>
    </row>
    <row r="21" spans="1:16" x14ac:dyDescent="0.3">
      <c r="A21" t="s">
        <v>5</v>
      </c>
      <c r="B21">
        <v>0</v>
      </c>
      <c r="C21">
        <v>0</v>
      </c>
      <c r="D21">
        <v>0</v>
      </c>
      <c r="E21">
        <v>5.5741360089186176E-2</v>
      </c>
      <c r="F21">
        <v>7.9914757591901961E-2</v>
      </c>
      <c r="G21">
        <v>6.0132291040288638E-2</v>
      </c>
      <c r="H21">
        <v>0.11984659635666348</v>
      </c>
      <c r="I21">
        <v>9.538950715421303E-2</v>
      </c>
      <c r="J21">
        <v>0</v>
      </c>
      <c r="K21">
        <v>0.10706638115631692</v>
      </c>
      <c r="L21">
        <v>3.707823507601038E-2</v>
      </c>
      <c r="M21">
        <v>4.8828125E-2</v>
      </c>
      <c r="N21">
        <v>5.4171180931744306E-2</v>
      </c>
      <c r="O21">
        <v>0</v>
      </c>
      <c r="P21" s="4">
        <f t="shared" si="0"/>
        <v>4.701203102830892E-2</v>
      </c>
    </row>
    <row r="22" spans="1:16" x14ac:dyDescent="0.3">
      <c r="A22" t="s">
        <v>50</v>
      </c>
      <c r="B22">
        <v>0</v>
      </c>
      <c r="C22">
        <v>6.6755674232309742E-2</v>
      </c>
      <c r="D22">
        <v>9.4384143463898063E-2</v>
      </c>
      <c r="E22">
        <v>0</v>
      </c>
      <c r="F22">
        <v>0.15982951518380392</v>
      </c>
      <c r="G22">
        <v>3.0066145520144319E-2</v>
      </c>
      <c r="H22">
        <v>9.5877277085330767E-2</v>
      </c>
      <c r="I22">
        <v>9.538950715421303E-2</v>
      </c>
      <c r="J22">
        <v>8.8888888888888892E-2</v>
      </c>
      <c r="K22">
        <v>0.14275517487508924</v>
      </c>
      <c r="L22">
        <v>0</v>
      </c>
      <c r="M22">
        <v>0</v>
      </c>
      <c r="N22">
        <v>5.4171180931744306E-2</v>
      </c>
      <c r="O22">
        <v>2.7382256297918947E-2</v>
      </c>
      <c r="P22" s="4">
        <f t="shared" si="0"/>
        <v>6.1107125973810086E-2</v>
      </c>
    </row>
    <row r="23" spans="1:16" x14ac:dyDescent="0.3">
      <c r="P23" s="4"/>
    </row>
    <row r="24" spans="1:16" ht="15" thickBot="1" x14ac:dyDescent="0.35">
      <c r="A24" t="s">
        <v>69</v>
      </c>
      <c r="P24" s="4"/>
    </row>
    <row r="25" spans="1:16" ht="15" thickBot="1" x14ac:dyDescent="0.35">
      <c r="B25" s="5">
        <v>43883</v>
      </c>
      <c r="C25" s="5">
        <v>43890</v>
      </c>
      <c r="D25" s="3">
        <v>43897</v>
      </c>
      <c r="E25" s="3">
        <v>43904</v>
      </c>
      <c r="F25" s="3">
        <v>43911</v>
      </c>
      <c r="G25" s="3">
        <v>43918</v>
      </c>
      <c r="H25" s="3">
        <v>43925</v>
      </c>
      <c r="I25" s="3">
        <v>43932</v>
      </c>
      <c r="J25" s="3">
        <v>43939</v>
      </c>
      <c r="K25" s="3">
        <v>43946</v>
      </c>
      <c r="L25" s="3">
        <v>43953</v>
      </c>
      <c r="M25" s="3">
        <v>43960</v>
      </c>
      <c r="N25" s="3">
        <v>43967</v>
      </c>
      <c r="O25" s="3">
        <v>43976</v>
      </c>
      <c r="P25" s="4"/>
    </row>
    <row r="26" spans="1:16" x14ac:dyDescent="0.3">
      <c r="A26" t="s">
        <v>36</v>
      </c>
      <c r="B26">
        <v>0.27675276752767525</v>
      </c>
      <c r="C26">
        <v>6.6755674232309742E-2</v>
      </c>
      <c r="D26">
        <v>0.23596035865974516</v>
      </c>
      <c r="E26">
        <v>0.13935340022296544</v>
      </c>
      <c r="F26">
        <v>0.13319126265316997</v>
      </c>
      <c r="G26">
        <v>6.0132291040288638E-2</v>
      </c>
      <c r="H26">
        <v>0.19175455417066153</v>
      </c>
      <c r="I26">
        <v>0.19077901430842606</v>
      </c>
      <c r="J26">
        <v>0.11851851851851852</v>
      </c>
      <c r="K26">
        <v>0.14275517487508924</v>
      </c>
      <c r="L26">
        <v>0.11123470522803114</v>
      </c>
      <c r="M26">
        <v>0.146484375</v>
      </c>
      <c r="N26">
        <v>0</v>
      </c>
      <c r="O26">
        <v>5.4764512595837894E-2</v>
      </c>
      <c r="P26" s="4">
        <f t="shared" si="0"/>
        <v>0.13345975778805133</v>
      </c>
    </row>
    <row r="27" spans="1:16" x14ac:dyDescent="0.3">
      <c r="A27" t="s">
        <v>29</v>
      </c>
      <c r="B27">
        <v>9.2250922509225092E-2</v>
      </c>
      <c r="C27">
        <v>6.6755674232309742E-2</v>
      </c>
      <c r="D27">
        <v>9.4384143463898063E-2</v>
      </c>
      <c r="E27">
        <v>8.3612040133779264E-2</v>
      </c>
      <c r="F27">
        <v>0.23974427277570592</v>
      </c>
      <c r="G27">
        <v>0.12026458208057728</v>
      </c>
      <c r="H27">
        <v>0.19175455417066153</v>
      </c>
      <c r="I27">
        <v>6.3593004769475353E-2</v>
      </c>
      <c r="J27">
        <v>0</v>
      </c>
      <c r="K27">
        <v>0.14275517487508924</v>
      </c>
      <c r="L27">
        <v>0.14831294030404152</v>
      </c>
      <c r="M27">
        <v>0.146484375</v>
      </c>
      <c r="N27">
        <v>5.4171180931744306E-2</v>
      </c>
      <c r="O27">
        <v>2.7382256297918947E-2</v>
      </c>
      <c r="P27" s="4">
        <f t="shared" si="0"/>
        <v>0.10510465153888758</v>
      </c>
    </row>
    <row r="28" spans="1:16" x14ac:dyDescent="0.3">
      <c r="A28" t="s">
        <v>11</v>
      </c>
      <c r="B28">
        <v>0.73800738007380073</v>
      </c>
      <c r="C28">
        <v>0.6008010680907877</v>
      </c>
      <c r="D28">
        <v>0.51911278905143932</v>
      </c>
      <c r="E28">
        <v>0.83612040133779264</v>
      </c>
      <c r="F28">
        <v>0.58604155567394778</v>
      </c>
      <c r="G28">
        <v>1.142513529765484</v>
      </c>
      <c r="H28">
        <v>1.0546500479386385</v>
      </c>
      <c r="I28">
        <v>0.4451510333863275</v>
      </c>
      <c r="J28">
        <v>0.56296296296296289</v>
      </c>
      <c r="K28">
        <v>0.64239828693790146</v>
      </c>
      <c r="L28">
        <v>0.55617352614015569</v>
      </c>
      <c r="M28">
        <v>0.29296875</v>
      </c>
      <c r="N28">
        <v>0.37919826652221017</v>
      </c>
      <c r="O28">
        <v>0.24644030668127057</v>
      </c>
      <c r="P28" s="4">
        <f t="shared" si="0"/>
        <v>0.61446713604019421</v>
      </c>
    </row>
    <row r="29" spans="1:16" x14ac:dyDescent="0.3">
      <c r="A29" t="s">
        <v>16</v>
      </c>
      <c r="B29">
        <v>0.64575645756457567</v>
      </c>
      <c r="C29">
        <v>0.33377837116154874</v>
      </c>
      <c r="D29">
        <v>0.33034450212364325</v>
      </c>
      <c r="E29">
        <v>5.5741360089186176E-2</v>
      </c>
      <c r="F29">
        <v>0.45285029302077784</v>
      </c>
      <c r="G29">
        <v>0.4509921828021648</v>
      </c>
      <c r="H29">
        <v>0.21572387344199426</v>
      </c>
      <c r="I29">
        <v>0.31796502384737679</v>
      </c>
      <c r="J29">
        <v>0.35555555555555557</v>
      </c>
      <c r="K29">
        <v>0.24982155603140616</v>
      </c>
      <c r="L29">
        <v>0.33370411568409347</v>
      </c>
      <c r="M29">
        <v>0.1953125</v>
      </c>
      <c r="N29">
        <v>0.16251354279523295</v>
      </c>
      <c r="O29">
        <v>0.19167579408543264</v>
      </c>
      <c r="P29" s="4">
        <f t="shared" si="0"/>
        <v>0.30655250915735638</v>
      </c>
    </row>
    <row r="30" spans="1:16" x14ac:dyDescent="0.3">
      <c r="A30" t="s">
        <v>57</v>
      </c>
      <c r="B30">
        <v>0.27675276752767525</v>
      </c>
      <c r="C30">
        <v>6.6755674232309742E-2</v>
      </c>
      <c r="D30">
        <v>0.37753657385559225</v>
      </c>
      <c r="E30">
        <v>0.50167224080267558</v>
      </c>
      <c r="F30">
        <v>0.53276505061267987</v>
      </c>
      <c r="G30">
        <v>0.21046301864101025</v>
      </c>
      <c r="H30">
        <v>0.28763183125599234</v>
      </c>
      <c r="I30">
        <v>0.25437201907790141</v>
      </c>
      <c r="J30">
        <v>0.3259259259259259</v>
      </c>
      <c r="K30">
        <v>0.39257673090649536</v>
      </c>
      <c r="L30">
        <v>0.7415647015202077</v>
      </c>
      <c r="M30">
        <v>0.390625</v>
      </c>
      <c r="N30">
        <v>0.21668472372697722</v>
      </c>
      <c r="O30">
        <v>0.19167579408543264</v>
      </c>
      <c r="P30" s="4">
        <f t="shared" si="0"/>
        <v>0.34050014658363398</v>
      </c>
    </row>
    <row r="31" spans="1:16" x14ac:dyDescent="0.3">
      <c r="A31" t="s">
        <v>12</v>
      </c>
      <c r="B31">
        <v>0.27675276752767525</v>
      </c>
      <c r="C31">
        <v>0.33377837116154874</v>
      </c>
      <c r="D31">
        <v>0.61349693251533743</v>
      </c>
      <c r="E31">
        <v>0.80824972129319961</v>
      </c>
      <c r="F31">
        <v>0.90570058604155568</v>
      </c>
      <c r="G31">
        <v>1.1725796752856283</v>
      </c>
      <c r="H31">
        <v>0.7190795781399808</v>
      </c>
      <c r="I31">
        <v>0.95389507154213027</v>
      </c>
      <c r="J31">
        <v>0.88888888888888884</v>
      </c>
      <c r="K31">
        <v>0.57102069950035694</v>
      </c>
      <c r="L31">
        <v>0.77864293659621797</v>
      </c>
      <c r="M31">
        <v>0.927734375</v>
      </c>
      <c r="N31">
        <v>1.029252437703142</v>
      </c>
      <c r="O31">
        <v>0.38335158817086529</v>
      </c>
      <c r="P31" s="4">
        <f t="shared" si="0"/>
        <v>0.74017311638332361</v>
      </c>
    </row>
    <row r="32" spans="1:16" x14ac:dyDescent="0.3">
      <c r="P32" s="4"/>
    </row>
    <row r="33" spans="1:16" ht="15" thickBot="1" x14ac:dyDescent="0.35">
      <c r="A33" t="s">
        <v>70</v>
      </c>
      <c r="P33" s="4"/>
    </row>
    <row r="34" spans="1:16" ht="15" thickBot="1" x14ac:dyDescent="0.35">
      <c r="B34" s="5">
        <v>43883</v>
      </c>
      <c r="C34" s="5">
        <v>43890</v>
      </c>
      <c r="D34" s="3">
        <v>43897</v>
      </c>
      <c r="E34" s="3">
        <v>43904</v>
      </c>
      <c r="F34" s="3">
        <v>43911</v>
      </c>
      <c r="G34" s="3">
        <v>43918</v>
      </c>
      <c r="H34" s="3">
        <v>43925</v>
      </c>
      <c r="I34" s="3">
        <v>43932</v>
      </c>
      <c r="J34" s="3">
        <v>43939</v>
      </c>
      <c r="K34" s="3">
        <v>43946</v>
      </c>
      <c r="L34" s="3">
        <v>43953</v>
      </c>
      <c r="M34" s="3">
        <v>43960</v>
      </c>
      <c r="N34" s="3">
        <v>43967</v>
      </c>
      <c r="O34" s="3">
        <v>43976</v>
      </c>
      <c r="P34" s="4"/>
    </row>
    <row r="35" spans="1:16" x14ac:dyDescent="0.3">
      <c r="A35" t="s">
        <v>41</v>
      </c>
      <c r="B35">
        <v>0.36900369003690037</v>
      </c>
      <c r="C35">
        <v>0.80106809078771701</v>
      </c>
      <c r="D35">
        <v>0.23596035865974516</v>
      </c>
      <c r="E35">
        <v>0.19509476031215162</v>
      </c>
      <c r="F35">
        <v>0.21310602024507191</v>
      </c>
      <c r="G35">
        <v>0.39085989176187613</v>
      </c>
      <c r="H35">
        <v>0.31160115052732507</v>
      </c>
      <c r="I35">
        <v>0.41335453100158981</v>
      </c>
      <c r="J35">
        <v>0.26666666666666666</v>
      </c>
      <c r="K35">
        <v>0.28551034975017847</v>
      </c>
      <c r="L35">
        <v>0.51909529106414531</v>
      </c>
      <c r="M35">
        <v>0.1953125</v>
      </c>
      <c r="N35">
        <v>0.59588299024918745</v>
      </c>
      <c r="O35">
        <v>0.21905805038335158</v>
      </c>
      <c r="P35" s="4">
        <f t="shared" si="0"/>
        <v>0.35796959581756471</v>
      </c>
    </row>
    <row r="36" spans="1:16" x14ac:dyDescent="0.3">
      <c r="A36" t="s">
        <v>9</v>
      </c>
      <c r="B36">
        <v>0.83025830258302591</v>
      </c>
      <c r="C36">
        <v>0.33377837116154874</v>
      </c>
      <c r="D36">
        <v>0.84945729117508262</v>
      </c>
      <c r="E36">
        <v>0.75250836120401343</v>
      </c>
      <c r="F36">
        <v>0.82578582844965376</v>
      </c>
      <c r="G36">
        <v>0.78171978352375227</v>
      </c>
      <c r="H36">
        <v>1.0306807286673059</v>
      </c>
      <c r="I36">
        <v>0.66772655007949122</v>
      </c>
      <c r="J36">
        <v>0.44444444444444442</v>
      </c>
      <c r="K36">
        <v>0.7137758743754461</v>
      </c>
      <c r="L36">
        <v>0.48201705598813499</v>
      </c>
      <c r="M36">
        <v>1.025390625</v>
      </c>
      <c r="N36">
        <v>0.48754062838569878</v>
      </c>
      <c r="O36">
        <v>0.30120481927710846</v>
      </c>
      <c r="P36" s="4">
        <f t="shared" si="0"/>
        <v>0.6804491903081934</v>
      </c>
    </row>
    <row r="37" spans="1:16" x14ac:dyDescent="0.3">
      <c r="A37" t="s">
        <v>48</v>
      </c>
      <c r="B37">
        <v>6.5498154981549819</v>
      </c>
      <c r="C37">
        <v>8.344459279038718</v>
      </c>
      <c r="D37">
        <v>7.9754601226993866</v>
      </c>
      <c r="E37">
        <v>9.0579710144927539</v>
      </c>
      <c r="F37">
        <v>8.1779435269046346</v>
      </c>
      <c r="G37">
        <v>8.3283223090799758</v>
      </c>
      <c r="H37">
        <v>8.9405560882070958</v>
      </c>
      <c r="I37">
        <v>9.6979332273449916</v>
      </c>
      <c r="J37">
        <v>9.362962962962964</v>
      </c>
      <c r="K37">
        <v>8.9935760171306214</v>
      </c>
      <c r="L37">
        <v>9.7144975899147195</v>
      </c>
      <c r="M37">
        <v>8.740234375</v>
      </c>
      <c r="N37">
        <v>9.6966413867822308</v>
      </c>
      <c r="O37">
        <v>11.226725082146768</v>
      </c>
      <c r="P37" s="4">
        <f t="shared" si="0"/>
        <v>8.9147927485614193</v>
      </c>
    </row>
    <row r="38" spans="1:16" x14ac:dyDescent="0.3">
      <c r="P38" s="4"/>
    </row>
    <row r="39" spans="1:16" ht="15" thickBot="1" x14ac:dyDescent="0.35">
      <c r="A39" t="s">
        <v>74</v>
      </c>
      <c r="P39" s="4"/>
    </row>
    <row r="40" spans="1:16" ht="15" thickBot="1" x14ac:dyDescent="0.35">
      <c r="B40" s="5">
        <v>43883</v>
      </c>
      <c r="C40" s="5">
        <v>43890</v>
      </c>
      <c r="D40" s="3">
        <v>43897</v>
      </c>
      <c r="E40" s="3">
        <v>43904</v>
      </c>
      <c r="F40" s="3">
        <v>43911</v>
      </c>
      <c r="G40" s="3">
        <v>43918</v>
      </c>
      <c r="H40" s="3">
        <v>43925</v>
      </c>
      <c r="I40" s="3">
        <v>43932</v>
      </c>
      <c r="J40" s="3">
        <v>43939</v>
      </c>
      <c r="K40" s="3">
        <v>43946</v>
      </c>
      <c r="L40" s="3">
        <v>43953</v>
      </c>
      <c r="M40" s="3">
        <v>43960</v>
      </c>
      <c r="N40" s="3">
        <v>43967</v>
      </c>
      <c r="O40" s="3">
        <v>43976</v>
      </c>
      <c r="P40" s="4"/>
    </row>
    <row r="41" spans="1:16" x14ac:dyDescent="0.3">
      <c r="A41" t="s">
        <v>62</v>
      </c>
      <c r="B41">
        <v>1.4760147601476015</v>
      </c>
      <c r="C41">
        <v>3.7383177570093453</v>
      </c>
      <c r="D41">
        <v>2.2180273714016043</v>
      </c>
      <c r="E41">
        <v>2.870680044593088</v>
      </c>
      <c r="F41">
        <v>2.4240809802876928</v>
      </c>
      <c r="G41">
        <v>2.4353577871316898</v>
      </c>
      <c r="H41">
        <v>2.3250239693192714</v>
      </c>
      <c r="I41">
        <v>1.8124006359300475</v>
      </c>
      <c r="J41">
        <v>1.3629629629629632</v>
      </c>
      <c r="K41">
        <v>2.1056388294075661</v>
      </c>
      <c r="L41">
        <v>1.5943641082684465</v>
      </c>
      <c r="M41">
        <v>2.197265625</v>
      </c>
      <c r="N41">
        <v>1.9501625135427951</v>
      </c>
      <c r="O41">
        <v>1.7798466593647317</v>
      </c>
      <c r="P41" s="4">
        <f t="shared" si="0"/>
        <v>2.1635817145976319</v>
      </c>
    </row>
    <row r="42" spans="1:16" x14ac:dyDescent="0.3">
      <c r="A42" t="s">
        <v>1</v>
      </c>
      <c r="B42">
        <v>1.4760147601476015</v>
      </c>
      <c r="C42">
        <v>1.4686248331108143</v>
      </c>
      <c r="D42">
        <v>1.321378008494573</v>
      </c>
      <c r="E42">
        <v>1.3935340022296545</v>
      </c>
      <c r="F42">
        <v>0.98561534363345771</v>
      </c>
      <c r="G42">
        <v>1.2327119663259172</v>
      </c>
      <c r="H42">
        <v>1.2224352828379674</v>
      </c>
      <c r="I42">
        <v>0.66772655007949122</v>
      </c>
      <c r="J42">
        <v>1.0666666666666667</v>
      </c>
      <c r="K42">
        <v>0.74946466809421841</v>
      </c>
      <c r="L42">
        <v>0.70448646644419721</v>
      </c>
      <c r="M42">
        <v>0.87890625</v>
      </c>
      <c r="N42">
        <v>0.81256771397616467</v>
      </c>
      <c r="O42">
        <v>0.73932092004381167</v>
      </c>
      <c r="P42" s="4">
        <f t="shared" si="0"/>
        <v>1.0513895308631809</v>
      </c>
    </row>
    <row r="43" spans="1:16" x14ac:dyDescent="0.3">
      <c r="A43" t="s">
        <v>33</v>
      </c>
      <c r="B43">
        <v>0.64575645756457567</v>
      </c>
      <c r="C43">
        <v>0.33377837116154874</v>
      </c>
      <c r="D43">
        <v>0.33034450212364325</v>
      </c>
      <c r="E43">
        <v>0.50167224080267558</v>
      </c>
      <c r="F43">
        <v>0.26638252530633993</v>
      </c>
      <c r="G43">
        <v>0.4509921828021648</v>
      </c>
      <c r="H43">
        <v>0.43144774688398851</v>
      </c>
      <c r="I43">
        <v>0.41335453100158981</v>
      </c>
      <c r="J43">
        <v>0.50370370370370365</v>
      </c>
      <c r="K43">
        <v>0.7137758743754461</v>
      </c>
      <c r="L43">
        <v>0.59325176121616607</v>
      </c>
      <c r="M43">
        <v>0.5859375</v>
      </c>
      <c r="N43">
        <v>0.32502708559046589</v>
      </c>
      <c r="O43">
        <v>0.49288061336254113</v>
      </c>
      <c r="P43" s="4">
        <f t="shared" si="0"/>
        <v>0.47059322113534635</v>
      </c>
    </row>
    <row r="44" spans="1:16" x14ac:dyDescent="0.3">
      <c r="A44" t="s">
        <v>25</v>
      </c>
      <c r="B44">
        <v>0.36900369003690037</v>
      </c>
      <c r="C44">
        <v>0.13351134846461948</v>
      </c>
      <c r="D44">
        <v>0.42472864558754131</v>
      </c>
      <c r="E44">
        <v>0.50167224080267558</v>
      </c>
      <c r="F44">
        <v>0.42621204049014383</v>
      </c>
      <c r="G44">
        <v>0.4509921828021648</v>
      </c>
      <c r="H44">
        <v>0.3595397890699904</v>
      </c>
      <c r="I44">
        <v>0.41335453100158981</v>
      </c>
      <c r="J44">
        <v>0.14814814814814814</v>
      </c>
      <c r="K44">
        <v>0.42826552462526768</v>
      </c>
      <c r="L44">
        <v>0.29662588060808304</v>
      </c>
      <c r="M44">
        <v>0.29296875</v>
      </c>
      <c r="N44">
        <v>5.4171180931744306E-2</v>
      </c>
      <c r="O44">
        <v>0.10952902519167579</v>
      </c>
      <c r="P44" s="4">
        <f t="shared" si="0"/>
        <v>0.31490878412575318</v>
      </c>
    </row>
    <row r="45" spans="1:16" x14ac:dyDescent="0.3">
      <c r="A45" t="s">
        <v>34</v>
      </c>
      <c r="B45">
        <v>0.46125461254612543</v>
      </c>
      <c r="C45">
        <v>0.33377837116154874</v>
      </c>
      <c r="D45">
        <v>0.28315243039169424</v>
      </c>
      <c r="E45">
        <v>0.19509476031215162</v>
      </c>
      <c r="F45">
        <v>0.47948854555141185</v>
      </c>
      <c r="G45">
        <v>0.87191822008418529</v>
      </c>
      <c r="H45">
        <v>0.64717162032598274</v>
      </c>
      <c r="I45">
        <v>0.31796502384737679</v>
      </c>
      <c r="J45">
        <v>0.44444444444444442</v>
      </c>
      <c r="K45">
        <v>0.53533190578158452</v>
      </c>
      <c r="L45">
        <v>0.18539117538005193</v>
      </c>
      <c r="M45">
        <v>0.439453125</v>
      </c>
      <c r="N45">
        <v>0.32502708559046589</v>
      </c>
      <c r="O45">
        <v>0.19167579408543264</v>
      </c>
      <c r="P45" s="4">
        <f t="shared" si="0"/>
        <v>0.40793907960731829</v>
      </c>
    </row>
    <row r="46" spans="1:16" x14ac:dyDescent="0.3">
      <c r="A46" t="s">
        <v>49</v>
      </c>
      <c r="B46">
        <v>0.18450184501845018</v>
      </c>
      <c r="C46">
        <v>0</v>
      </c>
      <c r="D46">
        <v>0</v>
      </c>
      <c r="E46">
        <v>0</v>
      </c>
      <c r="F46">
        <v>0</v>
      </c>
      <c r="G46">
        <v>3.0066145520144319E-2</v>
      </c>
      <c r="H46">
        <v>4.7938638542665384E-2</v>
      </c>
      <c r="I46">
        <v>0</v>
      </c>
      <c r="J46">
        <v>2.9629629629629631E-2</v>
      </c>
      <c r="K46">
        <v>3.5688793718772309E-2</v>
      </c>
      <c r="L46">
        <v>0</v>
      </c>
      <c r="M46">
        <v>0</v>
      </c>
      <c r="N46">
        <v>5.4171180931744306E-2</v>
      </c>
      <c r="O46">
        <v>8.2146768893756841E-2</v>
      </c>
      <c r="P46" s="4">
        <f t="shared" si="0"/>
        <v>3.3153071589654491E-2</v>
      </c>
    </row>
    <row r="47" spans="1:16" x14ac:dyDescent="0.3">
      <c r="A47" t="s">
        <v>15</v>
      </c>
      <c r="B47">
        <v>0</v>
      </c>
      <c r="C47">
        <v>0</v>
      </c>
      <c r="D47">
        <v>0</v>
      </c>
      <c r="E47">
        <v>2.7870680044593088E-2</v>
      </c>
      <c r="F47">
        <v>5.3276505061267979E-2</v>
      </c>
      <c r="G47">
        <v>3.0066145520144319E-2</v>
      </c>
      <c r="H47">
        <v>4.7938638542665384E-2</v>
      </c>
      <c r="I47">
        <v>3.1796502384737677E-2</v>
      </c>
      <c r="J47">
        <v>2.9629629629629631E-2</v>
      </c>
      <c r="K47">
        <v>0.24982155603140616</v>
      </c>
      <c r="L47">
        <v>0.25954764553207266</v>
      </c>
      <c r="M47">
        <v>0.244140625</v>
      </c>
      <c r="N47">
        <v>0.43336944745395445</v>
      </c>
      <c r="O47">
        <v>2.1358159912376782</v>
      </c>
      <c r="P47" s="4">
        <f t="shared" si="0"/>
        <v>0.25309095474558208</v>
      </c>
    </row>
    <row r="48" spans="1:16" x14ac:dyDescent="0.3">
      <c r="A48" t="s">
        <v>18</v>
      </c>
      <c r="B48">
        <v>0.18450184501845018</v>
      </c>
      <c r="C48">
        <v>0</v>
      </c>
      <c r="D48">
        <v>0</v>
      </c>
      <c r="E48">
        <v>5.5741360089186176E-2</v>
      </c>
      <c r="F48">
        <v>5.3276505061267979E-2</v>
      </c>
      <c r="G48">
        <v>0.12026458208057728</v>
      </c>
      <c r="H48">
        <v>4.7938638542665384E-2</v>
      </c>
      <c r="I48">
        <v>6.3593004769475353E-2</v>
      </c>
      <c r="J48">
        <v>5.9259259259259262E-2</v>
      </c>
      <c r="K48">
        <v>7.1377587437544618E-2</v>
      </c>
      <c r="L48">
        <v>0.11123470522803114</v>
      </c>
      <c r="M48">
        <v>4.8828125E-2</v>
      </c>
      <c r="N48">
        <v>0.21668472372697722</v>
      </c>
      <c r="O48">
        <v>0.13691128148959475</v>
      </c>
      <c r="P48" s="4">
        <f t="shared" si="0"/>
        <v>8.3543686978787807E-2</v>
      </c>
    </row>
    <row r="49" spans="1:16" x14ac:dyDescent="0.3">
      <c r="A49" t="s">
        <v>21</v>
      </c>
      <c r="B49">
        <v>0</v>
      </c>
      <c r="C49">
        <v>0</v>
      </c>
      <c r="D49">
        <v>0.18876828692779613</v>
      </c>
      <c r="E49">
        <v>2.7870680044593088E-2</v>
      </c>
      <c r="F49">
        <v>5.3276505061267979E-2</v>
      </c>
      <c r="G49">
        <v>0</v>
      </c>
      <c r="H49">
        <v>4.7938638542665384E-2</v>
      </c>
      <c r="I49">
        <v>3.1796502384737677E-2</v>
      </c>
      <c r="J49">
        <v>5.9259259259259262E-2</v>
      </c>
      <c r="K49">
        <v>0.14275517487508924</v>
      </c>
      <c r="L49">
        <v>7.4156470152020759E-2</v>
      </c>
      <c r="M49">
        <v>4.8828125E-2</v>
      </c>
      <c r="N49">
        <v>5.4171180931744306E-2</v>
      </c>
      <c r="O49">
        <v>2.7382256297918947E-2</v>
      </c>
      <c r="P49" s="4">
        <f t="shared" si="0"/>
        <v>5.40145056769352E-2</v>
      </c>
    </row>
    <row r="50" spans="1:16" x14ac:dyDescent="0.3">
      <c r="A50" t="s">
        <v>26</v>
      </c>
      <c r="B50">
        <v>0.46125461254612543</v>
      </c>
      <c r="C50">
        <v>6.6755674232309742E-2</v>
      </c>
      <c r="D50">
        <v>0.66068900424728649</v>
      </c>
      <c r="E50">
        <v>0.30657748049052397</v>
      </c>
      <c r="F50">
        <v>0.42621204049014383</v>
      </c>
      <c r="G50">
        <v>0.15033072760072158</v>
      </c>
      <c r="H50">
        <v>0.21572387344199426</v>
      </c>
      <c r="I50">
        <v>0.22257551669316375</v>
      </c>
      <c r="J50">
        <v>0.26666666666666666</v>
      </c>
      <c r="K50">
        <v>0.74946466809421841</v>
      </c>
      <c r="L50">
        <v>0.66740823136818694</v>
      </c>
      <c r="M50">
        <v>0.78125</v>
      </c>
      <c r="N50">
        <v>0.97508125677139756</v>
      </c>
      <c r="O50">
        <v>0.65717415115005473</v>
      </c>
      <c r="P50" s="4">
        <f t="shared" si="0"/>
        <v>0.47194027884234241</v>
      </c>
    </row>
    <row r="51" spans="1:16" x14ac:dyDescent="0.3">
      <c r="A51" t="s">
        <v>23</v>
      </c>
      <c r="B51">
        <v>0.55350553505535049</v>
      </c>
      <c r="C51">
        <v>0.20026702269692925</v>
      </c>
      <c r="D51">
        <v>0.66068900424728649</v>
      </c>
      <c r="E51">
        <v>0.61315496098104794</v>
      </c>
      <c r="F51">
        <v>0.50612679808204586</v>
      </c>
      <c r="G51">
        <v>0.54119061936259771</v>
      </c>
      <c r="H51">
        <v>0.7190795781399808</v>
      </c>
      <c r="I51">
        <v>0.60413354531001595</v>
      </c>
      <c r="J51">
        <v>0.4148148148148148</v>
      </c>
      <c r="K51">
        <v>0.35688793718772305</v>
      </c>
      <c r="L51">
        <v>0.25954764553207266</v>
      </c>
      <c r="M51">
        <v>0.732421875</v>
      </c>
      <c r="N51">
        <v>0.32502708559046589</v>
      </c>
      <c r="O51">
        <v>0.16429353778751368</v>
      </c>
      <c r="P51" s="4">
        <f t="shared" si="0"/>
        <v>0.47508142569913175</v>
      </c>
    </row>
    <row r="61" spans="1:16" x14ac:dyDescent="0.3">
      <c r="A61" t="s">
        <v>71</v>
      </c>
      <c r="D61" t="s">
        <v>72</v>
      </c>
      <c r="E61" t="s">
        <v>73</v>
      </c>
    </row>
    <row r="62" spans="1:16" x14ac:dyDescent="0.3">
      <c r="A62" s="5">
        <v>43883</v>
      </c>
      <c r="D62">
        <v>0</v>
      </c>
      <c r="E62">
        <v>0</v>
      </c>
    </row>
    <row r="63" spans="1:16" x14ac:dyDescent="0.3">
      <c r="A63" s="5">
        <v>43890</v>
      </c>
      <c r="D63">
        <v>0</v>
      </c>
      <c r="E63">
        <v>0</v>
      </c>
    </row>
    <row r="64" spans="1:16" x14ac:dyDescent="0.3">
      <c r="A64" s="5">
        <v>43897</v>
      </c>
      <c r="B64" s="5"/>
      <c r="C64" s="5"/>
      <c r="D64">
        <v>0</v>
      </c>
      <c r="E64">
        <v>0</v>
      </c>
    </row>
    <row r="65" spans="1:5" x14ac:dyDescent="0.3">
      <c r="A65" s="5">
        <v>43904</v>
      </c>
      <c r="B65" s="5"/>
      <c r="C65" s="5"/>
      <c r="D65">
        <v>20</v>
      </c>
      <c r="E65">
        <v>0</v>
      </c>
    </row>
    <row r="66" spans="1:5" x14ac:dyDescent="0.3">
      <c r="A66" s="5">
        <v>43911</v>
      </c>
      <c r="B66" s="5"/>
      <c r="C66" s="5"/>
      <c r="D66">
        <v>223</v>
      </c>
      <c r="E66">
        <v>5</v>
      </c>
    </row>
    <row r="67" spans="1:5" x14ac:dyDescent="0.3">
      <c r="A67" s="5">
        <v>43918</v>
      </c>
      <c r="B67" s="5"/>
      <c r="C67" s="5"/>
      <c r="D67">
        <v>1524</v>
      </c>
      <c r="E67">
        <v>33</v>
      </c>
    </row>
    <row r="68" spans="1:5" x14ac:dyDescent="0.3">
      <c r="A68" s="5">
        <v>43925</v>
      </c>
      <c r="B68" s="5"/>
      <c r="C68" s="5"/>
      <c r="D68" s="6">
        <v>5276</v>
      </c>
      <c r="E68">
        <v>165</v>
      </c>
    </row>
    <row r="69" spans="1:5" x14ac:dyDescent="0.3">
      <c r="A69" s="5">
        <v>43932</v>
      </c>
      <c r="B69" s="5"/>
      <c r="C69" s="5"/>
      <c r="D69" s="6">
        <v>11510</v>
      </c>
      <c r="E69">
        <v>494</v>
      </c>
    </row>
    <row r="70" spans="1:5" x14ac:dyDescent="0.3">
      <c r="A70" s="5">
        <v>43939</v>
      </c>
      <c r="B70" s="5"/>
      <c r="C70" s="5"/>
      <c r="D70" s="6">
        <v>17550</v>
      </c>
      <c r="E70" s="6">
        <v>1086</v>
      </c>
    </row>
    <row r="71" spans="1:5" x14ac:dyDescent="0.3">
      <c r="A71" s="5">
        <v>43946</v>
      </c>
      <c r="B71" s="5"/>
      <c r="C71" s="5"/>
      <c r="D71" s="6">
        <v>24582</v>
      </c>
      <c r="E71" s="6">
        <v>1862</v>
      </c>
    </row>
    <row r="72" spans="1:5" x14ac:dyDescent="0.3">
      <c r="A72" s="5">
        <v>43953</v>
      </c>
      <c r="B72" s="5"/>
      <c r="C72" s="5"/>
      <c r="D72" s="6">
        <v>29287</v>
      </c>
      <c r="E72" s="6">
        <v>2436</v>
      </c>
    </row>
    <row r="73" spans="1:5" x14ac:dyDescent="0.3">
      <c r="A73" s="5">
        <v>43960</v>
      </c>
      <c r="B73" s="5"/>
      <c r="C73" s="5"/>
      <c r="D73" s="6">
        <v>33554</v>
      </c>
      <c r="E73" s="6">
        <v>2967</v>
      </c>
    </row>
    <row r="74" spans="1:5" x14ac:dyDescent="0.3">
      <c r="A74" s="5">
        <v>43967</v>
      </c>
      <c r="B74" s="5"/>
      <c r="C74" s="5"/>
      <c r="D74" s="6">
        <v>37419</v>
      </c>
      <c r="E74" s="6">
        <v>3408</v>
      </c>
    </row>
    <row r="75" spans="1:5" x14ac:dyDescent="0.3">
      <c r="A75" s="5">
        <v>43976</v>
      </c>
      <c r="B75" s="5"/>
      <c r="C75" s="5"/>
      <c r="D75" s="6">
        <v>41303</v>
      </c>
      <c r="E75" s="6">
        <v>3769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Count</vt:lpstr>
      <vt:lpstr>Percentage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zachd</dc:creator>
  <cp:lastModifiedBy>zachd</cp:lastModifiedBy>
  <dcterms:created xsi:type="dcterms:W3CDTF">2020-06-18T02:06:41Z</dcterms:created>
  <dcterms:modified xsi:type="dcterms:W3CDTF">2020-07-02T19:08:57Z</dcterms:modified>
</cp:coreProperties>
</file>