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Code\SamSbiodiversityCourse\"/>
    </mc:Choice>
  </mc:AlternateContent>
  <xr:revisionPtr revIDLastSave="0" documentId="8_{0B597200-EB76-4A08-90AE-F13877EDDCDB}" xr6:coauthVersionLast="45" xr6:coauthVersionMax="45" xr10:uidLastSave="{00000000-0000-0000-0000-000000000000}"/>
  <bookViews>
    <workbookView xWindow="1848" yWindow="1716" windowWidth="17280" windowHeight="8964" activeTab="1" xr2:uid="{00000000-000D-0000-FFFF-FFFF00000000}"/>
  </bookViews>
  <sheets>
    <sheet name="trees" sheetId="2" r:id="rId1"/>
    <sheet name="hollows" sheetId="1" r:id="rId2"/>
    <sheet name="ANOVA example" sheetId="3" r:id="rId3"/>
    <sheet name="regression example" sheetId="6" r:id="rId4"/>
    <sheet name="DBH = nest and no nest " sheetId="7" r:id="rId5"/>
    <sheet name="Ideal tree health " sheetId="8" r:id="rId6"/>
    <sheet name="Sheet3" sheetId="9" r:id="rId7"/>
    <sheet name="Sheet4" sheetId="10" r:id="rId8"/>
    <sheet name="Species preference" sheetId="11" r:id="rId9"/>
  </sheets>
  <definedNames>
    <definedName name="_xlchart.v1.0" hidden="1">'DBH = nest and no nest '!$B$1</definedName>
    <definedName name="_xlchart.v1.1" hidden="1">'DBH = nest and no nest '!$B$2:$B$26</definedName>
    <definedName name="_xlchart.v1.2" hidden="1">'DBH = nest and no nest '!$D$1</definedName>
    <definedName name="_xlchart.v1.3" hidden="1">'DBH = nest and no nest '!$D$2:$D$26</definedName>
    <definedName name="_xlchart.v1.4" hidden="1">'Ideal tree health '!$F$2:$F$26</definedName>
    <definedName name="_xlchart.v1.5" hidden="1">Sheet4!$B$3</definedName>
    <definedName name="_xlchart.v1.6" hidden="1">Sheet4!$B$4:$B$53</definedName>
    <definedName name="_xlchart.v1.7" hidden="1">Sheet4!$C$3</definedName>
    <definedName name="_xlchart.v1.8" hidden="1">Sheet4!$C$4:$C$53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1" l="1"/>
  <c r="I2" i="11"/>
  <c r="H3" i="11"/>
  <c r="H2" i="11"/>
  <c r="M8" i="7"/>
  <c r="M7" i="7"/>
  <c r="M6" i="7"/>
  <c r="M5" i="7"/>
  <c r="M4" i="7"/>
  <c r="I8" i="7"/>
  <c r="I7" i="7"/>
  <c r="I6" i="7"/>
  <c r="I5" i="7"/>
  <c r="I4" i="7"/>
</calcChain>
</file>

<file path=xl/sharedStrings.xml><?xml version="1.0" encoding="utf-8"?>
<sst xmlns="http://schemas.openxmlformats.org/spreadsheetml/2006/main" count="632" uniqueCount="87">
  <si>
    <t>blakelyi</t>
  </si>
  <si>
    <t xml:space="preserve">rossii </t>
  </si>
  <si>
    <t>nest.tree</t>
  </si>
  <si>
    <t>yes</t>
  </si>
  <si>
    <t>no</t>
  </si>
  <si>
    <t>superb nest?</t>
  </si>
  <si>
    <t>minimum entrance diameter (cm)</t>
  </si>
  <si>
    <t>floor diameter (cm)</t>
  </si>
  <si>
    <t>depth of hollow (cm)</t>
  </si>
  <si>
    <t>diameter of the stem the hollow is in (cm)</t>
  </si>
  <si>
    <t>tree species</t>
  </si>
  <si>
    <t>tree diameter at breast height (DBH - cm)</t>
  </si>
  <si>
    <t>tree health (a categorical score where 1 =perfectly healthy, 2 =early crown senescence, 3 =
moderate crown senescence, 4 =severe senescence, and 5 =dead)</t>
  </si>
  <si>
    <t>Number of hollow entrances - based on climbing surveys</t>
  </si>
  <si>
    <t>Number of hollow entrances - based on ground surveys</t>
  </si>
  <si>
    <t>number of entrance holes per hollow</t>
  </si>
  <si>
    <t>nest tree</t>
  </si>
  <si>
    <t>random tree</t>
  </si>
  <si>
    <t>SUMMARY</t>
  </si>
  <si>
    <t>Groups</t>
  </si>
  <si>
    <t>Count</t>
  </si>
  <si>
    <t>Sum</t>
  </si>
  <si>
    <t>Average</t>
  </si>
  <si>
    <t>Variance</t>
  </si>
  <si>
    <t>ANOVA</t>
  </si>
  <si>
    <t>Source of Variation</t>
  </si>
  <si>
    <t>SS</t>
  </si>
  <si>
    <t>df</t>
  </si>
  <si>
    <t>MS</t>
  </si>
  <si>
    <t>F</t>
  </si>
  <si>
    <t>P-value</t>
  </si>
  <si>
    <t>F crit</t>
  </si>
  <si>
    <t>Between Groups</t>
  </si>
  <si>
    <t>Within Groups</t>
  </si>
  <si>
    <t>Total</t>
  </si>
  <si>
    <t>mean</t>
  </si>
  <si>
    <t>sd</t>
  </si>
  <si>
    <t>nest tree DBH</t>
  </si>
  <si>
    <t>random tree DBH</t>
  </si>
  <si>
    <t>Anova: Single Factor results</t>
  </si>
  <si>
    <t xml:space="preserve">Summary </t>
  </si>
  <si>
    <t>READ ME: the two data columns on the right are copied from the 'trees' worksheet, and show the DBH of nest and random trees in adjoining columns. You need to arrange the data in this way in order to do an ANOVA. You also need to download the data analysis toolpack for excel. google how to do that.</t>
  </si>
  <si>
    <t>READ ME: the two data columns on the right are copied from the 'trees' worksheet, and show the tree DBH and the climbing count of tree hollows in adjoining columns. Note that the value of DBH and hollow counts is paired for each individual tree - so be careful not to mix up the data columns. You need to arrange the data in this way in order to do an regression since each individual tree has its own DBH and count of hollows. You also need to download the data analysis toolpack for excel. google how to do that.</t>
  </si>
  <si>
    <t>Regression Statistics</t>
  </si>
  <si>
    <t>Multiple R</t>
  </si>
  <si>
    <t>R Square</t>
  </si>
  <si>
    <t>Adjusted R Square</t>
  </si>
  <si>
    <t>Standard Error</t>
  </si>
  <si>
    <t>Observations</t>
  </si>
  <si>
    <t>Regression</t>
  </si>
  <si>
    <t>Residual</t>
  </si>
  <si>
    <t>Intercept</t>
  </si>
  <si>
    <t>Significance F</t>
  </si>
  <si>
    <t>Coefficients</t>
  </si>
  <si>
    <t>t Stat</t>
  </si>
  <si>
    <t>Lower 95%</t>
  </si>
  <si>
    <t>Upper 95%</t>
  </si>
  <si>
    <t>Lower 95.0%</t>
  </si>
  <si>
    <t>Upper 95.0%</t>
  </si>
  <si>
    <t>RESIDUAL OUTPUT</t>
  </si>
  <si>
    <t>Observation</t>
  </si>
  <si>
    <t>Predicted 125</t>
  </si>
  <si>
    <t>Residuals</t>
  </si>
  <si>
    <t>SUMMARY REGRESSION OUTPUT</t>
  </si>
  <si>
    <t xml:space="preserve"> </t>
  </si>
  <si>
    <t>Q1</t>
  </si>
  <si>
    <t>Min</t>
  </si>
  <si>
    <t>MED</t>
  </si>
  <si>
    <t>Q3</t>
  </si>
  <si>
    <t>MAX</t>
  </si>
  <si>
    <t>NO</t>
  </si>
  <si>
    <t>YES</t>
  </si>
  <si>
    <t>No Nest</t>
  </si>
  <si>
    <t xml:space="preserve">Nest Tree </t>
  </si>
  <si>
    <t>Tree Health</t>
  </si>
  <si>
    <t xml:space="preserve">  </t>
  </si>
  <si>
    <t>No</t>
  </si>
  <si>
    <t>Yes</t>
  </si>
  <si>
    <t>rossii</t>
  </si>
  <si>
    <t>Yes nests</t>
  </si>
  <si>
    <t>No nests</t>
  </si>
  <si>
    <t>Blakelyi</t>
  </si>
  <si>
    <t>Rossii</t>
  </si>
  <si>
    <t xml:space="preserve">yes and no values are the same for eaach tree </t>
  </si>
  <si>
    <t xml:space="preserve">Limitaions </t>
  </si>
  <si>
    <t xml:space="preserve">we don’t know what other species of hollow bearing trees were present </t>
  </si>
  <si>
    <t>more sampel size pls small sample size does not allow for a reliable statisical analysis in the area, more trees need to be sampled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</si>
</sst>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0" fillId="0" borderId="0" xfId="0" applyAlignmen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0" fillId="2" borderId="0" xfId="0" applyFill="1" applyBorder="1" applyAlignment="1"/>
    <xf numFmtId="0" fontId="2" fillId="0" borderId="0" xfId="0" applyFont="1"/>
    <xf numFmtId="0" fontId="1" fillId="0" borderId="2" xfId="0" applyFont="1" applyFill="1" applyBorder="1" applyAlignment="1">
      <alignment horizontal="centerContinuous"/>
    </xf>
    <xf numFmtId="0" fontId="0" fillId="0" borderId="0" xfId="0"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Contrast between the</a:t>
            </a:r>
            <a:r>
              <a:rPr lang="en-US" baseline="0"/>
              <a:t> mean DBH of nest and random trees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'ANOVA example'!$E$2</c:f>
              <c:strCache>
                <c:ptCount val="1"/>
                <c:pt idx="0">
                  <c:v>mean</c:v>
                </c:pt>
              </c:strCache>
            </c:strRef>
          </c:tx>
          <c:spPr>
            <a:solidFill>
              <a:schemeClr val="accent1"/>
            </a:solidFill>
            <a:ln>
              <a:noFill/>
            </a:ln>
            <a:effectLst/>
          </c:spPr>
          <c:invertIfNegative val="0"/>
          <c:errBars>
            <c:errBarType val="both"/>
            <c:errValType val="cust"/>
            <c:noEndCap val="0"/>
            <c:plus>
              <c:numRef>
                <c:f>'ANOVA example'!$F$3:$G$3</c:f>
                <c:numCache>
                  <c:formatCode>General</c:formatCode>
                  <c:ptCount val="2"/>
                  <c:pt idx="0">
                    <c:v>18.967691829353758</c:v>
                  </c:pt>
                  <c:pt idx="1">
                    <c:v>21.485886840745799</c:v>
                  </c:pt>
                </c:numCache>
              </c:numRef>
            </c:plus>
            <c:minus>
              <c:numRef>
                <c:f>'ANOVA example'!$F$3:$G$3</c:f>
                <c:numCache>
                  <c:formatCode>General</c:formatCode>
                  <c:ptCount val="2"/>
                  <c:pt idx="0">
                    <c:v>18.967691829353758</c:v>
                  </c:pt>
                  <c:pt idx="1">
                    <c:v>21.485886840745799</c:v>
                  </c:pt>
                </c:numCache>
              </c:numRef>
            </c:minus>
            <c:spPr>
              <a:noFill/>
              <a:ln w="9525" cap="flat" cmpd="sng" algn="ctr">
                <a:solidFill>
                  <a:schemeClr val="tx1">
                    <a:lumMod val="65000"/>
                    <a:lumOff val="35000"/>
                  </a:schemeClr>
                </a:solidFill>
                <a:round/>
              </a:ln>
              <a:effectLst/>
            </c:spPr>
          </c:errBars>
          <c:cat>
            <c:strRef>
              <c:f>'ANOVA example'!$F$1:$G$1</c:f>
              <c:strCache>
                <c:ptCount val="2"/>
                <c:pt idx="0">
                  <c:v>nest tree</c:v>
                </c:pt>
                <c:pt idx="1">
                  <c:v>random tree</c:v>
                </c:pt>
              </c:strCache>
            </c:strRef>
          </c:cat>
          <c:val>
            <c:numRef>
              <c:f>'ANOVA example'!$F$2:$G$2</c:f>
              <c:numCache>
                <c:formatCode>General</c:formatCode>
                <c:ptCount val="2"/>
                <c:pt idx="0">
                  <c:v>114.76</c:v>
                </c:pt>
                <c:pt idx="1">
                  <c:v>102.68</c:v>
                </c:pt>
              </c:numCache>
            </c:numRef>
          </c:val>
          <c:extLst>
            <c:ext xmlns:c16="http://schemas.microsoft.com/office/drawing/2014/chart" uri="{C3380CC4-5D6E-409C-BE32-E72D297353CC}">
              <c16:uniqueId val="{00000000-9368-4557-A642-6BCFCE75B5D1}"/>
            </c:ext>
          </c:extLst>
        </c:ser>
        <c:dLbls>
          <c:showLegendKey val="0"/>
          <c:showVal val="0"/>
          <c:showCatName val="0"/>
          <c:showSerName val="0"/>
          <c:showPercent val="0"/>
          <c:showBubbleSize val="0"/>
        </c:dLbls>
        <c:gapWidth val="219"/>
        <c:overlap val="-27"/>
        <c:axId val="477086056"/>
        <c:axId val="477085728"/>
      </c:barChart>
      <c:catAx>
        <c:axId val="477086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85728"/>
        <c:crosses val="autoZero"/>
        <c:auto val="1"/>
        <c:lblAlgn val="ctr"/>
        <c:lblOffset val="100"/>
        <c:noMultiLvlLbl val="0"/>
      </c:catAx>
      <c:valAx>
        <c:axId val="47708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Mean tree DBH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86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Linear</a:t>
            </a:r>
            <a:r>
              <a:rPr lang="en-AU" baseline="0"/>
              <a:t> regression of DBH and climbing counts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tx1"/>
              </a:solidFill>
              <a:ln w="9525">
                <a:solidFill>
                  <a:schemeClr val="accent1"/>
                </a:solidFill>
              </a:ln>
              <a:effectLst/>
            </c:spPr>
          </c:marker>
          <c:trendline>
            <c:spPr>
              <a:ln w="19050" cap="rnd">
                <a:solidFill>
                  <a:sysClr val="windowText" lastClr="000000"/>
                </a:solidFill>
                <a:prstDash val="sysDot"/>
              </a:ln>
              <a:effectLst/>
            </c:spPr>
            <c:trendlineType val="linear"/>
            <c:dispRSqr val="0"/>
            <c:dispEq val="0"/>
          </c:trendline>
          <c:xVal>
            <c:numRef>
              <c:f>'regression example'!$B$2:$B$51</c:f>
              <c:numCache>
                <c:formatCode>General</c:formatCode>
                <c:ptCount val="50"/>
                <c:pt idx="0">
                  <c:v>125</c:v>
                </c:pt>
                <c:pt idx="1">
                  <c:v>100</c:v>
                </c:pt>
                <c:pt idx="2">
                  <c:v>106</c:v>
                </c:pt>
                <c:pt idx="3">
                  <c:v>136</c:v>
                </c:pt>
                <c:pt idx="4">
                  <c:v>70</c:v>
                </c:pt>
                <c:pt idx="5">
                  <c:v>113</c:v>
                </c:pt>
                <c:pt idx="6">
                  <c:v>95</c:v>
                </c:pt>
                <c:pt idx="7">
                  <c:v>83</c:v>
                </c:pt>
                <c:pt idx="8">
                  <c:v>67</c:v>
                </c:pt>
                <c:pt idx="9">
                  <c:v>48</c:v>
                </c:pt>
                <c:pt idx="10">
                  <c:v>96</c:v>
                </c:pt>
                <c:pt idx="11">
                  <c:v>99</c:v>
                </c:pt>
                <c:pt idx="12">
                  <c:v>113</c:v>
                </c:pt>
                <c:pt idx="13">
                  <c:v>97</c:v>
                </c:pt>
                <c:pt idx="14">
                  <c:v>145</c:v>
                </c:pt>
                <c:pt idx="15">
                  <c:v>110</c:v>
                </c:pt>
                <c:pt idx="16">
                  <c:v>102</c:v>
                </c:pt>
                <c:pt idx="17">
                  <c:v>93</c:v>
                </c:pt>
                <c:pt idx="18">
                  <c:v>107</c:v>
                </c:pt>
                <c:pt idx="19">
                  <c:v>132</c:v>
                </c:pt>
                <c:pt idx="20">
                  <c:v>99</c:v>
                </c:pt>
                <c:pt idx="21">
                  <c:v>123</c:v>
                </c:pt>
                <c:pt idx="22">
                  <c:v>102</c:v>
                </c:pt>
                <c:pt idx="23">
                  <c:v>111</c:v>
                </c:pt>
                <c:pt idx="24">
                  <c:v>95</c:v>
                </c:pt>
                <c:pt idx="25">
                  <c:v>90</c:v>
                </c:pt>
                <c:pt idx="26">
                  <c:v>95</c:v>
                </c:pt>
                <c:pt idx="27">
                  <c:v>135</c:v>
                </c:pt>
                <c:pt idx="28">
                  <c:v>108</c:v>
                </c:pt>
                <c:pt idx="29">
                  <c:v>107</c:v>
                </c:pt>
                <c:pt idx="30">
                  <c:v>133</c:v>
                </c:pt>
                <c:pt idx="31">
                  <c:v>124</c:v>
                </c:pt>
                <c:pt idx="32">
                  <c:v>134</c:v>
                </c:pt>
                <c:pt idx="33">
                  <c:v>148</c:v>
                </c:pt>
                <c:pt idx="34">
                  <c:v>114</c:v>
                </c:pt>
                <c:pt idx="35">
                  <c:v>106</c:v>
                </c:pt>
                <c:pt idx="36">
                  <c:v>106</c:v>
                </c:pt>
                <c:pt idx="37">
                  <c:v>120</c:v>
                </c:pt>
                <c:pt idx="38">
                  <c:v>139</c:v>
                </c:pt>
                <c:pt idx="39">
                  <c:v>76</c:v>
                </c:pt>
                <c:pt idx="40">
                  <c:v>103</c:v>
                </c:pt>
                <c:pt idx="41">
                  <c:v>117</c:v>
                </c:pt>
                <c:pt idx="42">
                  <c:v>102</c:v>
                </c:pt>
                <c:pt idx="43">
                  <c:v>127</c:v>
                </c:pt>
                <c:pt idx="44">
                  <c:v>145</c:v>
                </c:pt>
                <c:pt idx="45">
                  <c:v>136</c:v>
                </c:pt>
                <c:pt idx="46">
                  <c:v>106</c:v>
                </c:pt>
                <c:pt idx="47">
                  <c:v>86</c:v>
                </c:pt>
                <c:pt idx="48">
                  <c:v>112</c:v>
                </c:pt>
                <c:pt idx="49">
                  <c:v>100</c:v>
                </c:pt>
              </c:numCache>
            </c:numRef>
          </c:xVal>
          <c:yVal>
            <c:numRef>
              <c:f>'regression example'!$C$2:$C$51</c:f>
              <c:numCache>
                <c:formatCode>General</c:formatCode>
                <c:ptCount val="50"/>
                <c:pt idx="0">
                  <c:v>5</c:v>
                </c:pt>
                <c:pt idx="1">
                  <c:v>1</c:v>
                </c:pt>
                <c:pt idx="2">
                  <c:v>11</c:v>
                </c:pt>
                <c:pt idx="3">
                  <c:v>9</c:v>
                </c:pt>
                <c:pt idx="4">
                  <c:v>2</c:v>
                </c:pt>
                <c:pt idx="5">
                  <c:v>13</c:v>
                </c:pt>
                <c:pt idx="6">
                  <c:v>4</c:v>
                </c:pt>
                <c:pt idx="7">
                  <c:v>4</c:v>
                </c:pt>
                <c:pt idx="8">
                  <c:v>2</c:v>
                </c:pt>
                <c:pt idx="9">
                  <c:v>0</c:v>
                </c:pt>
                <c:pt idx="10">
                  <c:v>3</c:v>
                </c:pt>
                <c:pt idx="11">
                  <c:v>1</c:v>
                </c:pt>
                <c:pt idx="12">
                  <c:v>3</c:v>
                </c:pt>
                <c:pt idx="13">
                  <c:v>18</c:v>
                </c:pt>
                <c:pt idx="14">
                  <c:v>6</c:v>
                </c:pt>
                <c:pt idx="15">
                  <c:v>5</c:v>
                </c:pt>
                <c:pt idx="16">
                  <c:v>0</c:v>
                </c:pt>
                <c:pt idx="17">
                  <c:v>1</c:v>
                </c:pt>
                <c:pt idx="18">
                  <c:v>2</c:v>
                </c:pt>
                <c:pt idx="19">
                  <c:v>16</c:v>
                </c:pt>
                <c:pt idx="20">
                  <c:v>8</c:v>
                </c:pt>
                <c:pt idx="21">
                  <c:v>8</c:v>
                </c:pt>
                <c:pt idx="22">
                  <c:v>11</c:v>
                </c:pt>
                <c:pt idx="23">
                  <c:v>8</c:v>
                </c:pt>
                <c:pt idx="24">
                  <c:v>5</c:v>
                </c:pt>
                <c:pt idx="25">
                  <c:v>2</c:v>
                </c:pt>
                <c:pt idx="26">
                  <c:v>13</c:v>
                </c:pt>
                <c:pt idx="27">
                  <c:v>11</c:v>
                </c:pt>
                <c:pt idx="28">
                  <c:v>10</c:v>
                </c:pt>
                <c:pt idx="29">
                  <c:v>4</c:v>
                </c:pt>
                <c:pt idx="30">
                  <c:v>9</c:v>
                </c:pt>
                <c:pt idx="31">
                  <c:v>8</c:v>
                </c:pt>
                <c:pt idx="32">
                  <c:v>11</c:v>
                </c:pt>
                <c:pt idx="33">
                  <c:v>1</c:v>
                </c:pt>
                <c:pt idx="34">
                  <c:v>11</c:v>
                </c:pt>
                <c:pt idx="35">
                  <c:v>11</c:v>
                </c:pt>
                <c:pt idx="36">
                  <c:v>12</c:v>
                </c:pt>
                <c:pt idx="37">
                  <c:v>8</c:v>
                </c:pt>
                <c:pt idx="38">
                  <c:v>14</c:v>
                </c:pt>
                <c:pt idx="39">
                  <c:v>11</c:v>
                </c:pt>
                <c:pt idx="40">
                  <c:v>18</c:v>
                </c:pt>
                <c:pt idx="41">
                  <c:v>4</c:v>
                </c:pt>
                <c:pt idx="42">
                  <c:v>14</c:v>
                </c:pt>
                <c:pt idx="43">
                  <c:v>11</c:v>
                </c:pt>
                <c:pt idx="44">
                  <c:v>20</c:v>
                </c:pt>
                <c:pt idx="45">
                  <c:v>23</c:v>
                </c:pt>
                <c:pt idx="46">
                  <c:v>8</c:v>
                </c:pt>
                <c:pt idx="47">
                  <c:v>8</c:v>
                </c:pt>
                <c:pt idx="48">
                  <c:v>26</c:v>
                </c:pt>
                <c:pt idx="49">
                  <c:v>6</c:v>
                </c:pt>
              </c:numCache>
            </c:numRef>
          </c:yVal>
          <c:smooth val="0"/>
          <c:extLst>
            <c:ext xmlns:c16="http://schemas.microsoft.com/office/drawing/2014/chart" uri="{C3380CC4-5D6E-409C-BE32-E72D297353CC}">
              <c16:uniqueId val="{00000001-8FA6-45C1-8D57-E822691DBDF5}"/>
            </c:ext>
          </c:extLst>
        </c:ser>
        <c:dLbls>
          <c:showLegendKey val="0"/>
          <c:showVal val="0"/>
          <c:showCatName val="0"/>
          <c:showSerName val="0"/>
          <c:showPercent val="0"/>
          <c:showBubbleSize val="0"/>
        </c:dLbls>
        <c:axId val="405842744"/>
        <c:axId val="405849960"/>
      </c:scatterChart>
      <c:valAx>
        <c:axId val="405842744"/>
        <c:scaling>
          <c:orientation val="minMax"/>
          <c:min val="4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Diameter at breast height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49960"/>
        <c:crosses val="autoZero"/>
        <c:crossBetween val="midCat"/>
      </c:valAx>
      <c:valAx>
        <c:axId val="405849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Climbing</a:t>
                </a:r>
                <a:r>
                  <a:rPr lang="en-AU" baseline="0"/>
                  <a:t> count of tree hollows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42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Species of Trees with/without nests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'Species preference'!$G$2</c:f>
              <c:strCache>
                <c:ptCount val="1"/>
                <c:pt idx="0">
                  <c:v>Blakelyi</c:v>
                </c:pt>
              </c:strCache>
            </c:strRef>
          </c:tx>
          <c:spPr>
            <a:solidFill>
              <a:schemeClr val="accent1"/>
            </a:solidFill>
            <a:ln>
              <a:noFill/>
            </a:ln>
            <a:effectLst/>
          </c:spPr>
          <c:invertIfNegative val="0"/>
          <c:cat>
            <c:strRef>
              <c:f>'Species preference'!$H$1:$I$1</c:f>
              <c:strCache>
                <c:ptCount val="2"/>
                <c:pt idx="0">
                  <c:v>Yes nests</c:v>
                </c:pt>
                <c:pt idx="1">
                  <c:v>No nests</c:v>
                </c:pt>
              </c:strCache>
            </c:strRef>
          </c:cat>
          <c:val>
            <c:numRef>
              <c:f>'Species preference'!$H$2:$I$2</c:f>
              <c:numCache>
                <c:formatCode>General</c:formatCode>
                <c:ptCount val="2"/>
                <c:pt idx="0">
                  <c:v>19</c:v>
                </c:pt>
                <c:pt idx="1">
                  <c:v>19</c:v>
                </c:pt>
              </c:numCache>
            </c:numRef>
          </c:val>
          <c:extLst>
            <c:ext xmlns:c16="http://schemas.microsoft.com/office/drawing/2014/chart" uri="{C3380CC4-5D6E-409C-BE32-E72D297353CC}">
              <c16:uniqueId val="{00000000-749A-414B-A3E1-FBA74010D2B1}"/>
            </c:ext>
          </c:extLst>
        </c:ser>
        <c:ser>
          <c:idx val="1"/>
          <c:order val="1"/>
          <c:tx>
            <c:strRef>
              <c:f>'Species preference'!$G$3</c:f>
              <c:strCache>
                <c:ptCount val="1"/>
                <c:pt idx="0">
                  <c:v>Rossii</c:v>
                </c:pt>
              </c:strCache>
            </c:strRef>
          </c:tx>
          <c:spPr>
            <a:solidFill>
              <a:schemeClr val="accent2"/>
            </a:solidFill>
            <a:ln>
              <a:noFill/>
            </a:ln>
            <a:effectLst/>
          </c:spPr>
          <c:invertIfNegative val="0"/>
          <c:cat>
            <c:strRef>
              <c:f>'Species preference'!$H$1:$I$1</c:f>
              <c:strCache>
                <c:ptCount val="2"/>
                <c:pt idx="0">
                  <c:v>Yes nests</c:v>
                </c:pt>
                <c:pt idx="1">
                  <c:v>No nests</c:v>
                </c:pt>
              </c:strCache>
            </c:strRef>
          </c:cat>
          <c:val>
            <c:numRef>
              <c:f>'Species preference'!$H$3:$I$3</c:f>
              <c:numCache>
                <c:formatCode>General</c:formatCode>
                <c:ptCount val="2"/>
                <c:pt idx="0">
                  <c:v>6</c:v>
                </c:pt>
                <c:pt idx="1">
                  <c:v>6</c:v>
                </c:pt>
              </c:numCache>
            </c:numRef>
          </c:val>
          <c:extLst>
            <c:ext xmlns:c16="http://schemas.microsoft.com/office/drawing/2014/chart" uri="{C3380CC4-5D6E-409C-BE32-E72D297353CC}">
              <c16:uniqueId val="{00000001-749A-414B-A3E1-FBA74010D2B1}"/>
            </c:ext>
          </c:extLst>
        </c:ser>
        <c:dLbls>
          <c:showLegendKey val="0"/>
          <c:showVal val="0"/>
          <c:showCatName val="0"/>
          <c:showSerName val="0"/>
          <c:showPercent val="0"/>
          <c:showBubbleSize val="0"/>
        </c:dLbls>
        <c:gapWidth val="150"/>
        <c:overlap val="100"/>
        <c:axId val="1621917999"/>
        <c:axId val="1621918831"/>
      </c:barChart>
      <c:catAx>
        <c:axId val="162191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918831"/>
        <c:crosses val="autoZero"/>
        <c:auto val="1"/>
        <c:lblAlgn val="ctr"/>
        <c:lblOffset val="100"/>
        <c:noMultiLvlLbl val="0"/>
      </c:catAx>
      <c:valAx>
        <c:axId val="162191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917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boxWhisker" uniqueId="{2548A87D-5FEA-437B-AB82-2FA967F42FC2}">
          <cx:tx>
            <cx:txData>
              <cx:f>_xlchart.v1.0</cx:f>
              <cx:v>No Nest</cx:v>
            </cx:txData>
          </cx:tx>
          <cx:dataId val="0"/>
          <cx:layoutPr>
            <cx:visibility meanLine="0" meanMarker="0" nonoutliers="0" outliers="0"/>
            <cx:statistics quartileMethod="exclusive"/>
          </cx:layoutPr>
        </cx:series>
        <cx:series layoutId="boxWhisker" uniqueId="{582E8B61-29A3-4F5D-B037-E23DDB705253}">
          <cx:tx>
            <cx:txData>
              <cx:f>_xlchart.v1.2</cx:f>
              <cx:v>Nest Tree </cx:v>
            </cx:txData>
          </cx:tx>
          <cx:dataId val="1"/>
          <cx:layoutPr>
            <cx:visibility meanLine="0" meanMarker="1" nonoutliers="0" outliers="1"/>
            <cx:statistics quartileMethod="exclusive"/>
          </cx:layoutPr>
        </cx:series>
      </cx:plotAreaRegion>
      <cx:axis id="0" hidden="1">
        <cx:catScaling gapWidth="1"/>
        <cx:tickLabels/>
      </cx:axis>
      <cx:axis id="1">
        <cx:valScaling/>
        <cx:title>
          <cx:tx>
            <cx:txData>
              <cx:v>Tree DBH (diameter at breast height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Tree DBH (diameter at breast height </a:t>
              </a:r>
            </a:p>
          </cx:txPr>
        </cx:title>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boxWhisker" uniqueId="{4D2DEDF6-DDDD-4397-9AF1-E4386DE472E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_xlchart.v1.8</cx:f>
      </cx:numDim>
    </cx:data>
  </cx:chartData>
  <cx:chart>
    <cx:title pos="t" align="ctr" overlay="0"/>
    <cx:plotArea>
      <cx:plotAreaRegion>
        <cx:series layoutId="boxWhisker" uniqueId="{A60874A7-84CB-4C10-BF71-6B261A46AA02}">
          <cx:tx>
            <cx:txData>
              <cx:f>_xlchart.v1.5</cx:f>
              <cx:v>Number of hollow entrances - based on climbing surveys</cx:v>
            </cx:txData>
          </cx:tx>
          <cx:dataId val="0"/>
          <cx:layoutPr>
            <cx:visibility meanLine="0" meanMarker="1" nonoutliers="0" outliers="1"/>
            <cx:statistics quartileMethod="exclusive"/>
          </cx:layoutPr>
        </cx:series>
        <cx:series layoutId="boxWhisker" uniqueId="{7AA1AFD0-AF2A-4387-85F6-FE255C575B4F}">
          <cx:tx>
            <cx:txData>
              <cx:f>_xlchart.v1.7</cx:f>
              <cx:v>Number of hollow entrances - based on ground surveys</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28575</xdr:colOff>
      <xdr:row>1</xdr:row>
      <xdr:rowOff>133350</xdr:rowOff>
    </xdr:from>
    <xdr:to>
      <xdr:col>23</xdr:col>
      <xdr:colOff>333375</xdr:colOff>
      <xdr:row>15</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438150</xdr:colOff>
      <xdr:row>0</xdr:row>
      <xdr:rowOff>0</xdr:rowOff>
    </xdr:from>
    <xdr:to>
      <xdr:col>24</xdr:col>
      <xdr:colOff>514350</xdr:colOff>
      <xdr:row>14</xdr:row>
      <xdr:rowOff>38100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101600</xdr:colOff>
      <xdr:row>9</xdr:row>
      <xdr:rowOff>11112</xdr:rowOff>
    </xdr:from>
    <xdr:to>
      <xdr:col>11</xdr:col>
      <xdr:colOff>406400</xdr:colOff>
      <xdr:row>24</xdr:row>
      <xdr:rowOff>39687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62719D3-B7F7-40A8-BA60-8F996B366E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37380" y="1657032"/>
              <a:ext cx="4572000" cy="2771775"/>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74612</xdr:colOff>
      <xdr:row>0</xdr:row>
      <xdr:rowOff>1128712</xdr:rowOff>
    </xdr:from>
    <xdr:to>
      <xdr:col>13</xdr:col>
      <xdr:colOff>379412</xdr:colOff>
      <xdr:row>16</xdr:row>
      <xdr:rowOff>1587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2ECB560-680A-4FBD-9B7E-481EFE6846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97132" y="1128712"/>
              <a:ext cx="4572000" cy="2766695"/>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192087</xdr:colOff>
      <xdr:row>11</xdr:row>
      <xdr:rowOff>1587</xdr:rowOff>
    </xdr:from>
    <xdr:to>
      <xdr:col>10</xdr:col>
      <xdr:colOff>496887</xdr:colOff>
      <xdr:row>26</xdr:row>
      <xdr:rowOff>17462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63E5D33-ACE3-45EF-828B-3D2F0FBE81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75867" y="2013267"/>
              <a:ext cx="4572000" cy="2759075"/>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331787</xdr:colOff>
      <xdr:row>5</xdr:row>
      <xdr:rowOff>176212</xdr:rowOff>
    </xdr:from>
    <xdr:to>
      <xdr:col>13</xdr:col>
      <xdr:colOff>26987</xdr:colOff>
      <xdr:row>21</xdr:row>
      <xdr:rowOff>20637</xdr:rowOff>
    </xdr:to>
    <xdr:graphicFrame macro="">
      <xdr:nvGraphicFramePr>
        <xdr:cNvPr id="5" name="Chart 4">
          <a:extLst>
            <a:ext uri="{FF2B5EF4-FFF2-40B4-BE49-F238E27FC236}">
              <a16:creationId xmlns:a16="http://schemas.microsoft.com/office/drawing/2014/main" id="{19B2E648-1070-44C7-A97E-A4C38AD7F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1"/>
  <sheetViews>
    <sheetView zoomScale="71" zoomScaleNormal="106" workbookViewId="0"/>
  </sheetViews>
  <sheetFormatPr defaultColWidth="8.77734375" defaultRowHeight="14.4" x14ac:dyDescent="0.3"/>
  <cols>
    <col min="2" max="2" width="38.21875" bestFit="1" customWidth="1"/>
    <col min="3" max="3" width="32.77734375" customWidth="1"/>
    <col min="4" max="4" width="49.21875" bestFit="1" customWidth="1"/>
    <col min="5" max="5" width="51.21875" bestFit="1" customWidth="1"/>
    <col min="6" max="6" width="11.21875" bestFit="1" customWidth="1"/>
  </cols>
  <sheetData>
    <row r="1" spans="1:6" s="1" customFormat="1" ht="72" x14ac:dyDescent="0.3">
      <c r="A1" s="1" t="s">
        <v>64</v>
      </c>
      <c r="B1" s="1" t="s">
        <v>11</v>
      </c>
      <c r="C1" s="8" t="s">
        <v>12</v>
      </c>
      <c r="D1" s="1" t="s">
        <v>13</v>
      </c>
      <c r="E1" s="1" t="s">
        <v>14</v>
      </c>
      <c r="F1" s="1" t="s">
        <v>10</v>
      </c>
    </row>
    <row r="2" spans="1:6" x14ac:dyDescent="0.3">
      <c r="A2" t="s">
        <v>4</v>
      </c>
      <c r="B2">
        <v>125</v>
      </c>
      <c r="C2">
        <v>4</v>
      </c>
      <c r="D2">
        <v>5</v>
      </c>
      <c r="E2">
        <v>3</v>
      </c>
      <c r="F2" t="s">
        <v>0</v>
      </c>
    </row>
    <row r="3" spans="1:6" x14ac:dyDescent="0.3">
      <c r="A3" t="s">
        <v>4</v>
      </c>
      <c r="B3">
        <v>100</v>
      </c>
      <c r="C3">
        <v>2</v>
      </c>
      <c r="D3">
        <v>1</v>
      </c>
      <c r="E3">
        <v>2</v>
      </c>
      <c r="F3" t="s">
        <v>0</v>
      </c>
    </row>
    <row r="4" spans="1:6" x14ac:dyDescent="0.3">
      <c r="A4" t="s">
        <v>4</v>
      </c>
      <c r="B4">
        <v>106</v>
      </c>
      <c r="C4">
        <v>3</v>
      </c>
      <c r="D4">
        <v>11</v>
      </c>
      <c r="E4">
        <v>3</v>
      </c>
      <c r="F4" t="s">
        <v>0</v>
      </c>
    </row>
    <row r="5" spans="1:6" x14ac:dyDescent="0.3">
      <c r="A5" t="s">
        <v>4</v>
      </c>
      <c r="B5">
        <v>136</v>
      </c>
      <c r="C5">
        <v>4</v>
      </c>
      <c r="D5">
        <v>9</v>
      </c>
      <c r="E5">
        <v>7</v>
      </c>
      <c r="F5" t="s">
        <v>0</v>
      </c>
    </row>
    <row r="6" spans="1:6" x14ac:dyDescent="0.3">
      <c r="A6" t="s">
        <v>4</v>
      </c>
      <c r="B6">
        <v>70</v>
      </c>
      <c r="C6">
        <v>4</v>
      </c>
      <c r="D6">
        <v>2</v>
      </c>
      <c r="E6">
        <v>2</v>
      </c>
      <c r="F6" t="s">
        <v>0</v>
      </c>
    </row>
    <row r="7" spans="1:6" x14ac:dyDescent="0.3">
      <c r="A7" t="s">
        <v>4</v>
      </c>
      <c r="B7">
        <v>113</v>
      </c>
      <c r="C7">
        <v>4</v>
      </c>
      <c r="D7">
        <v>13</v>
      </c>
      <c r="E7">
        <v>14</v>
      </c>
      <c r="F7" t="s">
        <v>0</v>
      </c>
    </row>
    <row r="8" spans="1:6" x14ac:dyDescent="0.3">
      <c r="A8" t="s">
        <v>4</v>
      </c>
      <c r="B8">
        <v>95</v>
      </c>
      <c r="C8">
        <v>2</v>
      </c>
      <c r="D8">
        <v>4</v>
      </c>
      <c r="E8">
        <v>3</v>
      </c>
      <c r="F8" t="s">
        <v>0</v>
      </c>
    </row>
    <row r="9" spans="1:6" x14ac:dyDescent="0.3">
      <c r="A9" t="s">
        <v>4</v>
      </c>
      <c r="B9">
        <v>83</v>
      </c>
      <c r="C9">
        <v>3</v>
      </c>
      <c r="D9">
        <v>4</v>
      </c>
      <c r="E9">
        <v>2</v>
      </c>
      <c r="F9" t="s">
        <v>0</v>
      </c>
    </row>
    <row r="10" spans="1:6" x14ac:dyDescent="0.3">
      <c r="A10" t="s">
        <v>4</v>
      </c>
      <c r="B10">
        <v>67</v>
      </c>
      <c r="C10">
        <v>2</v>
      </c>
      <c r="D10">
        <v>2</v>
      </c>
      <c r="E10">
        <v>1</v>
      </c>
      <c r="F10" t="s">
        <v>0</v>
      </c>
    </row>
    <row r="11" spans="1:6" x14ac:dyDescent="0.3">
      <c r="A11" t="s">
        <v>4</v>
      </c>
      <c r="B11">
        <v>48</v>
      </c>
      <c r="C11">
        <v>4</v>
      </c>
      <c r="D11">
        <v>0</v>
      </c>
      <c r="E11">
        <v>1</v>
      </c>
      <c r="F11" t="s">
        <v>0</v>
      </c>
    </row>
    <row r="12" spans="1:6" x14ac:dyDescent="0.3">
      <c r="A12" t="s">
        <v>4</v>
      </c>
      <c r="B12">
        <v>96</v>
      </c>
      <c r="C12">
        <v>2</v>
      </c>
      <c r="D12">
        <v>3</v>
      </c>
      <c r="E12">
        <v>0</v>
      </c>
      <c r="F12" t="s">
        <v>0</v>
      </c>
    </row>
    <row r="13" spans="1:6" x14ac:dyDescent="0.3">
      <c r="A13" t="s">
        <v>4</v>
      </c>
      <c r="B13">
        <v>99</v>
      </c>
      <c r="C13">
        <v>4</v>
      </c>
      <c r="D13">
        <v>1</v>
      </c>
      <c r="E13">
        <v>3</v>
      </c>
      <c r="F13" t="s">
        <v>0</v>
      </c>
    </row>
    <row r="14" spans="1:6" x14ac:dyDescent="0.3">
      <c r="A14" t="s">
        <v>4</v>
      </c>
      <c r="B14">
        <v>113</v>
      </c>
      <c r="C14">
        <v>1</v>
      </c>
      <c r="D14">
        <v>3</v>
      </c>
      <c r="E14">
        <v>3</v>
      </c>
      <c r="F14" t="s">
        <v>0</v>
      </c>
    </row>
    <row r="15" spans="1:6" x14ac:dyDescent="0.3">
      <c r="A15" t="s">
        <v>4</v>
      </c>
      <c r="B15">
        <v>97</v>
      </c>
      <c r="C15">
        <v>1</v>
      </c>
      <c r="D15">
        <v>18</v>
      </c>
      <c r="E15">
        <v>9</v>
      </c>
      <c r="F15" t="s">
        <v>0</v>
      </c>
    </row>
    <row r="16" spans="1:6" x14ac:dyDescent="0.3">
      <c r="A16" t="s">
        <v>4</v>
      </c>
      <c r="B16">
        <v>145</v>
      </c>
      <c r="C16">
        <v>2</v>
      </c>
      <c r="D16">
        <v>6</v>
      </c>
      <c r="E16">
        <v>7</v>
      </c>
      <c r="F16" t="s">
        <v>0</v>
      </c>
    </row>
    <row r="17" spans="1:6" x14ac:dyDescent="0.3">
      <c r="A17" t="s">
        <v>4</v>
      </c>
      <c r="B17">
        <v>110</v>
      </c>
      <c r="C17">
        <v>3</v>
      </c>
      <c r="D17">
        <v>5</v>
      </c>
      <c r="E17">
        <v>3</v>
      </c>
      <c r="F17" t="s">
        <v>0</v>
      </c>
    </row>
    <row r="18" spans="1:6" x14ac:dyDescent="0.3">
      <c r="A18" t="s">
        <v>4</v>
      </c>
      <c r="B18">
        <v>102</v>
      </c>
      <c r="C18">
        <v>3</v>
      </c>
      <c r="D18">
        <v>0</v>
      </c>
      <c r="E18">
        <v>2</v>
      </c>
      <c r="F18" t="s">
        <v>0</v>
      </c>
    </row>
    <row r="19" spans="1:6" x14ac:dyDescent="0.3">
      <c r="A19" t="s">
        <v>4</v>
      </c>
      <c r="B19">
        <v>93</v>
      </c>
      <c r="C19">
        <v>3</v>
      </c>
      <c r="D19">
        <v>1</v>
      </c>
      <c r="E19">
        <v>1</v>
      </c>
      <c r="F19" t="s">
        <v>0</v>
      </c>
    </row>
    <row r="20" spans="1:6" x14ac:dyDescent="0.3">
      <c r="A20" t="s">
        <v>4</v>
      </c>
      <c r="B20">
        <v>107</v>
      </c>
      <c r="C20">
        <v>1</v>
      </c>
      <c r="D20">
        <v>2</v>
      </c>
      <c r="E20">
        <v>3</v>
      </c>
      <c r="F20" t="s">
        <v>0</v>
      </c>
    </row>
    <row r="21" spans="1:6" x14ac:dyDescent="0.3">
      <c r="A21" t="s">
        <v>4</v>
      </c>
      <c r="B21">
        <v>132</v>
      </c>
      <c r="C21">
        <v>2</v>
      </c>
      <c r="D21">
        <v>16</v>
      </c>
      <c r="E21">
        <v>10</v>
      </c>
      <c r="F21" t="s">
        <v>78</v>
      </c>
    </row>
    <row r="22" spans="1:6" x14ac:dyDescent="0.3">
      <c r="A22" t="s">
        <v>4</v>
      </c>
      <c r="B22">
        <v>99</v>
      </c>
      <c r="C22">
        <v>2</v>
      </c>
      <c r="D22">
        <v>8</v>
      </c>
      <c r="E22">
        <v>6</v>
      </c>
      <c r="F22" t="s">
        <v>78</v>
      </c>
    </row>
    <row r="23" spans="1:6" x14ac:dyDescent="0.3">
      <c r="A23" t="s">
        <v>4</v>
      </c>
      <c r="B23">
        <v>123</v>
      </c>
      <c r="C23">
        <v>2</v>
      </c>
      <c r="D23">
        <v>8</v>
      </c>
      <c r="E23">
        <v>6</v>
      </c>
      <c r="F23" t="s">
        <v>78</v>
      </c>
    </row>
    <row r="24" spans="1:6" x14ac:dyDescent="0.3">
      <c r="A24" t="s">
        <v>4</v>
      </c>
      <c r="B24">
        <v>102</v>
      </c>
      <c r="C24">
        <v>2</v>
      </c>
      <c r="D24">
        <v>11</v>
      </c>
      <c r="E24">
        <v>3</v>
      </c>
      <c r="F24" t="s">
        <v>78</v>
      </c>
    </row>
    <row r="25" spans="1:6" x14ac:dyDescent="0.3">
      <c r="A25" t="s">
        <v>4</v>
      </c>
      <c r="B25">
        <v>111</v>
      </c>
      <c r="C25">
        <v>3</v>
      </c>
      <c r="D25">
        <v>8</v>
      </c>
      <c r="E25">
        <v>4</v>
      </c>
      <c r="F25" t="s">
        <v>78</v>
      </c>
    </row>
    <row r="26" spans="1:6" x14ac:dyDescent="0.3">
      <c r="A26" t="s">
        <v>4</v>
      </c>
      <c r="B26">
        <v>95</v>
      </c>
      <c r="C26">
        <v>3</v>
      </c>
      <c r="D26">
        <v>5</v>
      </c>
      <c r="E26">
        <v>3</v>
      </c>
      <c r="F26" t="s">
        <v>78</v>
      </c>
    </row>
    <row r="27" spans="1:6" x14ac:dyDescent="0.3">
      <c r="A27" t="s">
        <v>3</v>
      </c>
      <c r="B27">
        <v>90</v>
      </c>
      <c r="C27">
        <v>3</v>
      </c>
      <c r="D27">
        <v>2</v>
      </c>
      <c r="E27">
        <v>2</v>
      </c>
      <c r="F27" t="s">
        <v>0</v>
      </c>
    </row>
    <row r="28" spans="1:6" x14ac:dyDescent="0.3">
      <c r="A28" t="s">
        <v>3</v>
      </c>
      <c r="B28">
        <v>95</v>
      </c>
      <c r="C28">
        <v>3</v>
      </c>
      <c r="D28">
        <v>13</v>
      </c>
      <c r="E28">
        <v>10</v>
      </c>
      <c r="F28" t="s">
        <v>0</v>
      </c>
    </row>
    <row r="29" spans="1:6" x14ac:dyDescent="0.3">
      <c r="A29" t="s">
        <v>3</v>
      </c>
      <c r="B29">
        <v>135</v>
      </c>
      <c r="C29">
        <v>2</v>
      </c>
      <c r="D29">
        <v>11</v>
      </c>
      <c r="E29">
        <v>4</v>
      </c>
      <c r="F29" t="s">
        <v>0</v>
      </c>
    </row>
    <row r="30" spans="1:6" x14ac:dyDescent="0.3">
      <c r="A30" t="s">
        <v>3</v>
      </c>
      <c r="B30">
        <v>108</v>
      </c>
      <c r="C30">
        <v>4</v>
      </c>
      <c r="D30">
        <v>10</v>
      </c>
      <c r="E30">
        <v>5</v>
      </c>
      <c r="F30" t="s">
        <v>0</v>
      </c>
    </row>
    <row r="31" spans="1:6" x14ac:dyDescent="0.3">
      <c r="A31" t="s">
        <v>3</v>
      </c>
      <c r="B31">
        <v>107</v>
      </c>
      <c r="C31">
        <v>4</v>
      </c>
      <c r="D31">
        <v>4</v>
      </c>
      <c r="E31">
        <v>4</v>
      </c>
      <c r="F31" t="s">
        <v>0</v>
      </c>
    </row>
    <row r="32" spans="1:6" x14ac:dyDescent="0.3">
      <c r="A32" t="s">
        <v>3</v>
      </c>
      <c r="B32">
        <v>133</v>
      </c>
      <c r="C32">
        <v>2</v>
      </c>
      <c r="D32">
        <v>9</v>
      </c>
      <c r="E32">
        <v>6</v>
      </c>
      <c r="F32" t="s">
        <v>0</v>
      </c>
    </row>
    <row r="33" spans="1:6" x14ac:dyDescent="0.3">
      <c r="A33" t="s">
        <v>3</v>
      </c>
      <c r="B33">
        <v>124</v>
      </c>
      <c r="C33">
        <v>3</v>
      </c>
      <c r="D33">
        <v>8</v>
      </c>
      <c r="E33">
        <v>7</v>
      </c>
      <c r="F33" t="s">
        <v>0</v>
      </c>
    </row>
    <row r="34" spans="1:6" x14ac:dyDescent="0.3">
      <c r="A34" t="s">
        <v>3</v>
      </c>
      <c r="B34">
        <v>134</v>
      </c>
      <c r="C34">
        <v>4</v>
      </c>
      <c r="D34">
        <v>11</v>
      </c>
      <c r="E34">
        <v>7</v>
      </c>
      <c r="F34" t="s">
        <v>0</v>
      </c>
    </row>
    <row r="35" spans="1:6" x14ac:dyDescent="0.3">
      <c r="A35" t="s">
        <v>3</v>
      </c>
      <c r="B35">
        <v>148</v>
      </c>
      <c r="C35">
        <v>4</v>
      </c>
      <c r="D35">
        <v>1</v>
      </c>
      <c r="E35">
        <v>1</v>
      </c>
      <c r="F35" t="s">
        <v>0</v>
      </c>
    </row>
    <row r="36" spans="1:6" x14ac:dyDescent="0.3">
      <c r="A36" t="s">
        <v>3</v>
      </c>
      <c r="B36">
        <v>114</v>
      </c>
      <c r="C36">
        <v>3</v>
      </c>
      <c r="D36">
        <v>11</v>
      </c>
      <c r="E36">
        <v>14</v>
      </c>
      <c r="F36" t="s">
        <v>0</v>
      </c>
    </row>
    <row r="37" spans="1:6" x14ac:dyDescent="0.3">
      <c r="A37" t="s">
        <v>3</v>
      </c>
      <c r="B37">
        <v>106</v>
      </c>
      <c r="C37">
        <v>4</v>
      </c>
      <c r="D37">
        <v>11</v>
      </c>
      <c r="E37">
        <v>7</v>
      </c>
      <c r="F37" t="s">
        <v>0</v>
      </c>
    </row>
    <row r="38" spans="1:6" x14ac:dyDescent="0.3">
      <c r="A38" t="s">
        <v>3</v>
      </c>
      <c r="B38">
        <v>106</v>
      </c>
      <c r="C38">
        <v>3</v>
      </c>
      <c r="D38">
        <v>12</v>
      </c>
      <c r="E38">
        <v>6</v>
      </c>
      <c r="F38" t="s">
        <v>0</v>
      </c>
    </row>
    <row r="39" spans="1:6" x14ac:dyDescent="0.3">
      <c r="A39" t="s">
        <v>3</v>
      </c>
      <c r="B39">
        <v>120</v>
      </c>
      <c r="C39">
        <v>1</v>
      </c>
      <c r="D39">
        <v>8</v>
      </c>
      <c r="E39">
        <v>8</v>
      </c>
      <c r="F39" t="s">
        <v>0</v>
      </c>
    </row>
    <row r="40" spans="1:6" x14ac:dyDescent="0.3">
      <c r="A40" t="s">
        <v>3</v>
      </c>
      <c r="B40">
        <v>139</v>
      </c>
      <c r="C40">
        <v>1</v>
      </c>
      <c r="D40">
        <v>14</v>
      </c>
      <c r="E40">
        <v>8</v>
      </c>
      <c r="F40" t="s">
        <v>0</v>
      </c>
    </row>
    <row r="41" spans="1:6" x14ac:dyDescent="0.3">
      <c r="A41" t="s">
        <v>3</v>
      </c>
      <c r="B41">
        <v>76</v>
      </c>
      <c r="C41">
        <v>2</v>
      </c>
      <c r="D41">
        <v>11</v>
      </c>
      <c r="E41">
        <v>6</v>
      </c>
      <c r="F41" t="s">
        <v>0</v>
      </c>
    </row>
    <row r="42" spans="1:6" x14ac:dyDescent="0.3">
      <c r="A42" t="s">
        <v>3</v>
      </c>
      <c r="B42">
        <v>103</v>
      </c>
      <c r="C42">
        <v>2</v>
      </c>
      <c r="D42">
        <v>18</v>
      </c>
      <c r="E42">
        <v>5</v>
      </c>
      <c r="F42" t="s">
        <v>0</v>
      </c>
    </row>
    <row r="43" spans="1:6" x14ac:dyDescent="0.3">
      <c r="A43" t="s">
        <v>3</v>
      </c>
      <c r="B43">
        <v>117</v>
      </c>
      <c r="C43">
        <v>1</v>
      </c>
      <c r="D43">
        <v>4</v>
      </c>
      <c r="E43">
        <v>4</v>
      </c>
      <c r="F43" t="s">
        <v>0</v>
      </c>
    </row>
    <row r="44" spans="1:6" x14ac:dyDescent="0.3">
      <c r="A44" t="s">
        <v>3</v>
      </c>
      <c r="B44">
        <v>102</v>
      </c>
      <c r="C44">
        <v>4</v>
      </c>
      <c r="D44">
        <v>14</v>
      </c>
      <c r="E44">
        <v>6</v>
      </c>
      <c r="F44" t="s">
        <v>0</v>
      </c>
    </row>
    <row r="45" spans="1:6" x14ac:dyDescent="0.3">
      <c r="A45" t="s">
        <v>3</v>
      </c>
      <c r="B45">
        <v>127</v>
      </c>
      <c r="C45">
        <v>2</v>
      </c>
      <c r="D45">
        <v>11</v>
      </c>
      <c r="E45">
        <v>8</v>
      </c>
      <c r="F45" t="s">
        <v>0</v>
      </c>
    </row>
    <row r="46" spans="1:6" x14ac:dyDescent="0.3">
      <c r="A46" t="s">
        <v>3</v>
      </c>
      <c r="B46">
        <v>145</v>
      </c>
      <c r="C46">
        <v>1</v>
      </c>
      <c r="D46">
        <v>20</v>
      </c>
      <c r="E46">
        <v>10</v>
      </c>
      <c r="F46" t="s">
        <v>78</v>
      </c>
    </row>
    <row r="47" spans="1:6" x14ac:dyDescent="0.3">
      <c r="A47" t="s">
        <v>3</v>
      </c>
      <c r="B47">
        <v>136</v>
      </c>
      <c r="C47">
        <v>2</v>
      </c>
      <c r="D47">
        <v>23</v>
      </c>
      <c r="E47">
        <v>5</v>
      </c>
      <c r="F47" t="s">
        <v>78</v>
      </c>
    </row>
    <row r="48" spans="1:6" x14ac:dyDescent="0.3">
      <c r="A48" t="s">
        <v>3</v>
      </c>
      <c r="B48">
        <v>106</v>
      </c>
      <c r="C48">
        <v>2</v>
      </c>
      <c r="D48">
        <v>8</v>
      </c>
      <c r="E48">
        <v>6</v>
      </c>
      <c r="F48" t="s">
        <v>78</v>
      </c>
    </row>
    <row r="49" spans="1:6" x14ac:dyDescent="0.3">
      <c r="A49" t="s">
        <v>3</v>
      </c>
      <c r="B49">
        <v>86</v>
      </c>
      <c r="C49">
        <v>3</v>
      </c>
      <c r="D49">
        <v>8</v>
      </c>
      <c r="E49">
        <v>4</v>
      </c>
      <c r="F49" t="s">
        <v>78</v>
      </c>
    </row>
    <row r="50" spans="1:6" x14ac:dyDescent="0.3">
      <c r="A50" t="s">
        <v>3</v>
      </c>
      <c r="B50">
        <v>112</v>
      </c>
      <c r="C50">
        <v>2</v>
      </c>
      <c r="D50">
        <v>26</v>
      </c>
      <c r="E50">
        <v>10</v>
      </c>
      <c r="F50" t="s">
        <v>78</v>
      </c>
    </row>
    <row r="51" spans="1:6" x14ac:dyDescent="0.3">
      <c r="A51" t="s">
        <v>3</v>
      </c>
      <c r="B51">
        <v>100</v>
      </c>
      <c r="C51">
        <v>3</v>
      </c>
      <c r="D51">
        <v>6</v>
      </c>
      <c r="E51">
        <v>6</v>
      </c>
      <c r="F51" t="s">
        <v>78</v>
      </c>
    </row>
  </sheetData>
  <sortState xmlns:xlrd2="http://schemas.microsoft.com/office/spreadsheetml/2017/richdata2" ref="A2:F51">
    <sortCondition ref="A2:A5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1"/>
  <sheetViews>
    <sheetView tabSelected="1" zoomScaleNormal="100" workbookViewId="0">
      <selection activeCell="B1" sqref="B1:H101"/>
    </sheetView>
  </sheetViews>
  <sheetFormatPr defaultColWidth="8.77734375" defaultRowHeight="14.4" x14ac:dyDescent="0.3"/>
  <cols>
    <col min="2" max="2" width="12.44140625" bestFit="1" customWidth="1"/>
    <col min="3" max="3" width="40.88671875" customWidth="1"/>
    <col min="4" max="4" width="31.5546875" bestFit="1" customWidth="1"/>
    <col min="6" max="6" width="18.33203125" bestFit="1" customWidth="1"/>
    <col min="7" max="7" width="18.77734375" customWidth="1"/>
  </cols>
  <sheetData>
    <row r="1" spans="2:8" x14ac:dyDescent="0.3">
      <c r="B1" t="s">
        <v>5</v>
      </c>
      <c r="C1" t="s">
        <v>15</v>
      </c>
      <c r="D1" t="s">
        <v>6</v>
      </c>
      <c r="E1" t="s">
        <v>7</v>
      </c>
      <c r="F1" t="s">
        <v>8</v>
      </c>
      <c r="G1" t="s">
        <v>9</v>
      </c>
      <c r="H1" t="s">
        <v>10</v>
      </c>
    </row>
    <row r="2" spans="2:8" x14ac:dyDescent="0.3">
      <c r="B2" t="s">
        <v>4</v>
      </c>
      <c r="C2">
        <v>1</v>
      </c>
      <c r="D2">
        <v>6</v>
      </c>
      <c r="E2">
        <v>8</v>
      </c>
      <c r="F2">
        <v>61</v>
      </c>
      <c r="G2">
        <v>17</v>
      </c>
      <c r="H2" t="s">
        <v>0</v>
      </c>
    </row>
    <row r="3" spans="2:8" x14ac:dyDescent="0.3">
      <c r="B3" t="s">
        <v>4</v>
      </c>
      <c r="C3">
        <v>1</v>
      </c>
      <c r="D3">
        <v>9</v>
      </c>
      <c r="E3">
        <v>9</v>
      </c>
      <c r="F3">
        <v>19</v>
      </c>
      <c r="G3">
        <v>15</v>
      </c>
      <c r="H3" t="s">
        <v>0</v>
      </c>
    </row>
    <row r="4" spans="2:8" x14ac:dyDescent="0.3">
      <c r="B4" t="s">
        <v>4</v>
      </c>
      <c r="C4">
        <v>2</v>
      </c>
      <c r="D4">
        <v>10</v>
      </c>
      <c r="E4">
        <v>10</v>
      </c>
      <c r="F4">
        <v>72</v>
      </c>
      <c r="G4">
        <v>18</v>
      </c>
      <c r="H4" t="s">
        <v>0</v>
      </c>
    </row>
    <row r="5" spans="2:8" x14ac:dyDescent="0.3">
      <c r="B5" t="s">
        <v>4</v>
      </c>
      <c r="C5">
        <v>2</v>
      </c>
      <c r="D5">
        <v>13</v>
      </c>
      <c r="E5">
        <v>26</v>
      </c>
      <c r="F5">
        <v>70</v>
      </c>
      <c r="G5">
        <v>43</v>
      </c>
      <c r="H5" t="s">
        <v>0</v>
      </c>
    </row>
    <row r="6" spans="2:8" x14ac:dyDescent="0.3">
      <c r="B6" t="s">
        <v>4</v>
      </c>
      <c r="C6">
        <v>1</v>
      </c>
      <c r="D6">
        <v>4</v>
      </c>
      <c r="E6">
        <v>5</v>
      </c>
      <c r="F6">
        <v>35</v>
      </c>
      <c r="G6">
        <v>91</v>
      </c>
      <c r="H6" t="s">
        <v>0</v>
      </c>
    </row>
    <row r="7" spans="2:8" x14ac:dyDescent="0.3">
      <c r="B7" t="s">
        <v>4</v>
      </c>
      <c r="C7">
        <v>1</v>
      </c>
      <c r="D7">
        <v>4</v>
      </c>
      <c r="E7">
        <v>8</v>
      </c>
      <c r="F7">
        <v>59</v>
      </c>
      <c r="G7">
        <v>16</v>
      </c>
      <c r="H7" t="s">
        <v>0</v>
      </c>
    </row>
    <row r="8" spans="2:8" x14ac:dyDescent="0.3">
      <c r="B8" t="s">
        <v>4</v>
      </c>
      <c r="C8">
        <v>2</v>
      </c>
      <c r="D8">
        <v>6</v>
      </c>
      <c r="E8">
        <v>8</v>
      </c>
      <c r="F8">
        <v>51</v>
      </c>
      <c r="G8">
        <v>26</v>
      </c>
      <c r="H8" t="s">
        <v>0</v>
      </c>
    </row>
    <row r="9" spans="2:8" x14ac:dyDescent="0.3">
      <c r="B9" t="s">
        <v>4</v>
      </c>
      <c r="C9">
        <v>1</v>
      </c>
      <c r="D9">
        <v>4</v>
      </c>
      <c r="E9">
        <v>8</v>
      </c>
      <c r="F9">
        <v>10</v>
      </c>
      <c r="G9">
        <v>46</v>
      </c>
      <c r="H9" t="s">
        <v>0</v>
      </c>
    </row>
    <row r="10" spans="2:8" x14ac:dyDescent="0.3">
      <c r="B10" t="s">
        <v>4</v>
      </c>
      <c r="C10">
        <v>2</v>
      </c>
      <c r="D10">
        <v>3</v>
      </c>
      <c r="E10">
        <v>11</v>
      </c>
      <c r="F10">
        <v>90</v>
      </c>
      <c r="G10">
        <v>20</v>
      </c>
      <c r="H10" t="s">
        <v>0</v>
      </c>
    </row>
    <row r="11" spans="2:8" x14ac:dyDescent="0.3">
      <c r="B11" t="s">
        <v>4</v>
      </c>
      <c r="C11">
        <v>1</v>
      </c>
      <c r="D11">
        <v>12</v>
      </c>
      <c r="E11">
        <v>12</v>
      </c>
      <c r="F11">
        <v>55</v>
      </c>
      <c r="G11">
        <v>23</v>
      </c>
      <c r="H11" t="s">
        <v>0</v>
      </c>
    </row>
    <row r="12" spans="2:8" x14ac:dyDescent="0.3">
      <c r="B12" t="s">
        <v>4</v>
      </c>
      <c r="C12">
        <v>3</v>
      </c>
      <c r="D12">
        <v>10</v>
      </c>
      <c r="E12">
        <v>12</v>
      </c>
      <c r="F12">
        <v>173</v>
      </c>
      <c r="G12">
        <v>25</v>
      </c>
      <c r="H12" t="s">
        <v>0</v>
      </c>
    </row>
    <row r="13" spans="2:8" x14ac:dyDescent="0.3">
      <c r="B13" t="s">
        <v>4</v>
      </c>
      <c r="C13">
        <v>3</v>
      </c>
      <c r="D13">
        <v>3</v>
      </c>
      <c r="E13">
        <v>3</v>
      </c>
      <c r="F13">
        <v>24</v>
      </c>
      <c r="G13">
        <v>14</v>
      </c>
      <c r="H13" t="s">
        <v>0</v>
      </c>
    </row>
    <row r="14" spans="2:8" x14ac:dyDescent="0.3">
      <c r="B14" t="s">
        <v>4</v>
      </c>
      <c r="C14">
        <v>1</v>
      </c>
      <c r="D14">
        <v>3</v>
      </c>
      <c r="E14">
        <v>3</v>
      </c>
      <c r="F14">
        <v>60</v>
      </c>
      <c r="G14">
        <v>11</v>
      </c>
      <c r="H14" t="s">
        <v>0</v>
      </c>
    </row>
    <row r="15" spans="2:8" x14ac:dyDescent="0.3">
      <c r="B15" t="s">
        <v>4</v>
      </c>
      <c r="C15">
        <v>1</v>
      </c>
      <c r="D15">
        <v>4</v>
      </c>
      <c r="E15">
        <v>4</v>
      </c>
      <c r="F15">
        <v>28</v>
      </c>
      <c r="G15">
        <v>18</v>
      </c>
      <c r="H15" t="s">
        <v>0</v>
      </c>
    </row>
    <row r="16" spans="2:8" x14ac:dyDescent="0.3">
      <c r="B16" t="s">
        <v>4</v>
      </c>
      <c r="C16">
        <v>1</v>
      </c>
      <c r="D16">
        <v>6</v>
      </c>
      <c r="E16">
        <v>6</v>
      </c>
      <c r="F16">
        <v>11</v>
      </c>
      <c r="G16">
        <v>25</v>
      </c>
      <c r="H16" t="s">
        <v>0</v>
      </c>
    </row>
    <row r="17" spans="2:10" x14ac:dyDescent="0.3">
      <c r="B17" t="s">
        <v>4</v>
      </c>
      <c r="C17">
        <v>1</v>
      </c>
      <c r="D17">
        <v>7</v>
      </c>
      <c r="E17">
        <v>8</v>
      </c>
      <c r="F17">
        <v>13</v>
      </c>
      <c r="G17">
        <v>14</v>
      </c>
      <c r="H17" t="s">
        <v>0</v>
      </c>
    </row>
    <row r="18" spans="2:10" x14ac:dyDescent="0.3">
      <c r="B18" t="s">
        <v>4</v>
      </c>
      <c r="C18">
        <v>1</v>
      </c>
      <c r="D18">
        <v>8</v>
      </c>
      <c r="E18">
        <v>8</v>
      </c>
      <c r="F18">
        <v>44</v>
      </c>
      <c r="G18">
        <v>18</v>
      </c>
      <c r="H18" t="s">
        <v>0</v>
      </c>
    </row>
    <row r="19" spans="2:10" x14ac:dyDescent="0.3">
      <c r="B19" t="s">
        <v>4</v>
      </c>
      <c r="C19">
        <v>2</v>
      </c>
      <c r="D19">
        <v>8</v>
      </c>
      <c r="E19">
        <v>9</v>
      </c>
      <c r="F19">
        <v>20</v>
      </c>
      <c r="G19">
        <v>25</v>
      </c>
      <c r="H19" t="s">
        <v>0</v>
      </c>
    </row>
    <row r="20" spans="2:10" x14ac:dyDescent="0.3">
      <c r="B20" t="s">
        <v>4</v>
      </c>
      <c r="C20">
        <v>1</v>
      </c>
      <c r="D20">
        <v>12</v>
      </c>
      <c r="E20">
        <v>12</v>
      </c>
      <c r="F20">
        <v>90</v>
      </c>
      <c r="G20">
        <v>19</v>
      </c>
      <c r="H20" t="s">
        <v>0</v>
      </c>
    </row>
    <row r="21" spans="2:10" x14ac:dyDescent="0.3">
      <c r="B21" t="s">
        <v>4</v>
      </c>
      <c r="C21">
        <v>1</v>
      </c>
      <c r="D21">
        <v>8</v>
      </c>
      <c r="E21">
        <v>12</v>
      </c>
      <c r="F21">
        <v>32</v>
      </c>
      <c r="G21">
        <v>25</v>
      </c>
      <c r="H21" t="s">
        <v>0</v>
      </c>
    </row>
    <row r="22" spans="2:10" x14ac:dyDescent="0.3">
      <c r="B22" t="s">
        <v>4</v>
      </c>
      <c r="C22">
        <v>1</v>
      </c>
      <c r="D22">
        <v>7.5</v>
      </c>
      <c r="E22">
        <v>4.5</v>
      </c>
      <c r="F22">
        <v>9</v>
      </c>
      <c r="G22">
        <v>32</v>
      </c>
      <c r="H22" t="s">
        <v>0</v>
      </c>
    </row>
    <row r="23" spans="2:10" x14ac:dyDescent="0.3">
      <c r="B23" t="s">
        <v>4</v>
      </c>
      <c r="C23">
        <v>2</v>
      </c>
      <c r="D23">
        <v>4</v>
      </c>
      <c r="E23">
        <v>28</v>
      </c>
      <c r="F23">
        <v>8</v>
      </c>
      <c r="G23">
        <v>32</v>
      </c>
      <c r="H23" t="s">
        <v>0</v>
      </c>
    </row>
    <row r="24" spans="2:10" x14ac:dyDescent="0.3">
      <c r="B24" t="s">
        <v>4</v>
      </c>
      <c r="C24">
        <v>2</v>
      </c>
      <c r="D24">
        <v>8</v>
      </c>
      <c r="E24">
        <v>48</v>
      </c>
      <c r="F24">
        <v>3</v>
      </c>
      <c r="G24">
        <v>35</v>
      </c>
      <c r="H24" t="s">
        <v>0</v>
      </c>
    </row>
    <row r="25" spans="2:10" x14ac:dyDescent="0.3">
      <c r="B25" t="s">
        <v>4</v>
      </c>
      <c r="C25">
        <v>5</v>
      </c>
      <c r="D25">
        <v>8</v>
      </c>
      <c r="E25">
        <v>45</v>
      </c>
      <c r="F25">
        <v>0</v>
      </c>
      <c r="G25">
        <v>104</v>
      </c>
      <c r="H25" t="s">
        <v>0</v>
      </c>
    </row>
    <row r="26" spans="2:10" x14ac:dyDescent="0.3">
      <c r="B26" t="s">
        <v>4</v>
      </c>
      <c r="C26">
        <v>1</v>
      </c>
      <c r="D26">
        <v>7</v>
      </c>
      <c r="E26">
        <v>4</v>
      </c>
      <c r="F26">
        <v>27</v>
      </c>
      <c r="G26">
        <v>22</v>
      </c>
      <c r="H26" t="s">
        <v>0</v>
      </c>
    </row>
    <row r="27" spans="2:10" x14ac:dyDescent="0.3">
      <c r="B27" t="s">
        <v>4</v>
      </c>
      <c r="C27">
        <v>1</v>
      </c>
      <c r="D27">
        <v>9</v>
      </c>
      <c r="E27">
        <v>9</v>
      </c>
      <c r="F27">
        <v>40</v>
      </c>
      <c r="G27">
        <v>115</v>
      </c>
      <c r="H27" t="s">
        <v>0</v>
      </c>
    </row>
    <row r="28" spans="2:10" x14ac:dyDescent="0.3">
      <c r="B28" t="s">
        <v>4</v>
      </c>
      <c r="C28">
        <v>1</v>
      </c>
      <c r="D28">
        <v>17</v>
      </c>
      <c r="E28">
        <v>17</v>
      </c>
      <c r="F28">
        <v>59</v>
      </c>
      <c r="G28">
        <v>41</v>
      </c>
      <c r="H28" t="s">
        <v>0</v>
      </c>
    </row>
    <row r="29" spans="2:10" x14ac:dyDescent="0.3">
      <c r="B29" t="s">
        <v>4</v>
      </c>
      <c r="C29">
        <v>2</v>
      </c>
      <c r="D29">
        <v>6</v>
      </c>
      <c r="E29">
        <v>6</v>
      </c>
      <c r="F29">
        <v>15</v>
      </c>
      <c r="G29">
        <v>16</v>
      </c>
      <c r="H29" t="s">
        <v>0</v>
      </c>
      <c r="J29" t="s">
        <v>75</v>
      </c>
    </row>
    <row r="30" spans="2:10" x14ac:dyDescent="0.3">
      <c r="B30" t="s">
        <v>4</v>
      </c>
      <c r="C30">
        <v>1</v>
      </c>
      <c r="D30">
        <v>9</v>
      </c>
      <c r="E30">
        <v>9</v>
      </c>
      <c r="F30">
        <v>44</v>
      </c>
      <c r="G30">
        <v>25</v>
      </c>
      <c r="H30" t="s">
        <v>0</v>
      </c>
    </row>
    <row r="31" spans="2:10" x14ac:dyDescent="0.3">
      <c r="B31" t="s">
        <v>4</v>
      </c>
      <c r="C31">
        <v>3</v>
      </c>
      <c r="D31">
        <v>4</v>
      </c>
      <c r="E31">
        <v>4</v>
      </c>
      <c r="F31">
        <v>80</v>
      </c>
      <c r="G31">
        <v>33</v>
      </c>
      <c r="H31" t="s">
        <v>0</v>
      </c>
    </row>
    <row r="32" spans="2:10" x14ac:dyDescent="0.3">
      <c r="B32" t="s">
        <v>4</v>
      </c>
      <c r="C32">
        <v>1</v>
      </c>
      <c r="D32">
        <v>7</v>
      </c>
      <c r="E32">
        <v>4</v>
      </c>
      <c r="F32">
        <v>15</v>
      </c>
      <c r="G32">
        <v>30</v>
      </c>
      <c r="H32" t="s">
        <v>0</v>
      </c>
    </row>
    <row r="33" spans="2:8" x14ac:dyDescent="0.3">
      <c r="B33" t="s">
        <v>4</v>
      </c>
      <c r="C33">
        <v>1</v>
      </c>
      <c r="D33">
        <v>8</v>
      </c>
      <c r="E33">
        <v>8</v>
      </c>
      <c r="F33">
        <v>37</v>
      </c>
      <c r="G33">
        <v>19</v>
      </c>
      <c r="H33" t="s">
        <v>0</v>
      </c>
    </row>
    <row r="34" spans="2:8" x14ac:dyDescent="0.3">
      <c r="B34" t="s">
        <v>4</v>
      </c>
      <c r="C34">
        <v>1</v>
      </c>
      <c r="D34">
        <v>10</v>
      </c>
      <c r="E34">
        <v>10</v>
      </c>
      <c r="F34">
        <v>20</v>
      </c>
      <c r="G34">
        <v>17</v>
      </c>
      <c r="H34" t="s">
        <v>0</v>
      </c>
    </row>
    <row r="35" spans="2:8" x14ac:dyDescent="0.3">
      <c r="B35" t="s">
        <v>4</v>
      </c>
      <c r="C35">
        <v>1</v>
      </c>
      <c r="D35">
        <v>6</v>
      </c>
      <c r="E35">
        <v>15</v>
      </c>
      <c r="F35">
        <v>35</v>
      </c>
      <c r="G35">
        <v>83</v>
      </c>
      <c r="H35" t="s">
        <v>0</v>
      </c>
    </row>
    <row r="36" spans="2:8" x14ac:dyDescent="0.3">
      <c r="B36" t="s">
        <v>4</v>
      </c>
      <c r="C36">
        <v>1</v>
      </c>
      <c r="D36">
        <v>11</v>
      </c>
      <c r="E36">
        <v>15.5</v>
      </c>
      <c r="F36">
        <v>14</v>
      </c>
      <c r="G36">
        <v>73</v>
      </c>
      <c r="H36" t="s">
        <v>0</v>
      </c>
    </row>
    <row r="37" spans="2:8" x14ac:dyDescent="0.3">
      <c r="B37" t="s">
        <v>4</v>
      </c>
      <c r="C37">
        <v>1</v>
      </c>
      <c r="D37">
        <v>2</v>
      </c>
      <c r="E37">
        <v>2</v>
      </c>
      <c r="F37">
        <v>10</v>
      </c>
      <c r="G37">
        <v>38</v>
      </c>
      <c r="H37" t="s">
        <v>0</v>
      </c>
    </row>
    <row r="38" spans="2:8" x14ac:dyDescent="0.3">
      <c r="B38" t="s">
        <v>4</v>
      </c>
      <c r="C38">
        <v>1</v>
      </c>
      <c r="D38">
        <v>10</v>
      </c>
      <c r="E38">
        <v>22</v>
      </c>
      <c r="F38">
        <v>7</v>
      </c>
      <c r="G38">
        <v>40</v>
      </c>
      <c r="H38" t="s">
        <v>0</v>
      </c>
    </row>
    <row r="39" spans="2:8" x14ac:dyDescent="0.3">
      <c r="B39" t="s">
        <v>3</v>
      </c>
      <c r="C39">
        <v>1</v>
      </c>
      <c r="D39">
        <v>10</v>
      </c>
      <c r="E39">
        <v>22</v>
      </c>
      <c r="F39">
        <v>87</v>
      </c>
      <c r="G39">
        <v>55</v>
      </c>
      <c r="H39" t="s">
        <v>0</v>
      </c>
    </row>
    <row r="40" spans="2:8" x14ac:dyDescent="0.3">
      <c r="B40" t="s">
        <v>3</v>
      </c>
      <c r="C40">
        <v>1</v>
      </c>
      <c r="D40">
        <v>14</v>
      </c>
      <c r="E40">
        <v>14</v>
      </c>
      <c r="F40">
        <v>141</v>
      </c>
      <c r="G40">
        <v>36</v>
      </c>
      <c r="H40" t="s">
        <v>0</v>
      </c>
    </row>
    <row r="41" spans="2:8" x14ac:dyDescent="0.3">
      <c r="B41" t="s">
        <v>3</v>
      </c>
      <c r="C41">
        <v>1</v>
      </c>
      <c r="D41">
        <v>9</v>
      </c>
      <c r="E41">
        <v>9</v>
      </c>
      <c r="F41">
        <v>194</v>
      </c>
      <c r="G41">
        <v>33</v>
      </c>
      <c r="H41" t="s">
        <v>0</v>
      </c>
    </row>
    <row r="42" spans="2:8" x14ac:dyDescent="0.3">
      <c r="B42" t="s">
        <v>3</v>
      </c>
      <c r="C42">
        <v>2</v>
      </c>
      <c r="D42">
        <v>12</v>
      </c>
      <c r="E42">
        <v>13</v>
      </c>
      <c r="F42">
        <v>200</v>
      </c>
      <c r="G42">
        <v>21</v>
      </c>
      <c r="H42" t="s">
        <v>0</v>
      </c>
    </row>
    <row r="43" spans="2:8" x14ac:dyDescent="0.3">
      <c r="B43" t="s">
        <v>3</v>
      </c>
      <c r="C43">
        <v>4</v>
      </c>
      <c r="D43">
        <v>8</v>
      </c>
      <c r="E43">
        <v>20</v>
      </c>
      <c r="F43">
        <v>100</v>
      </c>
      <c r="G43">
        <v>35</v>
      </c>
      <c r="H43" t="s">
        <v>0</v>
      </c>
    </row>
    <row r="44" spans="2:8" x14ac:dyDescent="0.3">
      <c r="B44" t="s">
        <v>3</v>
      </c>
      <c r="C44">
        <v>1</v>
      </c>
      <c r="D44">
        <v>12</v>
      </c>
      <c r="E44">
        <v>19</v>
      </c>
      <c r="F44">
        <v>96</v>
      </c>
      <c r="G44">
        <v>36</v>
      </c>
      <c r="H44" t="s">
        <v>0</v>
      </c>
    </row>
    <row r="45" spans="2:8" x14ac:dyDescent="0.3">
      <c r="B45" t="s">
        <v>3</v>
      </c>
      <c r="C45">
        <v>1</v>
      </c>
      <c r="D45">
        <v>9</v>
      </c>
      <c r="E45">
        <v>10</v>
      </c>
      <c r="F45">
        <v>101</v>
      </c>
      <c r="G45">
        <v>25</v>
      </c>
      <c r="H45" t="s">
        <v>0</v>
      </c>
    </row>
    <row r="46" spans="2:8" x14ac:dyDescent="0.3">
      <c r="B46" t="s">
        <v>3</v>
      </c>
      <c r="C46">
        <v>1</v>
      </c>
      <c r="D46">
        <v>8</v>
      </c>
      <c r="E46">
        <v>19</v>
      </c>
      <c r="F46">
        <v>71</v>
      </c>
      <c r="G46">
        <v>37</v>
      </c>
      <c r="H46" t="s">
        <v>0</v>
      </c>
    </row>
    <row r="47" spans="2:8" x14ac:dyDescent="0.3">
      <c r="B47" t="s">
        <v>3</v>
      </c>
      <c r="C47">
        <v>1</v>
      </c>
      <c r="D47">
        <v>15</v>
      </c>
      <c r="E47">
        <v>56</v>
      </c>
      <c r="F47">
        <v>128</v>
      </c>
      <c r="G47">
        <v>53</v>
      </c>
      <c r="H47" t="s">
        <v>0</v>
      </c>
    </row>
    <row r="48" spans="2:8" x14ac:dyDescent="0.3">
      <c r="B48" t="s">
        <v>3</v>
      </c>
      <c r="C48">
        <v>1</v>
      </c>
      <c r="D48">
        <v>10</v>
      </c>
      <c r="E48">
        <v>14</v>
      </c>
      <c r="F48">
        <v>70</v>
      </c>
      <c r="G48">
        <v>24</v>
      </c>
      <c r="H48" t="s">
        <v>0</v>
      </c>
    </row>
    <row r="49" spans="2:8" x14ac:dyDescent="0.3">
      <c r="B49" t="s">
        <v>3</v>
      </c>
      <c r="C49">
        <v>1</v>
      </c>
      <c r="D49">
        <v>10</v>
      </c>
      <c r="E49">
        <v>14</v>
      </c>
      <c r="F49">
        <v>70</v>
      </c>
      <c r="G49">
        <v>25</v>
      </c>
      <c r="H49" t="s">
        <v>0</v>
      </c>
    </row>
    <row r="50" spans="2:8" x14ac:dyDescent="0.3">
      <c r="B50" t="s">
        <v>3</v>
      </c>
      <c r="C50">
        <v>3</v>
      </c>
      <c r="D50">
        <v>11</v>
      </c>
      <c r="E50">
        <v>30</v>
      </c>
      <c r="F50">
        <v>172</v>
      </c>
      <c r="G50">
        <v>52</v>
      </c>
      <c r="H50" t="s">
        <v>0</v>
      </c>
    </row>
    <row r="51" spans="2:8" x14ac:dyDescent="0.3">
      <c r="B51" t="s">
        <v>3</v>
      </c>
      <c r="C51">
        <v>1</v>
      </c>
      <c r="D51">
        <v>8</v>
      </c>
      <c r="E51">
        <v>25</v>
      </c>
      <c r="F51">
        <v>40</v>
      </c>
      <c r="G51">
        <v>56</v>
      </c>
      <c r="H51" t="s">
        <v>0</v>
      </c>
    </row>
    <row r="52" spans="2:8" x14ac:dyDescent="0.3">
      <c r="B52" t="s">
        <v>3</v>
      </c>
      <c r="C52">
        <v>1</v>
      </c>
      <c r="D52">
        <v>14</v>
      </c>
      <c r="E52">
        <v>15</v>
      </c>
      <c r="F52">
        <v>250</v>
      </c>
      <c r="G52">
        <v>46</v>
      </c>
      <c r="H52" t="s">
        <v>0</v>
      </c>
    </row>
    <row r="53" spans="2:8" x14ac:dyDescent="0.3">
      <c r="B53" t="s">
        <v>3</v>
      </c>
      <c r="C53">
        <v>1</v>
      </c>
      <c r="D53">
        <v>18</v>
      </c>
      <c r="E53">
        <v>18</v>
      </c>
      <c r="F53">
        <v>103</v>
      </c>
      <c r="G53">
        <v>100</v>
      </c>
      <c r="H53" t="s">
        <v>0</v>
      </c>
    </row>
    <row r="54" spans="2:8" x14ac:dyDescent="0.3">
      <c r="B54" t="s">
        <v>3</v>
      </c>
      <c r="C54">
        <v>2</v>
      </c>
      <c r="D54">
        <v>14</v>
      </c>
      <c r="E54">
        <v>15</v>
      </c>
      <c r="F54">
        <v>120</v>
      </c>
      <c r="G54">
        <v>70</v>
      </c>
      <c r="H54" t="s">
        <v>0</v>
      </c>
    </row>
    <row r="55" spans="2:8" x14ac:dyDescent="0.3">
      <c r="B55" t="s">
        <v>3</v>
      </c>
      <c r="C55">
        <v>3</v>
      </c>
      <c r="D55">
        <v>8</v>
      </c>
      <c r="E55">
        <v>20</v>
      </c>
      <c r="F55">
        <v>40</v>
      </c>
      <c r="G55">
        <v>41</v>
      </c>
      <c r="H55" t="s">
        <v>0</v>
      </c>
    </row>
    <row r="56" spans="2:8" x14ac:dyDescent="0.3">
      <c r="B56" t="s">
        <v>3</v>
      </c>
      <c r="C56">
        <v>1</v>
      </c>
      <c r="D56">
        <v>9</v>
      </c>
      <c r="E56">
        <v>12</v>
      </c>
      <c r="F56">
        <v>84</v>
      </c>
      <c r="G56">
        <v>37</v>
      </c>
      <c r="H56" t="s">
        <v>0</v>
      </c>
    </row>
    <row r="57" spans="2:8" x14ac:dyDescent="0.3">
      <c r="B57" t="s">
        <v>3</v>
      </c>
      <c r="C57">
        <v>2</v>
      </c>
      <c r="D57">
        <v>10</v>
      </c>
      <c r="E57">
        <v>22</v>
      </c>
      <c r="F57">
        <v>83</v>
      </c>
      <c r="G57">
        <v>28</v>
      </c>
      <c r="H57" t="s">
        <v>0</v>
      </c>
    </row>
    <row r="58" spans="2:8" x14ac:dyDescent="0.3">
      <c r="B58" t="s">
        <v>3</v>
      </c>
      <c r="C58">
        <v>1</v>
      </c>
      <c r="D58">
        <v>12</v>
      </c>
      <c r="E58">
        <v>20</v>
      </c>
      <c r="F58">
        <v>48</v>
      </c>
      <c r="G58">
        <v>43</v>
      </c>
      <c r="H58" t="s">
        <v>0</v>
      </c>
    </row>
    <row r="59" spans="2:8" x14ac:dyDescent="0.3">
      <c r="B59" t="s">
        <v>3</v>
      </c>
      <c r="C59">
        <v>1</v>
      </c>
      <c r="D59">
        <v>11</v>
      </c>
      <c r="E59">
        <v>16</v>
      </c>
      <c r="F59">
        <v>111</v>
      </c>
      <c r="G59">
        <v>30</v>
      </c>
      <c r="H59" t="s">
        <v>0</v>
      </c>
    </row>
    <row r="60" spans="2:8" x14ac:dyDescent="0.3">
      <c r="B60" t="s">
        <v>3</v>
      </c>
      <c r="C60">
        <v>1</v>
      </c>
      <c r="D60">
        <v>14</v>
      </c>
      <c r="E60">
        <v>14</v>
      </c>
      <c r="F60">
        <v>91</v>
      </c>
      <c r="G60">
        <v>27</v>
      </c>
      <c r="H60" t="s">
        <v>0</v>
      </c>
    </row>
    <row r="61" spans="2:8" x14ac:dyDescent="0.3">
      <c r="B61" t="s">
        <v>3</v>
      </c>
      <c r="C61">
        <v>2</v>
      </c>
      <c r="D61">
        <v>8</v>
      </c>
      <c r="E61">
        <v>18</v>
      </c>
      <c r="F61">
        <v>180</v>
      </c>
      <c r="G61">
        <v>10</v>
      </c>
      <c r="H61" t="s">
        <v>0</v>
      </c>
    </row>
    <row r="62" spans="2:8" x14ac:dyDescent="0.3">
      <c r="B62" t="s">
        <v>3</v>
      </c>
      <c r="C62">
        <v>1</v>
      </c>
      <c r="D62">
        <v>16</v>
      </c>
      <c r="E62">
        <v>16</v>
      </c>
      <c r="F62">
        <v>50</v>
      </c>
      <c r="G62">
        <v>37</v>
      </c>
      <c r="H62" t="s">
        <v>0</v>
      </c>
    </row>
    <row r="63" spans="2:8" x14ac:dyDescent="0.3">
      <c r="B63" t="s">
        <v>3</v>
      </c>
      <c r="C63">
        <v>1</v>
      </c>
      <c r="D63">
        <v>11</v>
      </c>
      <c r="E63">
        <v>18</v>
      </c>
      <c r="F63">
        <v>110</v>
      </c>
      <c r="G63">
        <v>43</v>
      </c>
      <c r="H63" t="s">
        <v>0</v>
      </c>
    </row>
    <row r="64" spans="2:8" x14ac:dyDescent="0.3">
      <c r="B64" t="s">
        <v>3</v>
      </c>
      <c r="C64">
        <v>1</v>
      </c>
      <c r="D64">
        <v>8</v>
      </c>
      <c r="E64">
        <v>39</v>
      </c>
      <c r="F64">
        <v>63</v>
      </c>
      <c r="G64">
        <v>31</v>
      </c>
      <c r="H64" t="s">
        <v>0</v>
      </c>
    </row>
    <row r="65" spans="2:8" x14ac:dyDescent="0.3">
      <c r="B65" t="s">
        <v>3</v>
      </c>
      <c r="C65">
        <v>1</v>
      </c>
      <c r="D65">
        <v>10</v>
      </c>
      <c r="E65">
        <v>10</v>
      </c>
      <c r="F65">
        <v>64</v>
      </c>
      <c r="G65">
        <v>48</v>
      </c>
      <c r="H65" t="s">
        <v>0</v>
      </c>
    </row>
    <row r="66" spans="2:8" x14ac:dyDescent="0.3">
      <c r="B66" t="s">
        <v>3</v>
      </c>
      <c r="C66">
        <v>1</v>
      </c>
      <c r="D66">
        <v>10</v>
      </c>
      <c r="E66">
        <v>16</v>
      </c>
      <c r="F66">
        <v>75</v>
      </c>
      <c r="G66">
        <v>42</v>
      </c>
      <c r="H66" t="s">
        <v>0</v>
      </c>
    </row>
    <row r="67" spans="2:8" x14ac:dyDescent="0.3">
      <c r="B67" t="s">
        <v>3</v>
      </c>
      <c r="C67">
        <v>1</v>
      </c>
      <c r="D67">
        <v>19</v>
      </c>
      <c r="E67">
        <v>19</v>
      </c>
      <c r="F67">
        <v>84</v>
      </c>
      <c r="G67">
        <v>47</v>
      </c>
      <c r="H67" t="s">
        <v>0</v>
      </c>
    </row>
    <row r="68" spans="2:8" x14ac:dyDescent="0.3">
      <c r="B68" t="s">
        <v>3</v>
      </c>
      <c r="C68">
        <v>3</v>
      </c>
      <c r="D68">
        <v>8</v>
      </c>
      <c r="E68">
        <v>15</v>
      </c>
      <c r="F68">
        <v>66</v>
      </c>
      <c r="G68">
        <v>22</v>
      </c>
      <c r="H68" t="s">
        <v>0</v>
      </c>
    </row>
    <row r="69" spans="2:8" x14ac:dyDescent="0.3">
      <c r="B69" t="s">
        <v>3</v>
      </c>
      <c r="C69">
        <v>2</v>
      </c>
      <c r="D69">
        <v>10</v>
      </c>
      <c r="E69">
        <v>44</v>
      </c>
      <c r="F69">
        <v>75</v>
      </c>
      <c r="G69">
        <v>29</v>
      </c>
      <c r="H69" t="s">
        <v>0</v>
      </c>
    </row>
    <row r="70" spans="2:8" x14ac:dyDescent="0.3">
      <c r="B70" t="s">
        <v>3</v>
      </c>
      <c r="C70">
        <v>1</v>
      </c>
      <c r="D70">
        <v>10</v>
      </c>
      <c r="E70">
        <v>8</v>
      </c>
      <c r="F70">
        <v>80</v>
      </c>
      <c r="G70">
        <v>19</v>
      </c>
      <c r="H70" t="s">
        <v>0</v>
      </c>
    </row>
    <row r="71" spans="2:8" x14ac:dyDescent="0.3">
      <c r="B71" t="s">
        <v>3</v>
      </c>
      <c r="C71">
        <v>1</v>
      </c>
      <c r="D71">
        <v>10</v>
      </c>
      <c r="E71">
        <v>32</v>
      </c>
      <c r="F71">
        <v>102</v>
      </c>
      <c r="G71">
        <v>23</v>
      </c>
      <c r="H71" t="s">
        <v>0</v>
      </c>
    </row>
    <row r="72" spans="2:8" x14ac:dyDescent="0.3">
      <c r="B72" t="s">
        <v>3</v>
      </c>
      <c r="C72">
        <v>1</v>
      </c>
      <c r="D72">
        <v>10</v>
      </c>
      <c r="E72">
        <v>15</v>
      </c>
      <c r="F72">
        <v>20</v>
      </c>
      <c r="G72">
        <v>16</v>
      </c>
      <c r="H72" t="s">
        <v>0</v>
      </c>
    </row>
    <row r="73" spans="2:8" x14ac:dyDescent="0.3">
      <c r="B73" t="s">
        <v>3</v>
      </c>
      <c r="C73">
        <v>1</v>
      </c>
      <c r="D73">
        <v>10</v>
      </c>
      <c r="E73">
        <v>27</v>
      </c>
      <c r="F73">
        <v>40</v>
      </c>
      <c r="G73">
        <v>16</v>
      </c>
      <c r="H73" t="s">
        <v>0</v>
      </c>
    </row>
    <row r="74" spans="2:8" x14ac:dyDescent="0.3">
      <c r="B74" t="s">
        <v>3</v>
      </c>
      <c r="C74">
        <v>2</v>
      </c>
      <c r="D74">
        <v>9</v>
      </c>
      <c r="E74">
        <v>10</v>
      </c>
      <c r="F74">
        <v>90</v>
      </c>
      <c r="G74">
        <v>83</v>
      </c>
      <c r="H74" t="s">
        <v>0</v>
      </c>
    </row>
    <row r="75" spans="2:8" x14ac:dyDescent="0.3">
      <c r="B75" t="s">
        <v>3</v>
      </c>
      <c r="C75">
        <v>2</v>
      </c>
      <c r="D75">
        <v>11</v>
      </c>
      <c r="E75">
        <v>15</v>
      </c>
      <c r="F75">
        <v>110</v>
      </c>
      <c r="G75">
        <v>47</v>
      </c>
      <c r="H75" t="s">
        <v>0</v>
      </c>
    </row>
    <row r="76" spans="2:8" x14ac:dyDescent="0.3">
      <c r="B76" t="s">
        <v>4</v>
      </c>
      <c r="C76">
        <v>7</v>
      </c>
      <c r="D76">
        <v>4</v>
      </c>
      <c r="E76">
        <v>16</v>
      </c>
      <c r="F76">
        <v>24</v>
      </c>
      <c r="G76">
        <v>12</v>
      </c>
      <c r="H76" t="s">
        <v>1</v>
      </c>
    </row>
    <row r="77" spans="2:8" x14ac:dyDescent="0.3">
      <c r="B77" t="s">
        <v>4</v>
      </c>
      <c r="C77">
        <v>1</v>
      </c>
      <c r="D77">
        <v>4</v>
      </c>
      <c r="E77">
        <v>4</v>
      </c>
      <c r="F77">
        <v>14</v>
      </c>
      <c r="G77">
        <v>22</v>
      </c>
      <c r="H77" t="s">
        <v>1</v>
      </c>
    </row>
    <row r="78" spans="2:8" x14ac:dyDescent="0.3">
      <c r="B78" t="s">
        <v>4</v>
      </c>
      <c r="C78">
        <v>1</v>
      </c>
      <c r="D78">
        <v>4</v>
      </c>
      <c r="E78">
        <v>6</v>
      </c>
      <c r="F78">
        <v>17.5</v>
      </c>
      <c r="G78">
        <v>14</v>
      </c>
      <c r="H78" t="s">
        <v>1</v>
      </c>
    </row>
    <row r="79" spans="2:8" x14ac:dyDescent="0.3">
      <c r="B79" t="s">
        <v>4</v>
      </c>
      <c r="C79">
        <v>1</v>
      </c>
      <c r="D79">
        <v>4</v>
      </c>
      <c r="E79">
        <v>6</v>
      </c>
      <c r="F79">
        <v>2</v>
      </c>
      <c r="G79">
        <v>65</v>
      </c>
      <c r="H79" t="s">
        <v>1</v>
      </c>
    </row>
    <row r="80" spans="2:8" x14ac:dyDescent="0.3">
      <c r="B80" t="s">
        <v>4</v>
      </c>
      <c r="C80">
        <v>2</v>
      </c>
      <c r="D80">
        <v>5</v>
      </c>
      <c r="E80">
        <v>7</v>
      </c>
      <c r="F80">
        <v>22</v>
      </c>
      <c r="G80">
        <v>38</v>
      </c>
      <c r="H80" t="s">
        <v>1</v>
      </c>
    </row>
    <row r="81" spans="2:8" x14ac:dyDescent="0.3">
      <c r="B81" t="s">
        <v>4</v>
      </c>
      <c r="C81">
        <v>1</v>
      </c>
      <c r="D81">
        <v>6.5</v>
      </c>
      <c r="E81">
        <v>12</v>
      </c>
      <c r="F81">
        <v>38</v>
      </c>
      <c r="G81">
        <v>31</v>
      </c>
      <c r="H81" t="s">
        <v>1</v>
      </c>
    </row>
    <row r="82" spans="2:8" x14ac:dyDescent="0.3">
      <c r="B82" t="s">
        <v>4</v>
      </c>
      <c r="C82">
        <v>1</v>
      </c>
      <c r="D82">
        <v>3.5</v>
      </c>
      <c r="E82">
        <v>14</v>
      </c>
      <c r="F82">
        <v>13</v>
      </c>
      <c r="G82">
        <v>21</v>
      </c>
      <c r="H82" t="s">
        <v>1</v>
      </c>
    </row>
    <row r="83" spans="2:8" x14ac:dyDescent="0.3">
      <c r="B83" t="s">
        <v>4</v>
      </c>
      <c r="C83">
        <v>1</v>
      </c>
      <c r="D83">
        <v>6</v>
      </c>
      <c r="E83">
        <v>4</v>
      </c>
      <c r="F83">
        <v>24</v>
      </c>
      <c r="G83">
        <v>23</v>
      </c>
      <c r="H83" t="s">
        <v>1</v>
      </c>
    </row>
    <row r="84" spans="2:8" x14ac:dyDescent="0.3">
      <c r="B84" t="s">
        <v>4</v>
      </c>
      <c r="C84">
        <v>2</v>
      </c>
      <c r="D84">
        <v>5</v>
      </c>
      <c r="E84">
        <v>17</v>
      </c>
      <c r="F84">
        <v>29</v>
      </c>
      <c r="G84">
        <v>25</v>
      </c>
      <c r="H84" t="s">
        <v>1</v>
      </c>
    </row>
    <row r="85" spans="2:8" x14ac:dyDescent="0.3">
      <c r="B85" t="s">
        <v>4</v>
      </c>
      <c r="C85">
        <v>1</v>
      </c>
      <c r="D85">
        <v>3</v>
      </c>
      <c r="E85">
        <v>3</v>
      </c>
      <c r="F85">
        <v>11</v>
      </c>
      <c r="G85">
        <v>11</v>
      </c>
      <c r="H85" t="s">
        <v>1</v>
      </c>
    </row>
    <row r="86" spans="2:8" x14ac:dyDescent="0.3">
      <c r="B86" t="s">
        <v>4</v>
      </c>
      <c r="C86">
        <v>1</v>
      </c>
      <c r="D86">
        <v>4</v>
      </c>
      <c r="E86">
        <v>4</v>
      </c>
      <c r="F86">
        <v>36</v>
      </c>
      <c r="G86">
        <v>18</v>
      </c>
      <c r="H86" t="s">
        <v>1</v>
      </c>
    </row>
    <row r="87" spans="2:8" x14ac:dyDescent="0.3">
      <c r="B87" t="s">
        <v>4</v>
      </c>
      <c r="C87">
        <v>1</v>
      </c>
      <c r="D87">
        <v>6</v>
      </c>
      <c r="E87">
        <v>6</v>
      </c>
      <c r="F87">
        <v>29</v>
      </c>
      <c r="G87">
        <v>19</v>
      </c>
      <c r="H87" t="s">
        <v>1</v>
      </c>
    </row>
    <row r="88" spans="2:8" x14ac:dyDescent="0.3">
      <c r="B88" t="s">
        <v>4</v>
      </c>
      <c r="C88">
        <v>2</v>
      </c>
      <c r="D88">
        <v>5</v>
      </c>
      <c r="E88">
        <v>6</v>
      </c>
      <c r="F88">
        <v>15</v>
      </c>
      <c r="G88">
        <v>14</v>
      </c>
      <c r="H88" t="s">
        <v>1</v>
      </c>
    </row>
    <row r="89" spans="2:8" x14ac:dyDescent="0.3">
      <c r="B89" t="s">
        <v>3</v>
      </c>
      <c r="C89">
        <v>1</v>
      </c>
      <c r="D89">
        <v>7</v>
      </c>
      <c r="E89">
        <v>16</v>
      </c>
      <c r="F89">
        <v>74</v>
      </c>
      <c r="G89">
        <v>80</v>
      </c>
      <c r="H89" t="s">
        <v>1</v>
      </c>
    </row>
    <row r="90" spans="2:8" x14ac:dyDescent="0.3">
      <c r="B90" t="s">
        <v>3</v>
      </c>
      <c r="C90">
        <v>1</v>
      </c>
      <c r="D90">
        <v>10</v>
      </c>
      <c r="E90">
        <v>10</v>
      </c>
      <c r="F90">
        <v>40</v>
      </c>
      <c r="G90">
        <v>45</v>
      </c>
      <c r="H90" t="s">
        <v>1</v>
      </c>
    </row>
    <row r="91" spans="2:8" x14ac:dyDescent="0.3">
      <c r="B91" t="s">
        <v>3</v>
      </c>
      <c r="C91">
        <v>1</v>
      </c>
      <c r="D91">
        <v>13</v>
      </c>
      <c r="E91">
        <v>13</v>
      </c>
      <c r="F91">
        <v>110</v>
      </c>
      <c r="G91">
        <v>20</v>
      </c>
      <c r="H91" t="s">
        <v>1</v>
      </c>
    </row>
    <row r="92" spans="2:8" x14ac:dyDescent="0.3">
      <c r="B92" t="s">
        <v>3</v>
      </c>
      <c r="C92">
        <v>1</v>
      </c>
      <c r="D92">
        <v>6</v>
      </c>
      <c r="E92">
        <v>22</v>
      </c>
      <c r="F92">
        <v>48</v>
      </c>
      <c r="G92">
        <v>43</v>
      </c>
      <c r="H92" t="s">
        <v>1</v>
      </c>
    </row>
    <row r="93" spans="2:8" x14ac:dyDescent="0.3">
      <c r="B93" t="s">
        <v>3</v>
      </c>
      <c r="C93">
        <v>1</v>
      </c>
      <c r="D93">
        <v>10</v>
      </c>
      <c r="E93">
        <v>21</v>
      </c>
      <c r="F93">
        <v>116</v>
      </c>
      <c r="G93">
        <v>38</v>
      </c>
      <c r="H93" t="s">
        <v>1</v>
      </c>
    </row>
    <row r="94" spans="2:8" x14ac:dyDescent="0.3">
      <c r="B94" t="s">
        <v>3</v>
      </c>
      <c r="C94">
        <v>1</v>
      </c>
      <c r="D94">
        <v>8</v>
      </c>
      <c r="E94">
        <v>34</v>
      </c>
      <c r="F94">
        <v>88</v>
      </c>
      <c r="G94">
        <v>32</v>
      </c>
      <c r="H94" t="s">
        <v>1</v>
      </c>
    </row>
    <row r="95" spans="2:8" x14ac:dyDescent="0.3">
      <c r="B95" t="s">
        <v>3</v>
      </c>
      <c r="C95">
        <v>1</v>
      </c>
      <c r="D95">
        <v>6</v>
      </c>
      <c r="E95">
        <v>14</v>
      </c>
      <c r="F95">
        <v>51</v>
      </c>
      <c r="G95">
        <v>92</v>
      </c>
      <c r="H95" t="s">
        <v>1</v>
      </c>
    </row>
    <row r="96" spans="2:8" x14ac:dyDescent="0.3">
      <c r="B96" t="s">
        <v>3</v>
      </c>
      <c r="C96">
        <v>1</v>
      </c>
      <c r="D96">
        <v>8</v>
      </c>
      <c r="E96">
        <v>16</v>
      </c>
      <c r="F96">
        <v>52</v>
      </c>
      <c r="G96">
        <v>55</v>
      </c>
      <c r="H96" t="s">
        <v>1</v>
      </c>
    </row>
    <row r="97" spans="2:8" x14ac:dyDescent="0.3">
      <c r="B97" t="s">
        <v>3</v>
      </c>
      <c r="C97">
        <v>1</v>
      </c>
      <c r="D97">
        <v>8</v>
      </c>
      <c r="E97">
        <v>17</v>
      </c>
      <c r="F97">
        <v>60</v>
      </c>
      <c r="G97">
        <v>27</v>
      </c>
      <c r="H97" t="s">
        <v>1</v>
      </c>
    </row>
    <row r="98" spans="2:8" x14ac:dyDescent="0.3">
      <c r="B98" t="s">
        <v>3</v>
      </c>
      <c r="C98">
        <v>1</v>
      </c>
      <c r="D98">
        <v>12</v>
      </c>
      <c r="E98">
        <v>18</v>
      </c>
      <c r="F98">
        <v>78</v>
      </c>
      <c r="G98">
        <v>44</v>
      </c>
      <c r="H98" t="s">
        <v>1</v>
      </c>
    </row>
    <row r="99" spans="2:8" x14ac:dyDescent="0.3">
      <c r="B99" t="s">
        <v>3</v>
      </c>
      <c r="C99">
        <v>1</v>
      </c>
      <c r="D99">
        <v>10</v>
      </c>
      <c r="E99">
        <v>24</v>
      </c>
      <c r="F99">
        <v>47</v>
      </c>
      <c r="G99">
        <v>88</v>
      </c>
      <c r="H99" t="s">
        <v>1</v>
      </c>
    </row>
    <row r="100" spans="2:8" x14ac:dyDescent="0.3">
      <c r="B100" t="s">
        <v>3</v>
      </c>
      <c r="C100">
        <v>1</v>
      </c>
      <c r="D100">
        <v>9</v>
      </c>
      <c r="E100">
        <v>10</v>
      </c>
      <c r="F100">
        <v>101</v>
      </c>
      <c r="G100">
        <v>35</v>
      </c>
      <c r="H100" t="s">
        <v>1</v>
      </c>
    </row>
    <row r="101" spans="2:8" x14ac:dyDescent="0.3">
      <c r="B101" t="s">
        <v>3</v>
      </c>
      <c r="C101">
        <v>1</v>
      </c>
      <c r="D101">
        <v>8</v>
      </c>
      <c r="E101">
        <v>15</v>
      </c>
      <c r="F101">
        <v>72</v>
      </c>
      <c r="G101">
        <v>35</v>
      </c>
      <c r="H101" t="s">
        <v>1</v>
      </c>
    </row>
  </sheetData>
  <sortState xmlns:xlrd2="http://schemas.microsoft.com/office/spreadsheetml/2017/richdata2" ref="B2:J315">
    <sortCondition ref="H2:H315"/>
    <sortCondition ref="I2:I31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6"/>
  <sheetViews>
    <sheetView topLeftCell="C1" workbookViewId="0">
      <selection activeCell="F3" sqref="F3"/>
    </sheetView>
  </sheetViews>
  <sheetFormatPr defaultColWidth="8.77734375" defaultRowHeight="14.4" x14ac:dyDescent="0.3"/>
  <cols>
    <col min="2" max="2" width="19.21875" customWidth="1"/>
    <col min="3" max="3" width="22.21875" customWidth="1"/>
  </cols>
  <sheetData>
    <row r="1" spans="1:15" x14ac:dyDescent="0.3">
      <c r="A1" t="s">
        <v>41</v>
      </c>
      <c r="B1" s="6" t="s">
        <v>37</v>
      </c>
      <c r="C1" s="6" t="s">
        <v>38</v>
      </c>
      <c r="E1" s="6" t="s">
        <v>40</v>
      </c>
      <c r="F1" s="6" t="s">
        <v>16</v>
      </c>
      <c r="G1" s="6" t="s">
        <v>17</v>
      </c>
      <c r="I1" t="s">
        <v>39</v>
      </c>
    </row>
    <row r="2" spans="1:15" x14ac:dyDescent="0.3">
      <c r="B2">
        <v>90</v>
      </c>
      <c r="C2">
        <v>125</v>
      </c>
      <c r="E2" s="6" t="s">
        <v>35</v>
      </c>
      <c r="F2">
        <v>114.76</v>
      </c>
      <c r="G2">
        <v>102.68</v>
      </c>
    </row>
    <row r="3" spans="1:15" ht="15" thickBot="1" x14ac:dyDescent="0.35">
      <c r="B3">
        <v>95</v>
      </c>
      <c r="C3">
        <v>100</v>
      </c>
      <c r="E3" s="6" t="s">
        <v>36</v>
      </c>
      <c r="F3">
        <v>18.967691829353758</v>
      </c>
      <c r="G3">
        <v>21.485886840745799</v>
      </c>
      <c r="I3" t="s">
        <v>18</v>
      </c>
    </row>
    <row r="4" spans="1:15" x14ac:dyDescent="0.3">
      <c r="B4">
        <v>135</v>
      </c>
      <c r="C4">
        <v>106</v>
      </c>
      <c r="I4" s="4" t="s">
        <v>19</v>
      </c>
      <c r="J4" s="4" t="s">
        <v>20</v>
      </c>
      <c r="K4" s="4" t="s">
        <v>21</v>
      </c>
      <c r="L4" s="4" t="s">
        <v>22</v>
      </c>
      <c r="M4" s="4" t="s">
        <v>23</v>
      </c>
    </row>
    <row r="5" spans="1:15" x14ac:dyDescent="0.3">
      <c r="B5">
        <v>108</v>
      </c>
      <c r="C5">
        <v>136</v>
      </c>
      <c r="I5" s="2" t="s">
        <v>16</v>
      </c>
      <c r="J5" s="2">
        <v>25</v>
      </c>
      <c r="K5" s="2">
        <v>2869</v>
      </c>
      <c r="L5" s="2">
        <v>114.76</v>
      </c>
      <c r="M5" s="2">
        <v>359.77333333333326</v>
      </c>
    </row>
    <row r="6" spans="1:15" ht="15" thickBot="1" x14ac:dyDescent="0.35">
      <c r="B6">
        <v>107</v>
      </c>
      <c r="C6">
        <v>70</v>
      </c>
      <c r="I6" s="3" t="s">
        <v>17</v>
      </c>
      <c r="J6" s="3">
        <v>25</v>
      </c>
      <c r="K6" s="3">
        <v>2567</v>
      </c>
      <c r="L6" s="3">
        <v>102.68</v>
      </c>
      <c r="M6" s="3">
        <v>461.64333333333343</v>
      </c>
    </row>
    <row r="7" spans="1:15" x14ac:dyDescent="0.3">
      <c r="B7">
        <v>133</v>
      </c>
      <c r="C7">
        <v>113</v>
      </c>
    </row>
    <row r="8" spans="1:15" x14ac:dyDescent="0.3">
      <c r="B8">
        <v>124</v>
      </c>
      <c r="C8">
        <v>95</v>
      </c>
    </row>
    <row r="9" spans="1:15" ht="15" thickBot="1" x14ac:dyDescent="0.35">
      <c r="B9">
        <v>134</v>
      </c>
      <c r="C9">
        <v>83</v>
      </c>
      <c r="I9" t="s">
        <v>24</v>
      </c>
    </row>
    <row r="10" spans="1:15" x14ac:dyDescent="0.3">
      <c r="B10">
        <v>148</v>
      </c>
      <c r="C10">
        <v>67</v>
      </c>
      <c r="I10" s="4" t="s">
        <v>25</v>
      </c>
      <c r="J10" s="4" t="s">
        <v>26</v>
      </c>
      <c r="K10" s="4" t="s">
        <v>27</v>
      </c>
      <c r="L10" s="4" t="s">
        <v>28</v>
      </c>
      <c r="M10" s="4" t="s">
        <v>29</v>
      </c>
      <c r="N10" s="4" t="s">
        <v>30</v>
      </c>
      <c r="O10" s="4" t="s">
        <v>31</v>
      </c>
    </row>
    <row r="11" spans="1:15" x14ac:dyDescent="0.3">
      <c r="B11">
        <v>114</v>
      </c>
      <c r="C11">
        <v>48</v>
      </c>
      <c r="I11" s="2" t="s">
        <v>32</v>
      </c>
      <c r="J11" s="2">
        <v>1824.0800000000017</v>
      </c>
      <c r="K11" s="2">
        <v>1</v>
      </c>
      <c r="L11" s="2">
        <v>1824.0800000000017</v>
      </c>
      <c r="M11" s="2">
        <v>4.4413026275743173</v>
      </c>
      <c r="N11" s="5">
        <v>4.0328753595655797E-2</v>
      </c>
      <c r="O11" s="2">
        <v>4.0426521285666537</v>
      </c>
    </row>
    <row r="12" spans="1:15" x14ac:dyDescent="0.3">
      <c r="B12">
        <v>106</v>
      </c>
      <c r="C12">
        <v>96</v>
      </c>
      <c r="I12" s="2" t="s">
        <v>33</v>
      </c>
      <c r="J12" s="2">
        <v>19714</v>
      </c>
      <c r="K12" s="2">
        <v>48</v>
      </c>
      <c r="L12" s="2">
        <v>410.70833333333331</v>
      </c>
      <c r="M12" s="2"/>
      <c r="N12" s="2"/>
      <c r="O12" s="2"/>
    </row>
    <row r="13" spans="1:15" x14ac:dyDescent="0.3">
      <c r="B13">
        <v>106</v>
      </c>
      <c r="C13">
        <v>99</v>
      </c>
      <c r="I13" s="2"/>
      <c r="J13" s="2"/>
      <c r="K13" s="2"/>
      <c r="L13" s="2"/>
      <c r="M13" s="2"/>
      <c r="N13" s="2"/>
      <c r="O13" s="2"/>
    </row>
    <row r="14" spans="1:15" ht="15" thickBot="1" x14ac:dyDescent="0.35">
      <c r="B14">
        <v>120</v>
      </c>
      <c r="C14">
        <v>113</v>
      </c>
      <c r="I14" s="3" t="s">
        <v>34</v>
      </c>
      <c r="J14" s="3">
        <v>21538.080000000002</v>
      </c>
      <c r="K14" s="3">
        <v>49</v>
      </c>
      <c r="L14" s="3"/>
      <c r="M14" s="3"/>
      <c r="N14" s="3"/>
      <c r="O14" s="3"/>
    </row>
    <row r="15" spans="1:15" x14ac:dyDescent="0.3">
      <c r="B15">
        <v>139</v>
      </c>
      <c r="C15">
        <v>97</v>
      </c>
    </row>
    <row r="16" spans="1:15" x14ac:dyDescent="0.3">
      <c r="B16">
        <v>76</v>
      </c>
      <c r="C16">
        <v>145</v>
      </c>
    </row>
    <row r="17" spans="2:3" x14ac:dyDescent="0.3">
      <c r="B17">
        <v>103</v>
      </c>
      <c r="C17">
        <v>110</v>
      </c>
    </row>
    <row r="18" spans="2:3" x14ac:dyDescent="0.3">
      <c r="B18">
        <v>117</v>
      </c>
      <c r="C18">
        <v>102</v>
      </c>
    </row>
    <row r="19" spans="2:3" x14ac:dyDescent="0.3">
      <c r="B19">
        <v>102</v>
      </c>
      <c r="C19">
        <v>93</v>
      </c>
    </row>
    <row r="20" spans="2:3" x14ac:dyDescent="0.3">
      <c r="B20">
        <v>127</v>
      </c>
      <c r="C20">
        <v>107</v>
      </c>
    </row>
    <row r="21" spans="2:3" x14ac:dyDescent="0.3">
      <c r="B21">
        <v>145</v>
      </c>
      <c r="C21">
        <v>132</v>
      </c>
    </row>
    <row r="22" spans="2:3" x14ac:dyDescent="0.3">
      <c r="B22">
        <v>136</v>
      </c>
      <c r="C22">
        <v>99</v>
      </c>
    </row>
    <row r="23" spans="2:3" x14ac:dyDescent="0.3">
      <c r="B23">
        <v>106</v>
      </c>
      <c r="C23">
        <v>123</v>
      </c>
    </row>
    <row r="24" spans="2:3" x14ac:dyDescent="0.3">
      <c r="B24">
        <v>86</v>
      </c>
      <c r="C24">
        <v>102</v>
      </c>
    </row>
    <row r="25" spans="2:3" x14ac:dyDescent="0.3">
      <c r="B25">
        <v>112</v>
      </c>
      <c r="C25">
        <v>111</v>
      </c>
    </row>
    <row r="26" spans="2:3" x14ac:dyDescent="0.3">
      <c r="B26">
        <v>100</v>
      </c>
      <c r="C26">
        <v>95</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3"/>
  <sheetViews>
    <sheetView topLeftCell="F1" workbookViewId="0">
      <selection activeCell="C1" sqref="C1"/>
    </sheetView>
  </sheetViews>
  <sheetFormatPr defaultColWidth="8.77734375" defaultRowHeight="14.4" x14ac:dyDescent="0.3"/>
  <cols>
    <col min="10" max="10" width="30.77734375" bestFit="1" customWidth="1"/>
    <col min="11" max="11" width="13.21875" bestFit="1" customWidth="1"/>
    <col min="12" max="12" width="14.44140625" bestFit="1" customWidth="1"/>
    <col min="13" max="14" width="12" bestFit="1" customWidth="1"/>
    <col min="15" max="15" width="13.44140625" bestFit="1" customWidth="1"/>
    <col min="16" max="16" width="12" bestFit="1" customWidth="1"/>
    <col min="17" max="18" width="12.44140625" bestFit="1" customWidth="1"/>
  </cols>
  <sheetData>
    <row r="1" spans="1:18" x14ac:dyDescent="0.3">
      <c r="A1" s="6" t="s">
        <v>42</v>
      </c>
      <c r="B1" s="6" t="s">
        <v>11</v>
      </c>
      <c r="C1" s="6" t="s">
        <v>13</v>
      </c>
      <c r="J1" s="6" t="s">
        <v>63</v>
      </c>
    </row>
    <row r="2" spans="1:18" ht="15" thickBot="1" x14ac:dyDescent="0.35">
      <c r="B2">
        <v>125</v>
      </c>
      <c r="C2">
        <v>5</v>
      </c>
    </row>
    <row r="3" spans="1:18" x14ac:dyDescent="0.3">
      <c r="B3">
        <v>100</v>
      </c>
      <c r="C3">
        <v>1</v>
      </c>
      <c r="J3" s="7" t="s">
        <v>43</v>
      </c>
      <c r="K3" s="7"/>
    </row>
    <row r="4" spans="1:18" x14ac:dyDescent="0.3">
      <c r="B4">
        <v>106</v>
      </c>
      <c r="C4">
        <v>11</v>
      </c>
      <c r="J4" s="2" t="s">
        <v>44</v>
      </c>
      <c r="K4" s="2">
        <v>0.39311603388434657</v>
      </c>
    </row>
    <row r="5" spans="1:18" x14ac:dyDescent="0.3">
      <c r="B5">
        <v>136</v>
      </c>
      <c r="C5">
        <v>9</v>
      </c>
      <c r="J5" s="2" t="s">
        <v>45</v>
      </c>
      <c r="K5" s="2">
        <v>0.15454021609695873</v>
      </c>
    </row>
    <row r="6" spans="1:18" x14ac:dyDescent="0.3">
      <c r="B6">
        <v>70</v>
      </c>
      <c r="C6">
        <v>2</v>
      </c>
      <c r="J6" s="2" t="s">
        <v>46</v>
      </c>
      <c r="K6" s="2">
        <v>0.13655171005646849</v>
      </c>
    </row>
    <row r="7" spans="1:18" x14ac:dyDescent="0.3">
      <c r="B7">
        <v>113</v>
      </c>
      <c r="C7">
        <v>13</v>
      </c>
      <c r="J7" s="2" t="s">
        <v>47</v>
      </c>
      <c r="K7" s="2">
        <v>19.55947183454909</v>
      </c>
    </row>
    <row r="8" spans="1:18" ht="15" thickBot="1" x14ac:dyDescent="0.35">
      <c r="B8">
        <v>95</v>
      </c>
      <c r="C8">
        <v>4</v>
      </c>
      <c r="J8" s="3" t="s">
        <v>48</v>
      </c>
      <c r="K8" s="3">
        <v>49</v>
      </c>
    </row>
    <row r="9" spans="1:18" x14ac:dyDescent="0.3">
      <c r="B9">
        <v>83</v>
      </c>
      <c r="C9">
        <v>4</v>
      </c>
    </row>
    <row r="10" spans="1:18" ht="15" thickBot="1" x14ac:dyDescent="0.35">
      <c r="B10">
        <v>67</v>
      </c>
      <c r="C10">
        <v>2</v>
      </c>
      <c r="J10" t="s">
        <v>24</v>
      </c>
    </row>
    <row r="11" spans="1:18" x14ac:dyDescent="0.3">
      <c r="B11">
        <v>48</v>
      </c>
      <c r="C11">
        <v>0</v>
      </c>
      <c r="J11" s="4"/>
      <c r="K11" s="4" t="s">
        <v>27</v>
      </c>
      <c r="L11" s="4" t="s">
        <v>26</v>
      </c>
      <c r="M11" s="4" t="s">
        <v>28</v>
      </c>
      <c r="N11" s="4" t="s">
        <v>29</v>
      </c>
      <c r="O11" s="4" t="s">
        <v>52</v>
      </c>
    </row>
    <row r="12" spans="1:18" x14ac:dyDescent="0.3">
      <c r="B12">
        <v>96</v>
      </c>
      <c r="C12">
        <v>3</v>
      </c>
      <c r="J12" s="2" t="s">
        <v>49</v>
      </c>
      <c r="K12" s="2">
        <v>1</v>
      </c>
      <c r="L12" s="2">
        <v>3286.7045460748159</v>
      </c>
      <c r="M12" s="2">
        <v>3286.7045460748159</v>
      </c>
      <c r="N12" s="2">
        <v>8.591053406497732</v>
      </c>
      <c r="O12" s="2">
        <v>5.202128066939561E-3</v>
      </c>
    </row>
    <row r="13" spans="1:18" x14ac:dyDescent="0.3">
      <c r="B13">
        <v>99</v>
      </c>
      <c r="C13">
        <v>1</v>
      </c>
      <c r="J13" s="2" t="s">
        <v>50</v>
      </c>
      <c r="K13" s="2">
        <v>47</v>
      </c>
      <c r="L13" s="2">
        <v>17980.928106986401</v>
      </c>
      <c r="M13" s="2">
        <v>382.57293844651917</v>
      </c>
      <c r="N13" s="2"/>
      <c r="O13" s="2"/>
    </row>
    <row r="14" spans="1:18" ht="15" thickBot="1" x14ac:dyDescent="0.35">
      <c r="B14">
        <v>113</v>
      </c>
      <c r="C14">
        <v>3</v>
      </c>
      <c r="J14" s="3" t="s">
        <v>34</v>
      </c>
      <c r="K14" s="3">
        <v>48</v>
      </c>
      <c r="L14" s="3">
        <v>21267.632653061217</v>
      </c>
      <c r="M14" s="3"/>
      <c r="N14" s="3"/>
      <c r="O14" s="3"/>
    </row>
    <row r="15" spans="1:18" ht="15" thickBot="1" x14ac:dyDescent="0.35">
      <c r="B15">
        <v>97</v>
      </c>
      <c r="C15">
        <v>18</v>
      </c>
    </row>
    <row r="16" spans="1:18" x14ac:dyDescent="0.3">
      <c r="B16">
        <v>145</v>
      </c>
      <c r="C16">
        <v>6</v>
      </c>
      <c r="J16" s="4"/>
      <c r="K16" s="4" t="s">
        <v>53</v>
      </c>
      <c r="L16" s="4" t="s">
        <v>47</v>
      </c>
      <c r="M16" s="4" t="s">
        <v>54</v>
      </c>
      <c r="N16" s="4" t="s">
        <v>30</v>
      </c>
      <c r="O16" s="4" t="s">
        <v>55</v>
      </c>
      <c r="P16" s="4" t="s">
        <v>56</v>
      </c>
      <c r="Q16" s="4" t="s">
        <v>57</v>
      </c>
      <c r="R16" s="4" t="s">
        <v>58</v>
      </c>
    </row>
    <row r="17" spans="2:18" x14ac:dyDescent="0.3">
      <c r="B17">
        <v>110</v>
      </c>
      <c r="C17">
        <v>5</v>
      </c>
      <c r="J17" s="2" t="s">
        <v>51</v>
      </c>
      <c r="K17" s="2">
        <v>96.847359926216285</v>
      </c>
      <c r="L17" s="2">
        <v>4.8280294467408131</v>
      </c>
      <c r="M17" s="2">
        <v>20.05939710902004</v>
      </c>
      <c r="N17" s="2">
        <v>1.1077215726487414E-24</v>
      </c>
      <c r="O17" s="2">
        <v>87.134617486727478</v>
      </c>
      <c r="P17" s="2">
        <v>106.56010236570509</v>
      </c>
      <c r="Q17" s="2">
        <v>87.134617486727478</v>
      </c>
      <c r="R17" s="2">
        <v>106.56010236570509</v>
      </c>
    </row>
    <row r="18" spans="2:18" ht="15" thickBot="1" x14ac:dyDescent="0.35">
      <c r="B18">
        <v>102</v>
      </c>
      <c r="C18">
        <v>0</v>
      </c>
      <c r="J18" s="3">
        <v>5</v>
      </c>
      <c r="K18" s="3">
        <v>1.3626008761816917</v>
      </c>
      <c r="L18" s="3">
        <v>0.46488491543204341</v>
      </c>
      <c r="M18" s="3">
        <v>2.9310498812708321</v>
      </c>
      <c r="N18" s="3">
        <v>5.2021280669394916E-3</v>
      </c>
      <c r="O18" s="3">
        <v>0.42737305758521349</v>
      </c>
      <c r="P18" s="3">
        <v>2.2978286947781701</v>
      </c>
      <c r="Q18" s="3">
        <v>0.42737305758521349</v>
      </c>
      <c r="R18" s="3">
        <v>2.2978286947781701</v>
      </c>
    </row>
    <row r="19" spans="2:18" x14ac:dyDescent="0.3">
      <c r="B19">
        <v>93</v>
      </c>
      <c r="C19">
        <v>1</v>
      </c>
    </row>
    <row r="20" spans="2:18" x14ac:dyDescent="0.3">
      <c r="B20">
        <v>107</v>
      </c>
      <c r="C20">
        <v>2</v>
      </c>
    </row>
    <row r="21" spans="2:18" x14ac:dyDescent="0.3">
      <c r="B21">
        <v>132</v>
      </c>
      <c r="C21">
        <v>16</v>
      </c>
    </row>
    <row r="22" spans="2:18" x14ac:dyDescent="0.3">
      <c r="B22">
        <v>99</v>
      </c>
      <c r="C22">
        <v>8</v>
      </c>
      <c r="J22" t="s">
        <v>59</v>
      </c>
    </row>
    <row r="23" spans="2:18" ht="15" thickBot="1" x14ac:dyDescent="0.35">
      <c r="B23">
        <v>123</v>
      </c>
      <c r="C23">
        <v>8</v>
      </c>
    </row>
    <row r="24" spans="2:18" x14ac:dyDescent="0.3">
      <c r="B24">
        <v>102</v>
      </c>
      <c r="C24">
        <v>11</v>
      </c>
      <c r="J24" s="4" t="s">
        <v>60</v>
      </c>
      <c r="K24" s="4" t="s">
        <v>61</v>
      </c>
      <c r="L24" s="4" t="s">
        <v>62</v>
      </c>
    </row>
    <row r="25" spans="2:18" x14ac:dyDescent="0.3">
      <c r="B25">
        <v>111</v>
      </c>
      <c r="C25">
        <v>8</v>
      </c>
      <c r="J25" s="2">
        <v>1</v>
      </c>
      <c r="K25" s="2">
        <v>98.209960802397973</v>
      </c>
      <c r="L25" s="2">
        <v>1.7900391976020273</v>
      </c>
    </row>
    <row r="26" spans="2:18" x14ac:dyDescent="0.3">
      <c r="B26">
        <v>95</v>
      </c>
      <c r="C26">
        <v>5</v>
      </c>
      <c r="J26" s="2">
        <v>2</v>
      </c>
      <c r="K26" s="2">
        <v>111.83596956421489</v>
      </c>
      <c r="L26" s="2">
        <v>-5.8359695642148921</v>
      </c>
    </row>
    <row r="27" spans="2:18" x14ac:dyDescent="0.3">
      <c r="B27">
        <v>90</v>
      </c>
      <c r="C27">
        <v>2</v>
      </c>
      <c r="J27" s="2">
        <v>3</v>
      </c>
      <c r="K27" s="2">
        <v>109.1107678118515</v>
      </c>
      <c r="L27" s="2">
        <v>26.889232188148497</v>
      </c>
    </row>
    <row r="28" spans="2:18" x14ac:dyDescent="0.3">
      <c r="B28">
        <v>95</v>
      </c>
      <c r="C28">
        <v>13</v>
      </c>
      <c r="J28" s="2">
        <v>4</v>
      </c>
      <c r="K28" s="2">
        <v>99.572561678579675</v>
      </c>
      <c r="L28" s="2">
        <v>-29.572561678579675</v>
      </c>
    </row>
    <row r="29" spans="2:18" x14ac:dyDescent="0.3">
      <c r="B29">
        <v>135</v>
      </c>
      <c r="C29">
        <v>11</v>
      </c>
      <c r="J29" s="2">
        <v>5</v>
      </c>
      <c r="K29" s="2">
        <v>114.56117131657828</v>
      </c>
      <c r="L29" s="2">
        <v>-1.5611713165782817</v>
      </c>
    </row>
    <row r="30" spans="2:18" x14ac:dyDescent="0.3">
      <c r="B30">
        <v>108</v>
      </c>
      <c r="C30">
        <v>10</v>
      </c>
      <c r="J30" s="2">
        <v>6</v>
      </c>
      <c r="K30" s="2">
        <v>102.29776343094305</v>
      </c>
      <c r="L30" s="2">
        <v>-7.2977634309430499</v>
      </c>
    </row>
    <row r="31" spans="2:18" x14ac:dyDescent="0.3">
      <c r="B31">
        <v>107</v>
      </c>
      <c r="C31">
        <v>4</v>
      </c>
      <c r="J31" s="2">
        <v>7</v>
      </c>
      <c r="K31" s="2">
        <v>102.29776343094305</v>
      </c>
      <c r="L31" s="2">
        <v>-19.29776343094305</v>
      </c>
    </row>
    <row r="32" spans="2:18" x14ac:dyDescent="0.3">
      <c r="B32">
        <v>133</v>
      </c>
      <c r="C32">
        <v>9</v>
      </c>
      <c r="J32" s="2">
        <v>8</v>
      </c>
      <c r="K32" s="2">
        <v>99.572561678579675</v>
      </c>
      <c r="L32" s="2">
        <v>-32.572561678579675</v>
      </c>
    </row>
    <row r="33" spans="2:12" x14ac:dyDescent="0.3">
      <c r="B33">
        <v>124</v>
      </c>
      <c r="C33">
        <v>8</v>
      </c>
      <c r="J33" s="2">
        <v>9</v>
      </c>
      <c r="K33" s="2">
        <v>96.847359926216285</v>
      </c>
      <c r="L33" s="2">
        <v>-48.847359926216285</v>
      </c>
    </row>
    <row r="34" spans="2:12" x14ac:dyDescent="0.3">
      <c r="B34">
        <v>134</v>
      </c>
      <c r="C34">
        <v>11</v>
      </c>
      <c r="J34" s="2">
        <v>10</v>
      </c>
      <c r="K34" s="2">
        <v>100.93516255476136</v>
      </c>
      <c r="L34" s="2">
        <v>-4.9351625547613622</v>
      </c>
    </row>
    <row r="35" spans="2:12" x14ac:dyDescent="0.3">
      <c r="B35">
        <v>148</v>
      </c>
      <c r="C35">
        <v>1</v>
      </c>
      <c r="J35" s="2">
        <v>11</v>
      </c>
      <c r="K35" s="2">
        <v>98.209960802397973</v>
      </c>
      <c r="L35" s="2">
        <v>0.79003919760202734</v>
      </c>
    </row>
    <row r="36" spans="2:12" x14ac:dyDescent="0.3">
      <c r="B36">
        <v>114</v>
      </c>
      <c r="C36">
        <v>11</v>
      </c>
      <c r="J36" s="2">
        <v>12</v>
      </c>
      <c r="K36" s="2">
        <v>100.93516255476136</v>
      </c>
      <c r="L36" s="2">
        <v>12.064837445238638</v>
      </c>
    </row>
    <row r="37" spans="2:12" x14ac:dyDescent="0.3">
      <c r="B37">
        <v>106</v>
      </c>
      <c r="C37">
        <v>11</v>
      </c>
      <c r="J37" s="2">
        <v>13</v>
      </c>
      <c r="K37" s="2">
        <v>121.37417569748673</v>
      </c>
      <c r="L37" s="2">
        <v>-24.374175697486734</v>
      </c>
    </row>
    <row r="38" spans="2:12" x14ac:dyDescent="0.3">
      <c r="B38">
        <v>106</v>
      </c>
      <c r="C38">
        <v>12</v>
      </c>
      <c r="J38" s="2">
        <v>14</v>
      </c>
      <c r="K38" s="2">
        <v>105.02296518330644</v>
      </c>
      <c r="L38" s="2">
        <v>39.977034816693561</v>
      </c>
    </row>
    <row r="39" spans="2:12" x14ac:dyDescent="0.3">
      <c r="B39">
        <v>120</v>
      </c>
      <c r="C39">
        <v>8</v>
      </c>
      <c r="J39" s="2">
        <v>15</v>
      </c>
      <c r="K39" s="2">
        <v>103.66036430712474</v>
      </c>
      <c r="L39" s="2">
        <v>6.3396356928752624</v>
      </c>
    </row>
    <row r="40" spans="2:12" x14ac:dyDescent="0.3">
      <c r="B40">
        <v>139</v>
      </c>
      <c r="C40">
        <v>14</v>
      </c>
      <c r="J40" s="2">
        <v>16</v>
      </c>
      <c r="K40" s="2">
        <v>96.847359926216285</v>
      </c>
      <c r="L40" s="2">
        <v>5.152640073783715</v>
      </c>
    </row>
    <row r="41" spans="2:12" x14ac:dyDescent="0.3">
      <c r="B41">
        <v>76</v>
      </c>
      <c r="C41">
        <v>11</v>
      </c>
      <c r="J41" s="2">
        <v>17</v>
      </c>
      <c r="K41" s="2">
        <v>98.209960802397973</v>
      </c>
      <c r="L41" s="2">
        <v>-5.2099608023979727</v>
      </c>
    </row>
    <row r="42" spans="2:12" x14ac:dyDescent="0.3">
      <c r="B42">
        <v>103</v>
      </c>
      <c r="C42">
        <v>18</v>
      </c>
      <c r="J42" s="2">
        <v>18</v>
      </c>
      <c r="K42" s="2">
        <v>99.572561678579675</v>
      </c>
      <c r="L42" s="2">
        <v>7.4274383214203255</v>
      </c>
    </row>
    <row r="43" spans="2:12" x14ac:dyDescent="0.3">
      <c r="B43">
        <v>117</v>
      </c>
      <c r="C43">
        <v>4</v>
      </c>
      <c r="J43" s="2">
        <v>19</v>
      </c>
      <c r="K43" s="2">
        <v>118.64897394512334</v>
      </c>
      <c r="L43" s="2">
        <v>13.351026054876655</v>
      </c>
    </row>
    <row r="44" spans="2:12" x14ac:dyDescent="0.3">
      <c r="B44">
        <v>102</v>
      </c>
      <c r="C44">
        <v>14</v>
      </c>
      <c r="J44" s="2">
        <v>20</v>
      </c>
      <c r="K44" s="2">
        <v>107.74816693566981</v>
      </c>
      <c r="L44" s="2">
        <v>-8.7481669356698148</v>
      </c>
    </row>
    <row r="45" spans="2:12" x14ac:dyDescent="0.3">
      <c r="B45">
        <v>127</v>
      </c>
      <c r="C45">
        <v>11</v>
      </c>
      <c r="J45" s="2">
        <v>21</v>
      </c>
      <c r="K45" s="2">
        <v>107.74816693566981</v>
      </c>
      <c r="L45" s="2">
        <v>15.251833064330185</v>
      </c>
    </row>
    <row r="46" spans="2:12" x14ac:dyDescent="0.3">
      <c r="B46">
        <v>145</v>
      </c>
      <c r="C46">
        <v>20</v>
      </c>
      <c r="J46" s="2">
        <v>22</v>
      </c>
      <c r="K46" s="2">
        <v>111.83596956421489</v>
      </c>
      <c r="L46" s="2">
        <v>-9.8359695642148921</v>
      </c>
    </row>
    <row r="47" spans="2:12" x14ac:dyDescent="0.3">
      <c r="B47">
        <v>136</v>
      </c>
      <c r="C47">
        <v>23</v>
      </c>
      <c r="J47" s="2">
        <v>23</v>
      </c>
      <c r="K47" s="2">
        <v>107.74816693566981</v>
      </c>
      <c r="L47" s="2">
        <v>3.2518330643301852</v>
      </c>
    </row>
    <row r="48" spans="2:12" x14ac:dyDescent="0.3">
      <c r="B48">
        <v>106</v>
      </c>
      <c r="C48">
        <v>8</v>
      </c>
      <c r="J48" s="2">
        <v>24</v>
      </c>
      <c r="K48" s="2">
        <v>103.66036430712474</v>
      </c>
      <c r="L48" s="2">
        <v>-8.6603643071247376</v>
      </c>
    </row>
    <row r="49" spans="2:12" x14ac:dyDescent="0.3">
      <c r="B49">
        <v>86</v>
      </c>
      <c r="C49">
        <v>8</v>
      </c>
      <c r="J49" s="2">
        <v>25</v>
      </c>
      <c r="K49" s="2">
        <v>99.572561678579675</v>
      </c>
      <c r="L49" s="2">
        <v>-9.5725616785796745</v>
      </c>
    </row>
    <row r="50" spans="2:12" x14ac:dyDescent="0.3">
      <c r="B50">
        <v>112</v>
      </c>
      <c r="C50">
        <v>26</v>
      </c>
      <c r="J50" s="2">
        <v>26</v>
      </c>
      <c r="K50" s="2">
        <v>114.56117131657828</v>
      </c>
      <c r="L50" s="2">
        <v>-19.561171316578282</v>
      </c>
    </row>
    <row r="51" spans="2:12" x14ac:dyDescent="0.3">
      <c r="B51">
        <v>100</v>
      </c>
      <c r="C51">
        <v>6</v>
      </c>
      <c r="J51" s="2">
        <v>27</v>
      </c>
      <c r="K51" s="2">
        <v>111.83596956421489</v>
      </c>
      <c r="L51" s="2">
        <v>23.164030435785108</v>
      </c>
    </row>
    <row r="52" spans="2:12" x14ac:dyDescent="0.3">
      <c r="J52" s="2">
        <v>28</v>
      </c>
      <c r="K52" s="2">
        <v>110.4733686880332</v>
      </c>
      <c r="L52" s="2">
        <v>-2.4733686880332044</v>
      </c>
    </row>
    <row r="53" spans="2:12" x14ac:dyDescent="0.3">
      <c r="J53" s="2">
        <v>29</v>
      </c>
      <c r="K53" s="2">
        <v>102.29776343094305</v>
      </c>
      <c r="L53" s="2">
        <v>4.7022365690569501</v>
      </c>
    </row>
    <row r="54" spans="2:12" x14ac:dyDescent="0.3">
      <c r="J54" s="2">
        <v>30</v>
      </c>
      <c r="K54" s="2">
        <v>109.1107678118515</v>
      </c>
      <c r="L54" s="2">
        <v>23.889232188148497</v>
      </c>
    </row>
    <row r="55" spans="2:12" x14ac:dyDescent="0.3">
      <c r="J55" s="2">
        <v>31</v>
      </c>
      <c r="K55" s="2">
        <v>107.74816693566981</v>
      </c>
      <c r="L55" s="2">
        <v>16.251833064330185</v>
      </c>
    </row>
    <row r="56" spans="2:12" x14ac:dyDescent="0.3">
      <c r="J56" s="2">
        <v>32</v>
      </c>
      <c r="K56" s="2">
        <v>111.83596956421489</v>
      </c>
      <c r="L56" s="2">
        <v>22.164030435785108</v>
      </c>
    </row>
    <row r="57" spans="2:12" x14ac:dyDescent="0.3">
      <c r="J57" s="2">
        <v>33</v>
      </c>
      <c r="K57" s="2">
        <v>98.209960802397973</v>
      </c>
      <c r="L57" s="2">
        <v>49.790039197602027</v>
      </c>
    </row>
    <row r="58" spans="2:12" x14ac:dyDescent="0.3">
      <c r="J58" s="2">
        <v>34</v>
      </c>
      <c r="K58" s="2">
        <v>111.83596956421489</v>
      </c>
      <c r="L58" s="2">
        <v>2.1640304357851079</v>
      </c>
    </row>
    <row r="59" spans="2:12" x14ac:dyDescent="0.3">
      <c r="J59" s="2">
        <v>35</v>
      </c>
      <c r="K59" s="2">
        <v>111.83596956421489</v>
      </c>
      <c r="L59" s="2">
        <v>-5.8359695642148921</v>
      </c>
    </row>
    <row r="60" spans="2:12" x14ac:dyDescent="0.3">
      <c r="J60" s="2">
        <v>36</v>
      </c>
      <c r="K60" s="2">
        <v>113.19857044039659</v>
      </c>
      <c r="L60" s="2">
        <v>-7.198570440396594</v>
      </c>
    </row>
    <row r="61" spans="2:12" x14ac:dyDescent="0.3">
      <c r="J61" s="2">
        <v>37</v>
      </c>
      <c r="K61" s="2">
        <v>107.74816693566981</v>
      </c>
      <c r="L61" s="2">
        <v>12.251833064330185</v>
      </c>
    </row>
    <row r="62" spans="2:12" x14ac:dyDescent="0.3">
      <c r="J62" s="2">
        <v>38</v>
      </c>
      <c r="K62" s="2">
        <v>115.92377219275997</v>
      </c>
      <c r="L62" s="2">
        <v>23.076227807240031</v>
      </c>
    </row>
    <row r="63" spans="2:12" x14ac:dyDescent="0.3">
      <c r="J63" s="2">
        <v>39</v>
      </c>
      <c r="K63" s="2">
        <v>111.83596956421489</v>
      </c>
      <c r="L63" s="2">
        <v>-35.835969564214892</v>
      </c>
    </row>
    <row r="64" spans="2:12" x14ac:dyDescent="0.3">
      <c r="J64" s="2">
        <v>40</v>
      </c>
      <c r="K64" s="2">
        <v>121.37417569748673</v>
      </c>
      <c r="L64" s="2">
        <v>-18.374175697486734</v>
      </c>
    </row>
    <row r="65" spans="10:12" x14ac:dyDescent="0.3">
      <c r="J65" s="2">
        <v>41</v>
      </c>
      <c r="K65" s="2">
        <v>102.29776343094305</v>
      </c>
      <c r="L65" s="2">
        <v>14.70223656905695</v>
      </c>
    </row>
    <row r="66" spans="10:12" x14ac:dyDescent="0.3">
      <c r="J66" s="2">
        <v>42</v>
      </c>
      <c r="K66" s="2">
        <v>115.92377219275997</v>
      </c>
      <c r="L66" s="2">
        <v>-13.923772192759969</v>
      </c>
    </row>
    <row r="67" spans="10:12" x14ac:dyDescent="0.3">
      <c r="J67" s="2">
        <v>43</v>
      </c>
      <c r="K67" s="2">
        <v>111.83596956421489</v>
      </c>
      <c r="L67" s="2">
        <v>15.164030435785108</v>
      </c>
    </row>
    <row r="68" spans="10:12" x14ac:dyDescent="0.3">
      <c r="J68" s="2">
        <v>44</v>
      </c>
      <c r="K68" s="2">
        <v>124.09937744985012</v>
      </c>
      <c r="L68" s="2">
        <v>20.900622550149876</v>
      </c>
    </row>
    <row r="69" spans="10:12" x14ac:dyDescent="0.3">
      <c r="J69" s="2">
        <v>45</v>
      </c>
      <c r="K69" s="2">
        <v>128.18718007839519</v>
      </c>
      <c r="L69" s="2">
        <v>7.8128199216048131</v>
      </c>
    </row>
    <row r="70" spans="10:12" x14ac:dyDescent="0.3">
      <c r="J70" s="2">
        <v>46</v>
      </c>
      <c r="K70" s="2">
        <v>107.74816693566981</v>
      </c>
      <c r="L70" s="2">
        <v>-1.7481669356698148</v>
      </c>
    </row>
    <row r="71" spans="10:12" x14ac:dyDescent="0.3">
      <c r="J71" s="2">
        <v>47</v>
      </c>
      <c r="K71" s="2">
        <v>107.74816693566981</v>
      </c>
      <c r="L71" s="2">
        <v>-21.748166935669815</v>
      </c>
    </row>
    <row r="72" spans="10:12" x14ac:dyDescent="0.3">
      <c r="J72" s="2">
        <v>48</v>
      </c>
      <c r="K72" s="2">
        <v>132.27498270694028</v>
      </c>
      <c r="L72" s="2">
        <v>-20.274982706940278</v>
      </c>
    </row>
    <row r="73" spans="10:12" ht="15" thickBot="1" x14ac:dyDescent="0.35">
      <c r="J73" s="3">
        <v>49</v>
      </c>
      <c r="K73" s="3">
        <v>105.02296518330644</v>
      </c>
      <c r="L73" s="3">
        <v>-5.0229651833064395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AF79-2637-4F58-9F4B-ACC61EDD398B}">
  <dimension ref="A1:M26"/>
  <sheetViews>
    <sheetView topLeftCell="B1" workbookViewId="0">
      <selection activeCell="C1" sqref="C1:D26"/>
    </sheetView>
  </sheetViews>
  <sheetFormatPr defaultRowHeight="14.4" x14ac:dyDescent="0.3"/>
  <cols>
    <col min="2" max="2" width="36.5546875" bestFit="1" customWidth="1"/>
  </cols>
  <sheetData>
    <row r="1" spans="1:13" x14ac:dyDescent="0.3">
      <c r="A1" s="1" t="s">
        <v>2</v>
      </c>
      <c r="B1" s="1" t="s">
        <v>72</v>
      </c>
      <c r="C1" s="1" t="s">
        <v>2</v>
      </c>
      <c r="D1" s="1" t="s">
        <v>73</v>
      </c>
    </row>
    <row r="2" spans="1:13" x14ac:dyDescent="0.3">
      <c r="A2" t="s">
        <v>4</v>
      </c>
      <c r="B2">
        <v>125</v>
      </c>
      <c r="C2" t="s">
        <v>3</v>
      </c>
      <c r="D2">
        <v>90</v>
      </c>
    </row>
    <row r="3" spans="1:13" x14ac:dyDescent="0.3">
      <c r="A3" t="s">
        <v>4</v>
      </c>
      <c r="B3">
        <v>100</v>
      </c>
      <c r="C3" t="s">
        <v>3</v>
      </c>
      <c r="D3">
        <v>95</v>
      </c>
      <c r="I3" t="s">
        <v>70</v>
      </c>
      <c r="M3" t="s">
        <v>71</v>
      </c>
    </row>
    <row r="4" spans="1:13" x14ac:dyDescent="0.3">
      <c r="A4" t="s">
        <v>4</v>
      </c>
      <c r="B4">
        <v>106</v>
      </c>
      <c r="C4" t="s">
        <v>3</v>
      </c>
      <c r="D4">
        <v>135</v>
      </c>
      <c r="H4" t="s">
        <v>66</v>
      </c>
      <c r="I4">
        <f>MIN(B2:B26)</f>
        <v>48</v>
      </c>
      <c r="L4" t="s">
        <v>66</v>
      </c>
      <c r="M4">
        <f>MIN(D2:D26)</f>
        <v>76</v>
      </c>
    </row>
    <row r="5" spans="1:13" x14ac:dyDescent="0.3">
      <c r="A5" t="s">
        <v>4</v>
      </c>
      <c r="B5">
        <v>136</v>
      </c>
      <c r="C5" t="s">
        <v>3</v>
      </c>
      <c r="D5">
        <v>108</v>
      </c>
      <c r="H5" t="s">
        <v>65</v>
      </c>
      <c r="I5">
        <f>_xlfn.QUARTILE.EXC(B2:B26,1)</f>
        <v>95</v>
      </c>
      <c r="L5" t="s">
        <v>65</v>
      </c>
      <c r="M5">
        <f>_xlfn.QUARTILE.EXC(D2:D26,1)</f>
        <v>102.5</v>
      </c>
    </row>
    <row r="6" spans="1:13" x14ac:dyDescent="0.3">
      <c r="A6" t="s">
        <v>4</v>
      </c>
      <c r="B6">
        <v>70</v>
      </c>
      <c r="C6" t="s">
        <v>3</v>
      </c>
      <c r="D6">
        <v>107</v>
      </c>
      <c r="H6" t="s">
        <v>67</v>
      </c>
      <c r="I6">
        <f>MEDIAN(B2:B26)</f>
        <v>102</v>
      </c>
      <c r="L6" t="s">
        <v>67</v>
      </c>
      <c r="M6">
        <f>MEDIAN(D2:D26)</f>
        <v>112</v>
      </c>
    </row>
    <row r="7" spans="1:13" x14ac:dyDescent="0.3">
      <c r="A7" t="s">
        <v>4</v>
      </c>
      <c r="B7">
        <v>113</v>
      </c>
      <c r="C7" t="s">
        <v>3</v>
      </c>
      <c r="D7">
        <v>133</v>
      </c>
      <c r="H7" t="s">
        <v>68</v>
      </c>
      <c r="I7">
        <f>_xlfn.QUARTILE.EXC(B2:B26,3)</f>
        <v>113</v>
      </c>
      <c r="L7" t="s">
        <v>68</v>
      </c>
      <c r="M7">
        <f>_xlfn.QUARTILE.EXC(D2:D26,3)</f>
        <v>133.5</v>
      </c>
    </row>
    <row r="8" spans="1:13" x14ac:dyDescent="0.3">
      <c r="A8" t="s">
        <v>4</v>
      </c>
      <c r="B8">
        <v>95</v>
      </c>
      <c r="C8" t="s">
        <v>3</v>
      </c>
      <c r="D8">
        <v>124</v>
      </c>
      <c r="H8" t="s">
        <v>69</v>
      </c>
      <c r="I8">
        <f>MAX(B2:B26)</f>
        <v>145</v>
      </c>
      <c r="L8" t="s">
        <v>69</v>
      </c>
      <c r="M8">
        <f>MAX(D2:D26)</f>
        <v>148</v>
      </c>
    </row>
    <row r="9" spans="1:13" x14ac:dyDescent="0.3">
      <c r="A9" t="s">
        <v>4</v>
      </c>
      <c r="B9">
        <v>83</v>
      </c>
      <c r="C9" t="s">
        <v>3</v>
      </c>
      <c r="D9">
        <v>134</v>
      </c>
    </row>
    <row r="10" spans="1:13" x14ac:dyDescent="0.3">
      <c r="A10" t="s">
        <v>4</v>
      </c>
      <c r="B10">
        <v>67</v>
      </c>
      <c r="C10" t="s">
        <v>3</v>
      </c>
      <c r="D10">
        <v>148</v>
      </c>
    </row>
    <row r="11" spans="1:13" x14ac:dyDescent="0.3">
      <c r="A11" t="s">
        <v>4</v>
      </c>
      <c r="B11">
        <v>48</v>
      </c>
      <c r="C11" t="s">
        <v>3</v>
      </c>
      <c r="D11">
        <v>114</v>
      </c>
    </row>
    <row r="12" spans="1:13" x14ac:dyDescent="0.3">
      <c r="A12" t="s">
        <v>4</v>
      </c>
      <c r="B12">
        <v>96</v>
      </c>
      <c r="C12" t="s">
        <v>3</v>
      </c>
      <c r="D12">
        <v>106</v>
      </c>
    </row>
    <row r="13" spans="1:13" x14ac:dyDescent="0.3">
      <c r="A13" t="s">
        <v>4</v>
      </c>
      <c r="B13">
        <v>99</v>
      </c>
      <c r="C13" t="s">
        <v>3</v>
      </c>
      <c r="D13">
        <v>106</v>
      </c>
    </row>
    <row r="14" spans="1:13" x14ac:dyDescent="0.3">
      <c r="A14" t="s">
        <v>4</v>
      </c>
      <c r="B14">
        <v>113</v>
      </c>
      <c r="C14" t="s">
        <v>3</v>
      </c>
      <c r="D14">
        <v>120</v>
      </c>
    </row>
    <row r="15" spans="1:13" x14ac:dyDescent="0.3">
      <c r="A15" t="s">
        <v>4</v>
      </c>
      <c r="B15">
        <v>97</v>
      </c>
      <c r="C15" t="s">
        <v>3</v>
      </c>
      <c r="D15">
        <v>139</v>
      </c>
    </row>
    <row r="16" spans="1:13" x14ac:dyDescent="0.3">
      <c r="A16" t="s">
        <v>4</v>
      </c>
      <c r="B16">
        <v>145</v>
      </c>
      <c r="C16" t="s">
        <v>3</v>
      </c>
      <c r="D16">
        <v>76</v>
      </c>
    </row>
    <row r="17" spans="1:4" x14ac:dyDescent="0.3">
      <c r="A17" t="s">
        <v>4</v>
      </c>
      <c r="B17">
        <v>110</v>
      </c>
      <c r="C17" t="s">
        <v>3</v>
      </c>
      <c r="D17">
        <v>103</v>
      </c>
    </row>
    <row r="18" spans="1:4" x14ac:dyDescent="0.3">
      <c r="A18" t="s">
        <v>4</v>
      </c>
      <c r="B18">
        <v>102</v>
      </c>
      <c r="C18" t="s">
        <v>3</v>
      </c>
      <c r="D18">
        <v>117</v>
      </c>
    </row>
    <row r="19" spans="1:4" x14ac:dyDescent="0.3">
      <c r="A19" t="s">
        <v>4</v>
      </c>
      <c r="B19">
        <v>93</v>
      </c>
      <c r="C19" t="s">
        <v>3</v>
      </c>
      <c r="D19">
        <v>102</v>
      </c>
    </row>
    <row r="20" spans="1:4" x14ac:dyDescent="0.3">
      <c r="A20" t="s">
        <v>4</v>
      </c>
      <c r="B20">
        <v>107</v>
      </c>
      <c r="C20" t="s">
        <v>3</v>
      </c>
      <c r="D20">
        <v>127</v>
      </c>
    </row>
    <row r="21" spans="1:4" x14ac:dyDescent="0.3">
      <c r="A21" t="s">
        <v>4</v>
      </c>
      <c r="B21">
        <v>132</v>
      </c>
      <c r="C21" t="s">
        <v>3</v>
      </c>
      <c r="D21">
        <v>145</v>
      </c>
    </row>
    <row r="22" spans="1:4" x14ac:dyDescent="0.3">
      <c r="A22" t="s">
        <v>4</v>
      </c>
      <c r="B22">
        <v>99</v>
      </c>
      <c r="C22" t="s">
        <v>3</v>
      </c>
      <c r="D22">
        <v>136</v>
      </c>
    </row>
    <row r="23" spans="1:4" x14ac:dyDescent="0.3">
      <c r="A23" t="s">
        <v>4</v>
      </c>
      <c r="B23">
        <v>123</v>
      </c>
      <c r="C23" t="s">
        <v>3</v>
      </c>
      <c r="D23">
        <v>106</v>
      </c>
    </row>
    <row r="24" spans="1:4" x14ac:dyDescent="0.3">
      <c r="A24" t="s">
        <v>4</v>
      </c>
      <c r="B24">
        <v>102</v>
      </c>
      <c r="C24" t="s">
        <v>3</v>
      </c>
      <c r="D24">
        <v>86</v>
      </c>
    </row>
    <row r="25" spans="1:4" x14ac:dyDescent="0.3">
      <c r="A25" t="s">
        <v>4</v>
      </c>
      <c r="B25">
        <v>111</v>
      </c>
      <c r="C25" t="s">
        <v>3</v>
      </c>
      <c r="D25">
        <v>112</v>
      </c>
    </row>
    <row r="26" spans="1:4" x14ac:dyDescent="0.3">
      <c r="A26" t="s">
        <v>4</v>
      </c>
      <c r="B26">
        <v>95</v>
      </c>
      <c r="C26" t="s">
        <v>3</v>
      </c>
      <c r="D26">
        <v>100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FFD37-F4D9-4C98-92C5-2B4C39B42F9F}">
  <dimension ref="B1:F26"/>
  <sheetViews>
    <sheetView topLeftCell="C1" workbookViewId="0">
      <selection activeCell="I20" sqref="I20"/>
    </sheetView>
  </sheetViews>
  <sheetFormatPr defaultRowHeight="14.4" x14ac:dyDescent="0.3"/>
  <cols>
    <col min="3" max="3" width="27.33203125" bestFit="1" customWidth="1"/>
  </cols>
  <sheetData>
    <row r="1" spans="2:6" ht="91.05" customHeight="1" x14ac:dyDescent="0.3">
      <c r="C1" s="8" t="s">
        <v>12</v>
      </c>
    </row>
    <row r="2" spans="2:6" x14ac:dyDescent="0.3">
      <c r="B2" t="s">
        <v>4</v>
      </c>
      <c r="C2">
        <v>4</v>
      </c>
      <c r="E2" t="s">
        <v>3</v>
      </c>
      <c r="F2">
        <v>3</v>
      </c>
    </row>
    <row r="3" spans="2:6" x14ac:dyDescent="0.3">
      <c r="B3" t="s">
        <v>4</v>
      </c>
      <c r="C3">
        <v>2</v>
      </c>
      <c r="E3" t="s">
        <v>3</v>
      </c>
      <c r="F3">
        <v>3</v>
      </c>
    </row>
    <row r="4" spans="2:6" x14ac:dyDescent="0.3">
      <c r="B4" t="s">
        <v>4</v>
      </c>
      <c r="C4">
        <v>3</v>
      </c>
      <c r="E4" t="s">
        <v>3</v>
      </c>
      <c r="F4">
        <v>2</v>
      </c>
    </row>
    <row r="5" spans="2:6" x14ac:dyDescent="0.3">
      <c r="B5" t="s">
        <v>4</v>
      </c>
      <c r="C5">
        <v>4</v>
      </c>
      <c r="E5" t="s">
        <v>3</v>
      </c>
      <c r="F5">
        <v>4</v>
      </c>
    </row>
    <row r="6" spans="2:6" x14ac:dyDescent="0.3">
      <c r="B6" t="s">
        <v>4</v>
      </c>
      <c r="C6">
        <v>4</v>
      </c>
      <c r="E6" t="s">
        <v>3</v>
      </c>
      <c r="F6">
        <v>4</v>
      </c>
    </row>
    <row r="7" spans="2:6" x14ac:dyDescent="0.3">
      <c r="B7" t="s">
        <v>4</v>
      </c>
      <c r="C7">
        <v>4</v>
      </c>
      <c r="E7" t="s">
        <v>3</v>
      </c>
      <c r="F7">
        <v>2</v>
      </c>
    </row>
    <row r="8" spans="2:6" x14ac:dyDescent="0.3">
      <c r="B8" t="s">
        <v>4</v>
      </c>
      <c r="C8">
        <v>2</v>
      </c>
      <c r="E8" t="s">
        <v>3</v>
      </c>
      <c r="F8">
        <v>3</v>
      </c>
    </row>
    <row r="9" spans="2:6" x14ac:dyDescent="0.3">
      <c r="B9" t="s">
        <v>4</v>
      </c>
      <c r="C9">
        <v>3</v>
      </c>
      <c r="E9" t="s">
        <v>3</v>
      </c>
      <c r="F9">
        <v>4</v>
      </c>
    </row>
    <row r="10" spans="2:6" x14ac:dyDescent="0.3">
      <c r="B10" t="s">
        <v>4</v>
      </c>
      <c r="C10">
        <v>2</v>
      </c>
      <c r="E10" t="s">
        <v>3</v>
      </c>
      <c r="F10">
        <v>4</v>
      </c>
    </row>
    <row r="11" spans="2:6" x14ac:dyDescent="0.3">
      <c r="B11" t="s">
        <v>4</v>
      </c>
      <c r="C11">
        <v>4</v>
      </c>
      <c r="E11" t="s">
        <v>3</v>
      </c>
      <c r="F11">
        <v>3</v>
      </c>
    </row>
    <row r="12" spans="2:6" x14ac:dyDescent="0.3">
      <c r="B12" t="s">
        <v>4</v>
      </c>
      <c r="C12">
        <v>2</v>
      </c>
      <c r="E12" t="s">
        <v>3</v>
      </c>
      <c r="F12">
        <v>4</v>
      </c>
    </row>
    <row r="13" spans="2:6" x14ac:dyDescent="0.3">
      <c r="B13" t="s">
        <v>4</v>
      </c>
      <c r="C13">
        <v>4</v>
      </c>
      <c r="E13" t="s">
        <v>3</v>
      </c>
      <c r="F13">
        <v>3</v>
      </c>
    </row>
    <row r="14" spans="2:6" x14ac:dyDescent="0.3">
      <c r="B14" t="s">
        <v>4</v>
      </c>
      <c r="C14">
        <v>1</v>
      </c>
      <c r="E14" t="s">
        <v>3</v>
      </c>
      <c r="F14">
        <v>1</v>
      </c>
    </row>
    <row r="15" spans="2:6" x14ac:dyDescent="0.3">
      <c r="B15" t="s">
        <v>4</v>
      </c>
      <c r="C15">
        <v>1</v>
      </c>
      <c r="E15" t="s">
        <v>3</v>
      </c>
      <c r="F15">
        <v>1</v>
      </c>
    </row>
    <row r="16" spans="2:6" x14ac:dyDescent="0.3">
      <c r="B16" t="s">
        <v>4</v>
      </c>
      <c r="C16">
        <v>2</v>
      </c>
      <c r="E16" t="s">
        <v>3</v>
      </c>
      <c r="F16">
        <v>2</v>
      </c>
    </row>
    <row r="17" spans="2:6" x14ac:dyDescent="0.3">
      <c r="B17" t="s">
        <v>4</v>
      </c>
      <c r="C17">
        <v>3</v>
      </c>
      <c r="E17" t="s">
        <v>3</v>
      </c>
      <c r="F17">
        <v>2</v>
      </c>
    </row>
    <row r="18" spans="2:6" x14ac:dyDescent="0.3">
      <c r="B18" t="s">
        <v>4</v>
      </c>
      <c r="C18">
        <v>3</v>
      </c>
      <c r="E18" t="s">
        <v>3</v>
      </c>
      <c r="F18">
        <v>1</v>
      </c>
    </row>
    <row r="19" spans="2:6" x14ac:dyDescent="0.3">
      <c r="B19" t="s">
        <v>4</v>
      </c>
      <c r="C19">
        <v>3</v>
      </c>
      <c r="E19" t="s">
        <v>3</v>
      </c>
      <c r="F19">
        <v>4</v>
      </c>
    </row>
    <row r="20" spans="2:6" x14ac:dyDescent="0.3">
      <c r="B20" t="s">
        <v>4</v>
      </c>
      <c r="C20">
        <v>1</v>
      </c>
      <c r="E20" t="s">
        <v>3</v>
      </c>
      <c r="F20">
        <v>2</v>
      </c>
    </row>
    <row r="21" spans="2:6" x14ac:dyDescent="0.3">
      <c r="B21" t="s">
        <v>4</v>
      </c>
      <c r="C21">
        <v>2</v>
      </c>
      <c r="E21" t="s">
        <v>3</v>
      </c>
      <c r="F21">
        <v>1</v>
      </c>
    </row>
    <row r="22" spans="2:6" x14ac:dyDescent="0.3">
      <c r="B22" t="s">
        <v>4</v>
      </c>
      <c r="C22">
        <v>2</v>
      </c>
      <c r="E22" t="s">
        <v>3</v>
      </c>
      <c r="F22">
        <v>2</v>
      </c>
    </row>
    <row r="23" spans="2:6" x14ac:dyDescent="0.3">
      <c r="B23" t="s">
        <v>4</v>
      </c>
      <c r="C23">
        <v>2</v>
      </c>
      <c r="E23" t="s">
        <v>3</v>
      </c>
      <c r="F23">
        <v>2</v>
      </c>
    </row>
    <row r="24" spans="2:6" x14ac:dyDescent="0.3">
      <c r="B24" t="s">
        <v>4</v>
      </c>
      <c r="C24">
        <v>2</v>
      </c>
      <c r="E24" t="s">
        <v>3</v>
      </c>
      <c r="F24">
        <v>3</v>
      </c>
    </row>
    <row r="25" spans="2:6" x14ac:dyDescent="0.3">
      <c r="B25" t="s">
        <v>4</v>
      </c>
      <c r="C25">
        <v>3</v>
      </c>
      <c r="E25" t="s">
        <v>3</v>
      </c>
      <c r="F25">
        <v>2</v>
      </c>
    </row>
    <row r="26" spans="2:6" x14ac:dyDescent="0.3">
      <c r="B26" t="s">
        <v>4</v>
      </c>
      <c r="C26">
        <v>3</v>
      </c>
      <c r="E26" t="s">
        <v>3</v>
      </c>
      <c r="F26">
        <v>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C1FD-3914-4E84-AD37-71E996F32B90}">
  <dimension ref="A1:C26"/>
  <sheetViews>
    <sheetView workbookViewId="0">
      <selection activeCell="J25" sqref="J25"/>
    </sheetView>
  </sheetViews>
  <sheetFormatPr defaultRowHeight="14.4" x14ac:dyDescent="0.3"/>
  <cols>
    <col min="3" max="3" width="10.77734375" bestFit="1" customWidth="1"/>
  </cols>
  <sheetData>
    <row r="1" spans="1:3" x14ac:dyDescent="0.3">
      <c r="A1" s="1" t="s">
        <v>2</v>
      </c>
      <c r="B1" s="1" t="s">
        <v>73</v>
      </c>
      <c r="C1" t="s">
        <v>74</v>
      </c>
    </row>
    <row r="2" spans="1:3" x14ac:dyDescent="0.3">
      <c r="A2" t="s">
        <v>3</v>
      </c>
      <c r="B2">
        <v>90</v>
      </c>
      <c r="C2">
        <v>3</v>
      </c>
    </row>
    <row r="3" spans="1:3" x14ac:dyDescent="0.3">
      <c r="A3" t="s">
        <v>3</v>
      </c>
      <c r="B3">
        <v>95</v>
      </c>
      <c r="C3">
        <v>3</v>
      </c>
    </row>
    <row r="4" spans="1:3" x14ac:dyDescent="0.3">
      <c r="A4" t="s">
        <v>3</v>
      </c>
      <c r="B4">
        <v>135</v>
      </c>
      <c r="C4">
        <v>2</v>
      </c>
    </row>
    <row r="5" spans="1:3" x14ac:dyDescent="0.3">
      <c r="A5" t="s">
        <v>3</v>
      </c>
      <c r="B5">
        <v>108</v>
      </c>
      <c r="C5">
        <v>4</v>
      </c>
    </row>
    <row r="6" spans="1:3" x14ac:dyDescent="0.3">
      <c r="A6" t="s">
        <v>3</v>
      </c>
      <c r="B6">
        <v>107</v>
      </c>
      <c r="C6">
        <v>4</v>
      </c>
    </row>
    <row r="7" spans="1:3" x14ac:dyDescent="0.3">
      <c r="A7" t="s">
        <v>3</v>
      </c>
      <c r="B7">
        <v>133</v>
      </c>
      <c r="C7">
        <v>2</v>
      </c>
    </row>
    <row r="8" spans="1:3" x14ac:dyDescent="0.3">
      <c r="A8" t="s">
        <v>3</v>
      </c>
      <c r="B8">
        <v>124</v>
      </c>
      <c r="C8">
        <v>3</v>
      </c>
    </row>
    <row r="9" spans="1:3" x14ac:dyDescent="0.3">
      <c r="A9" t="s">
        <v>3</v>
      </c>
      <c r="B9">
        <v>134</v>
      </c>
      <c r="C9">
        <v>4</v>
      </c>
    </row>
    <row r="10" spans="1:3" x14ac:dyDescent="0.3">
      <c r="A10" t="s">
        <v>3</v>
      </c>
      <c r="B10">
        <v>148</v>
      </c>
      <c r="C10">
        <v>4</v>
      </c>
    </row>
    <row r="11" spans="1:3" x14ac:dyDescent="0.3">
      <c r="A11" t="s">
        <v>3</v>
      </c>
      <c r="B11">
        <v>114</v>
      </c>
      <c r="C11">
        <v>3</v>
      </c>
    </row>
    <row r="12" spans="1:3" x14ac:dyDescent="0.3">
      <c r="A12" t="s">
        <v>3</v>
      </c>
      <c r="B12">
        <v>106</v>
      </c>
      <c r="C12">
        <v>4</v>
      </c>
    </row>
    <row r="13" spans="1:3" x14ac:dyDescent="0.3">
      <c r="A13" t="s">
        <v>3</v>
      </c>
      <c r="B13">
        <v>106</v>
      </c>
      <c r="C13">
        <v>3</v>
      </c>
    </row>
    <row r="14" spans="1:3" x14ac:dyDescent="0.3">
      <c r="A14" t="s">
        <v>3</v>
      </c>
      <c r="B14">
        <v>120</v>
      </c>
      <c r="C14">
        <v>1</v>
      </c>
    </row>
    <row r="15" spans="1:3" x14ac:dyDescent="0.3">
      <c r="A15" t="s">
        <v>3</v>
      </c>
      <c r="B15">
        <v>139</v>
      </c>
      <c r="C15">
        <v>1</v>
      </c>
    </row>
    <row r="16" spans="1:3" x14ac:dyDescent="0.3">
      <c r="A16" t="s">
        <v>3</v>
      </c>
      <c r="B16">
        <v>76</v>
      </c>
      <c r="C16">
        <v>2</v>
      </c>
    </row>
    <row r="17" spans="1:3" x14ac:dyDescent="0.3">
      <c r="A17" t="s">
        <v>3</v>
      </c>
      <c r="B17">
        <v>103</v>
      </c>
      <c r="C17">
        <v>2</v>
      </c>
    </row>
    <row r="18" spans="1:3" x14ac:dyDescent="0.3">
      <c r="A18" t="s">
        <v>3</v>
      </c>
      <c r="B18">
        <v>117</v>
      </c>
      <c r="C18">
        <v>1</v>
      </c>
    </row>
    <row r="19" spans="1:3" x14ac:dyDescent="0.3">
      <c r="A19" t="s">
        <v>3</v>
      </c>
      <c r="B19">
        <v>102</v>
      </c>
      <c r="C19">
        <v>4</v>
      </c>
    </row>
    <row r="20" spans="1:3" x14ac:dyDescent="0.3">
      <c r="A20" t="s">
        <v>3</v>
      </c>
      <c r="B20">
        <v>127</v>
      </c>
      <c r="C20">
        <v>2</v>
      </c>
    </row>
    <row r="21" spans="1:3" x14ac:dyDescent="0.3">
      <c r="A21" t="s">
        <v>3</v>
      </c>
      <c r="B21">
        <v>145</v>
      </c>
      <c r="C21">
        <v>1</v>
      </c>
    </row>
    <row r="22" spans="1:3" x14ac:dyDescent="0.3">
      <c r="A22" t="s">
        <v>3</v>
      </c>
      <c r="B22">
        <v>136</v>
      </c>
      <c r="C22">
        <v>2</v>
      </c>
    </row>
    <row r="23" spans="1:3" x14ac:dyDescent="0.3">
      <c r="A23" t="s">
        <v>3</v>
      </c>
      <c r="B23">
        <v>106</v>
      </c>
      <c r="C23">
        <v>2</v>
      </c>
    </row>
    <row r="24" spans="1:3" x14ac:dyDescent="0.3">
      <c r="A24" t="s">
        <v>3</v>
      </c>
      <c r="B24">
        <v>86</v>
      </c>
      <c r="C24">
        <v>3</v>
      </c>
    </row>
    <row r="25" spans="1:3" x14ac:dyDescent="0.3">
      <c r="A25" t="s">
        <v>3</v>
      </c>
      <c r="B25">
        <v>112</v>
      </c>
      <c r="C25">
        <v>2</v>
      </c>
    </row>
    <row r="26" spans="1:3" x14ac:dyDescent="0.3">
      <c r="A26" t="s">
        <v>3</v>
      </c>
      <c r="B26">
        <v>100</v>
      </c>
      <c r="C26">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4CFA-0260-42B4-AC1D-339FEAFEE76B}">
  <dimension ref="B3:C53"/>
  <sheetViews>
    <sheetView topLeftCell="A7" workbookViewId="0">
      <selection activeCell="B3" sqref="B3:C53"/>
    </sheetView>
  </sheetViews>
  <sheetFormatPr defaultRowHeight="14.4" x14ac:dyDescent="0.3"/>
  <cols>
    <col min="2" max="2" width="50" bestFit="1" customWidth="1"/>
    <col min="3" max="3" width="48.77734375" bestFit="1" customWidth="1"/>
  </cols>
  <sheetData>
    <row r="3" spans="2:3" x14ac:dyDescent="0.3">
      <c r="B3" s="1" t="s">
        <v>13</v>
      </c>
      <c r="C3" s="1" t="s">
        <v>14</v>
      </c>
    </row>
    <row r="4" spans="2:3" x14ac:dyDescent="0.3">
      <c r="B4">
        <v>5</v>
      </c>
      <c r="C4">
        <v>3</v>
      </c>
    </row>
    <row r="5" spans="2:3" x14ac:dyDescent="0.3">
      <c r="B5">
        <v>1</v>
      </c>
      <c r="C5">
        <v>2</v>
      </c>
    </row>
    <row r="6" spans="2:3" x14ac:dyDescent="0.3">
      <c r="B6">
        <v>11</v>
      </c>
      <c r="C6">
        <v>3</v>
      </c>
    </row>
    <row r="7" spans="2:3" x14ac:dyDescent="0.3">
      <c r="B7">
        <v>9</v>
      </c>
      <c r="C7">
        <v>7</v>
      </c>
    </row>
    <row r="8" spans="2:3" x14ac:dyDescent="0.3">
      <c r="B8">
        <v>2</v>
      </c>
      <c r="C8">
        <v>2</v>
      </c>
    </row>
    <row r="9" spans="2:3" x14ac:dyDescent="0.3">
      <c r="B9">
        <v>13</v>
      </c>
      <c r="C9">
        <v>14</v>
      </c>
    </row>
    <row r="10" spans="2:3" x14ac:dyDescent="0.3">
      <c r="B10">
        <v>4</v>
      </c>
      <c r="C10">
        <v>3</v>
      </c>
    </row>
    <row r="11" spans="2:3" x14ac:dyDescent="0.3">
      <c r="B11">
        <v>4</v>
      </c>
      <c r="C11">
        <v>2</v>
      </c>
    </row>
    <row r="12" spans="2:3" x14ac:dyDescent="0.3">
      <c r="B12">
        <v>2</v>
      </c>
      <c r="C12">
        <v>1</v>
      </c>
    </row>
    <row r="13" spans="2:3" x14ac:dyDescent="0.3">
      <c r="B13">
        <v>0</v>
      </c>
      <c r="C13">
        <v>1</v>
      </c>
    </row>
    <row r="14" spans="2:3" x14ac:dyDescent="0.3">
      <c r="B14">
        <v>3</v>
      </c>
      <c r="C14">
        <v>0</v>
      </c>
    </row>
    <row r="15" spans="2:3" x14ac:dyDescent="0.3">
      <c r="B15">
        <v>1</v>
      </c>
      <c r="C15">
        <v>3</v>
      </c>
    </row>
    <row r="16" spans="2:3" x14ac:dyDescent="0.3">
      <c r="B16">
        <v>3</v>
      </c>
      <c r="C16">
        <v>3</v>
      </c>
    </row>
    <row r="17" spans="2:3" x14ac:dyDescent="0.3">
      <c r="B17">
        <v>18</v>
      </c>
      <c r="C17">
        <v>9</v>
      </c>
    </row>
    <row r="18" spans="2:3" x14ac:dyDescent="0.3">
      <c r="B18">
        <v>6</v>
      </c>
      <c r="C18">
        <v>7</v>
      </c>
    </row>
    <row r="19" spans="2:3" x14ac:dyDescent="0.3">
      <c r="B19">
        <v>5</v>
      </c>
      <c r="C19">
        <v>3</v>
      </c>
    </row>
    <row r="20" spans="2:3" x14ac:dyDescent="0.3">
      <c r="B20">
        <v>0</v>
      </c>
      <c r="C20">
        <v>2</v>
      </c>
    </row>
    <row r="21" spans="2:3" x14ac:dyDescent="0.3">
      <c r="B21">
        <v>1</v>
      </c>
      <c r="C21">
        <v>1</v>
      </c>
    </row>
    <row r="22" spans="2:3" x14ac:dyDescent="0.3">
      <c r="B22">
        <v>2</v>
      </c>
      <c r="C22">
        <v>3</v>
      </c>
    </row>
    <row r="23" spans="2:3" x14ac:dyDescent="0.3">
      <c r="B23">
        <v>16</v>
      </c>
      <c r="C23">
        <v>10</v>
      </c>
    </row>
    <row r="24" spans="2:3" x14ac:dyDescent="0.3">
      <c r="B24">
        <v>8</v>
      </c>
      <c r="C24">
        <v>6</v>
      </c>
    </row>
    <row r="25" spans="2:3" x14ac:dyDescent="0.3">
      <c r="B25">
        <v>8</v>
      </c>
      <c r="C25">
        <v>6</v>
      </c>
    </row>
    <row r="26" spans="2:3" x14ac:dyDescent="0.3">
      <c r="B26">
        <v>11</v>
      </c>
      <c r="C26">
        <v>3</v>
      </c>
    </row>
    <row r="27" spans="2:3" x14ac:dyDescent="0.3">
      <c r="B27">
        <v>8</v>
      </c>
      <c r="C27">
        <v>4</v>
      </c>
    </row>
    <row r="28" spans="2:3" x14ac:dyDescent="0.3">
      <c r="B28">
        <v>5</v>
      </c>
      <c r="C28">
        <v>3</v>
      </c>
    </row>
    <row r="29" spans="2:3" x14ac:dyDescent="0.3">
      <c r="B29">
        <v>2</v>
      </c>
      <c r="C29">
        <v>2</v>
      </c>
    </row>
    <row r="30" spans="2:3" x14ac:dyDescent="0.3">
      <c r="B30">
        <v>13</v>
      </c>
      <c r="C30">
        <v>10</v>
      </c>
    </row>
    <row r="31" spans="2:3" x14ac:dyDescent="0.3">
      <c r="B31">
        <v>11</v>
      </c>
      <c r="C31">
        <v>4</v>
      </c>
    </row>
    <row r="32" spans="2:3" x14ac:dyDescent="0.3">
      <c r="B32">
        <v>10</v>
      </c>
      <c r="C32">
        <v>5</v>
      </c>
    </row>
    <row r="33" spans="2:3" x14ac:dyDescent="0.3">
      <c r="B33">
        <v>4</v>
      </c>
      <c r="C33">
        <v>4</v>
      </c>
    </row>
    <row r="34" spans="2:3" x14ac:dyDescent="0.3">
      <c r="B34">
        <v>9</v>
      </c>
      <c r="C34">
        <v>6</v>
      </c>
    </row>
    <row r="35" spans="2:3" x14ac:dyDescent="0.3">
      <c r="B35">
        <v>8</v>
      </c>
      <c r="C35">
        <v>7</v>
      </c>
    </row>
    <row r="36" spans="2:3" x14ac:dyDescent="0.3">
      <c r="B36">
        <v>11</v>
      </c>
      <c r="C36">
        <v>7</v>
      </c>
    </row>
    <row r="37" spans="2:3" x14ac:dyDescent="0.3">
      <c r="B37">
        <v>1</v>
      </c>
      <c r="C37">
        <v>1</v>
      </c>
    </row>
    <row r="38" spans="2:3" x14ac:dyDescent="0.3">
      <c r="B38">
        <v>11</v>
      </c>
      <c r="C38">
        <v>14</v>
      </c>
    </row>
    <row r="39" spans="2:3" x14ac:dyDescent="0.3">
      <c r="B39">
        <v>11</v>
      </c>
      <c r="C39">
        <v>7</v>
      </c>
    </row>
    <row r="40" spans="2:3" x14ac:dyDescent="0.3">
      <c r="B40">
        <v>12</v>
      </c>
      <c r="C40">
        <v>6</v>
      </c>
    </row>
    <row r="41" spans="2:3" x14ac:dyDescent="0.3">
      <c r="B41">
        <v>8</v>
      </c>
      <c r="C41">
        <v>8</v>
      </c>
    </row>
    <row r="42" spans="2:3" x14ac:dyDescent="0.3">
      <c r="B42">
        <v>14</v>
      </c>
      <c r="C42">
        <v>8</v>
      </c>
    </row>
    <row r="43" spans="2:3" x14ac:dyDescent="0.3">
      <c r="B43">
        <v>11</v>
      </c>
      <c r="C43">
        <v>6</v>
      </c>
    </row>
    <row r="44" spans="2:3" x14ac:dyDescent="0.3">
      <c r="B44">
        <v>18</v>
      </c>
      <c r="C44">
        <v>5</v>
      </c>
    </row>
    <row r="45" spans="2:3" x14ac:dyDescent="0.3">
      <c r="B45">
        <v>4</v>
      </c>
      <c r="C45">
        <v>4</v>
      </c>
    </row>
    <row r="46" spans="2:3" x14ac:dyDescent="0.3">
      <c r="B46">
        <v>14</v>
      </c>
      <c r="C46">
        <v>6</v>
      </c>
    </row>
    <row r="47" spans="2:3" x14ac:dyDescent="0.3">
      <c r="B47">
        <v>11</v>
      </c>
      <c r="C47">
        <v>8</v>
      </c>
    </row>
    <row r="48" spans="2:3" x14ac:dyDescent="0.3">
      <c r="B48">
        <v>20</v>
      </c>
      <c r="C48">
        <v>10</v>
      </c>
    </row>
    <row r="49" spans="2:3" x14ac:dyDescent="0.3">
      <c r="B49">
        <v>23</v>
      </c>
      <c r="C49">
        <v>5</v>
      </c>
    </row>
    <row r="50" spans="2:3" x14ac:dyDescent="0.3">
      <c r="B50">
        <v>8</v>
      </c>
      <c r="C50">
        <v>6</v>
      </c>
    </row>
    <row r="51" spans="2:3" x14ac:dyDescent="0.3">
      <c r="B51">
        <v>8</v>
      </c>
      <c r="C51">
        <v>4</v>
      </c>
    </row>
    <row r="52" spans="2:3" x14ac:dyDescent="0.3">
      <c r="B52">
        <v>26</v>
      </c>
      <c r="C52">
        <v>10</v>
      </c>
    </row>
    <row r="53" spans="2:3" x14ac:dyDescent="0.3">
      <c r="B53">
        <v>6</v>
      </c>
      <c r="C53">
        <v>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44EFB-8602-45D1-B59F-003CC56FA734}">
  <dimension ref="A1:L36"/>
  <sheetViews>
    <sheetView workbookViewId="0">
      <selection activeCell="J11" sqref="J11"/>
    </sheetView>
  </sheetViews>
  <sheetFormatPr defaultRowHeight="14.4" x14ac:dyDescent="0.3"/>
  <cols>
    <col min="1" max="2" width="8.77734375"/>
  </cols>
  <sheetData>
    <row r="1" spans="1:9" s="9" customFormat="1" x14ac:dyDescent="0.3">
      <c r="A1" s="1" t="s">
        <v>64</v>
      </c>
      <c r="B1" s="1" t="s">
        <v>76</v>
      </c>
      <c r="D1" s="9" t="s">
        <v>77</v>
      </c>
      <c r="H1" s="9" t="s">
        <v>79</v>
      </c>
      <c r="I1" s="9" t="s">
        <v>80</v>
      </c>
    </row>
    <row r="2" spans="1:9" x14ac:dyDescent="0.3">
      <c r="A2" t="s">
        <v>4</v>
      </c>
      <c r="B2" t="s">
        <v>0</v>
      </c>
      <c r="C2" t="s">
        <v>3</v>
      </c>
      <c r="D2" t="s">
        <v>0</v>
      </c>
      <c r="G2" t="s">
        <v>81</v>
      </c>
      <c r="H2">
        <f>COUNTIF(D:D,"blakelyi")</f>
        <v>19</v>
      </c>
      <c r="I2">
        <f>COUNTIF(B:B,"blakelyi")</f>
        <v>19</v>
      </c>
    </row>
    <row r="3" spans="1:9" x14ac:dyDescent="0.3">
      <c r="A3" t="s">
        <v>4</v>
      </c>
      <c r="B3" t="s">
        <v>0</v>
      </c>
      <c r="C3" t="s">
        <v>3</v>
      </c>
      <c r="D3" t="s">
        <v>0</v>
      </c>
      <c r="G3" t="s">
        <v>82</v>
      </c>
      <c r="H3">
        <f>COUNTIF(D:D,"rossii")</f>
        <v>6</v>
      </c>
      <c r="I3">
        <f>COUNTIF(B:B,"rossii")</f>
        <v>6</v>
      </c>
    </row>
    <row r="4" spans="1:9" x14ac:dyDescent="0.3">
      <c r="A4" t="s">
        <v>4</v>
      </c>
      <c r="B4" t="s">
        <v>0</v>
      </c>
      <c r="C4" t="s">
        <v>3</v>
      </c>
      <c r="D4" t="s">
        <v>0</v>
      </c>
    </row>
    <row r="5" spans="1:9" x14ac:dyDescent="0.3">
      <c r="A5" t="s">
        <v>4</v>
      </c>
      <c r="B5" t="s">
        <v>0</v>
      </c>
      <c r="C5" t="s">
        <v>3</v>
      </c>
      <c r="D5" t="s">
        <v>0</v>
      </c>
    </row>
    <row r="6" spans="1:9" x14ac:dyDescent="0.3">
      <c r="A6" t="s">
        <v>4</v>
      </c>
      <c r="B6" t="s">
        <v>0</v>
      </c>
      <c r="C6" t="s">
        <v>3</v>
      </c>
      <c r="D6" t="s">
        <v>0</v>
      </c>
    </row>
    <row r="7" spans="1:9" x14ac:dyDescent="0.3">
      <c r="A7" t="s">
        <v>4</v>
      </c>
      <c r="B7" t="s">
        <v>0</v>
      </c>
      <c r="C7" t="s">
        <v>3</v>
      </c>
      <c r="D7" t="s">
        <v>0</v>
      </c>
    </row>
    <row r="8" spans="1:9" x14ac:dyDescent="0.3">
      <c r="A8" t="s">
        <v>4</v>
      </c>
      <c r="B8" t="s">
        <v>0</v>
      </c>
      <c r="C8" t="s">
        <v>3</v>
      </c>
      <c r="D8" t="s">
        <v>0</v>
      </c>
    </row>
    <row r="9" spans="1:9" x14ac:dyDescent="0.3">
      <c r="A9" t="s">
        <v>4</v>
      </c>
      <c r="B9" t="s">
        <v>0</v>
      </c>
      <c r="C9" t="s">
        <v>3</v>
      </c>
      <c r="D9" t="s">
        <v>0</v>
      </c>
    </row>
    <row r="10" spans="1:9" x14ac:dyDescent="0.3">
      <c r="A10" t="s">
        <v>4</v>
      </c>
      <c r="B10" t="s">
        <v>0</v>
      </c>
      <c r="C10" t="s">
        <v>3</v>
      </c>
      <c r="D10" t="s">
        <v>0</v>
      </c>
    </row>
    <row r="11" spans="1:9" x14ac:dyDescent="0.3">
      <c r="A11" t="s">
        <v>4</v>
      </c>
      <c r="B11" t="s">
        <v>0</v>
      </c>
      <c r="C11" t="s">
        <v>3</v>
      </c>
      <c r="D11" t="s">
        <v>0</v>
      </c>
    </row>
    <row r="12" spans="1:9" x14ac:dyDescent="0.3">
      <c r="A12" t="s">
        <v>4</v>
      </c>
      <c r="B12" t="s">
        <v>0</v>
      </c>
      <c r="C12" t="s">
        <v>3</v>
      </c>
      <c r="D12" t="s">
        <v>0</v>
      </c>
    </row>
    <row r="13" spans="1:9" x14ac:dyDescent="0.3">
      <c r="A13" t="s">
        <v>4</v>
      </c>
      <c r="B13" t="s">
        <v>0</v>
      </c>
      <c r="C13" t="s">
        <v>3</v>
      </c>
      <c r="D13" t="s">
        <v>0</v>
      </c>
    </row>
    <row r="14" spans="1:9" x14ac:dyDescent="0.3">
      <c r="A14" t="s">
        <v>4</v>
      </c>
      <c r="B14" t="s">
        <v>0</v>
      </c>
      <c r="C14" t="s">
        <v>3</v>
      </c>
      <c r="D14" t="s">
        <v>0</v>
      </c>
    </row>
    <row r="15" spans="1:9" x14ac:dyDescent="0.3">
      <c r="A15" t="s">
        <v>4</v>
      </c>
      <c r="B15" t="s">
        <v>0</v>
      </c>
      <c r="C15" t="s">
        <v>3</v>
      </c>
      <c r="D15" t="s">
        <v>0</v>
      </c>
    </row>
    <row r="16" spans="1:9" x14ac:dyDescent="0.3">
      <c r="A16" t="s">
        <v>4</v>
      </c>
      <c r="B16" t="s">
        <v>0</v>
      </c>
      <c r="C16" t="s">
        <v>3</v>
      </c>
      <c r="D16" t="s">
        <v>0</v>
      </c>
    </row>
    <row r="17" spans="1:11" x14ac:dyDescent="0.3">
      <c r="A17" t="s">
        <v>4</v>
      </c>
      <c r="B17" t="s">
        <v>0</v>
      </c>
      <c r="C17" t="s">
        <v>3</v>
      </c>
      <c r="D17" t="s">
        <v>0</v>
      </c>
    </row>
    <row r="18" spans="1:11" x14ac:dyDescent="0.3">
      <c r="A18" t="s">
        <v>4</v>
      </c>
      <c r="B18" t="s">
        <v>0</v>
      </c>
      <c r="C18" t="s">
        <v>3</v>
      </c>
      <c r="D18" t="s">
        <v>0</v>
      </c>
    </row>
    <row r="19" spans="1:11" x14ac:dyDescent="0.3">
      <c r="A19" t="s">
        <v>4</v>
      </c>
      <c r="B19" t="s">
        <v>0</v>
      </c>
      <c r="C19" t="s">
        <v>3</v>
      </c>
      <c r="D19" t="s">
        <v>0</v>
      </c>
    </row>
    <row r="20" spans="1:11" x14ac:dyDescent="0.3">
      <c r="A20" t="s">
        <v>4</v>
      </c>
      <c r="B20" t="s">
        <v>0</v>
      </c>
      <c r="C20" t="s">
        <v>3</v>
      </c>
      <c r="D20" t="s">
        <v>0</v>
      </c>
    </row>
    <row r="21" spans="1:11" x14ac:dyDescent="0.3">
      <c r="A21" t="s">
        <v>4</v>
      </c>
      <c r="B21" t="s">
        <v>78</v>
      </c>
      <c r="C21" t="s">
        <v>3</v>
      </c>
      <c r="D21" t="s">
        <v>78</v>
      </c>
    </row>
    <row r="22" spans="1:11" x14ac:dyDescent="0.3">
      <c r="A22" t="s">
        <v>4</v>
      </c>
      <c r="B22" t="s">
        <v>78</v>
      </c>
      <c r="C22" t="s">
        <v>3</v>
      </c>
      <c r="D22" t="s">
        <v>78</v>
      </c>
    </row>
    <row r="23" spans="1:11" x14ac:dyDescent="0.3">
      <c r="A23" t="s">
        <v>4</v>
      </c>
      <c r="B23" t="s">
        <v>78</v>
      </c>
      <c r="C23" t="s">
        <v>3</v>
      </c>
      <c r="D23" t="s">
        <v>78</v>
      </c>
    </row>
    <row r="24" spans="1:11" x14ac:dyDescent="0.3">
      <c r="A24" t="s">
        <v>4</v>
      </c>
      <c r="B24" t="s">
        <v>78</v>
      </c>
      <c r="C24" t="s">
        <v>3</v>
      </c>
      <c r="D24" t="s">
        <v>78</v>
      </c>
    </row>
    <row r="25" spans="1:11" x14ac:dyDescent="0.3">
      <c r="A25" t="s">
        <v>4</v>
      </c>
      <c r="B25" t="s">
        <v>78</v>
      </c>
      <c r="C25" t="s">
        <v>3</v>
      </c>
      <c r="D25" t="s">
        <v>78</v>
      </c>
    </row>
    <row r="26" spans="1:11" x14ac:dyDescent="0.3">
      <c r="A26" t="s">
        <v>4</v>
      </c>
      <c r="B26" t="s">
        <v>78</v>
      </c>
      <c r="C26" t="s">
        <v>3</v>
      </c>
      <c r="D26" t="s">
        <v>78</v>
      </c>
    </row>
    <row r="32" spans="1:11" x14ac:dyDescent="0.3">
      <c r="K32" t="s">
        <v>83</v>
      </c>
    </row>
    <row r="34" spans="11:12" x14ac:dyDescent="0.3">
      <c r="K34" t="s">
        <v>84</v>
      </c>
    </row>
    <row r="35" spans="11:12" x14ac:dyDescent="0.3">
      <c r="K35">
        <v>1</v>
      </c>
      <c r="L35" t="s">
        <v>85</v>
      </c>
    </row>
    <row r="36" spans="11:12" x14ac:dyDescent="0.3">
      <c r="K36">
        <v>2</v>
      </c>
      <c r="L36" t="s">
        <v>86</v>
      </c>
    </row>
  </sheetData>
  <sortState xmlns:xlrd2="http://schemas.microsoft.com/office/spreadsheetml/2017/richdata2" ref="A2:B101">
    <sortCondition ref="A1:A101"/>
  </sortState>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EE19BC28E85E47863F7DD875A6C3B6" ma:contentTypeVersion="4" ma:contentTypeDescription="Create a new document." ma:contentTypeScope="" ma:versionID="6dad1fbd87e24ad8f65f27a563ed9ad7">
  <xsd:schema xmlns:xsd="http://www.w3.org/2001/XMLSchema" xmlns:xs="http://www.w3.org/2001/XMLSchema" xmlns:p="http://schemas.microsoft.com/office/2006/metadata/properties" xmlns:ns3="c5e53d15-78a1-4abf-9aa5-72a4eea26c64" targetNamespace="http://schemas.microsoft.com/office/2006/metadata/properties" ma:root="true" ma:fieldsID="994e7cb5866e1d14ce9f22d634bb4460" ns3:_="">
    <xsd:import namespace="c5e53d15-78a1-4abf-9aa5-72a4eea26c6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e53d15-78a1-4abf-9aa5-72a4eea26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5BE6EB-0CA0-4201-81C2-AB0298039B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e53d15-78a1-4abf-9aa5-72a4eea26c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16AC05-2881-4163-814E-FB9C8F14B50B}">
  <ds:schemaRefs>
    <ds:schemaRef ds:uri="http://purl.org/dc/elements/1.1/"/>
    <ds:schemaRef ds:uri="http://schemas.microsoft.com/office/2006/metadata/properties"/>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c5e53d15-78a1-4abf-9aa5-72a4eea26c64"/>
    <ds:schemaRef ds:uri="http://purl.org/dc/terms/"/>
  </ds:schemaRefs>
</ds:datastoreItem>
</file>

<file path=customXml/itemProps3.xml><?xml version="1.0" encoding="utf-8"?>
<ds:datastoreItem xmlns:ds="http://schemas.openxmlformats.org/officeDocument/2006/customXml" ds:itemID="{19F4BDCF-6CA1-4E71-930C-B08E9E53567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trees</vt:lpstr>
      <vt:lpstr>hollows</vt:lpstr>
      <vt:lpstr>ANOVA example</vt:lpstr>
      <vt:lpstr>regression example</vt:lpstr>
      <vt:lpstr>DBH = nest and no nest </vt:lpstr>
      <vt:lpstr>Ideal tree health </vt:lpstr>
      <vt:lpstr>Sheet3</vt:lpstr>
      <vt:lpstr>Sheet4</vt:lpstr>
      <vt:lpstr>Species preference</vt:lpstr>
    </vt:vector>
  </TitlesOfParts>
  <Company>Fenner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Dejan</dc:creator>
  <cp:lastModifiedBy>AnthonyDavidson</cp:lastModifiedBy>
  <dcterms:created xsi:type="dcterms:W3CDTF">2021-08-04T00:26:22Z</dcterms:created>
  <dcterms:modified xsi:type="dcterms:W3CDTF">2021-09-21T01:40:52Z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0x010100F6EE19BC28E85E47863F7DD875A6C3B6</vt:lpwstr>
  </property>
</Properties>
</file>