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8BC4ECE-458E-4A84-B982-9D8310842D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1" i="2" l="1"/>
  <c r="AC32" i="2" s="1"/>
  <c r="AB28" i="2"/>
  <c r="AC28" i="2" s="1"/>
  <c r="AB27" i="2"/>
  <c r="AA27" i="2"/>
  <c r="AB26" i="2"/>
  <c r="AA26" i="2"/>
  <c r="Z26" i="2"/>
  <c r="AB25" i="2"/>
  <c r="AA25" i="2"/>
  <c r="Z25" i="2"/>
  <c r="Y25" i="2"/>
  <c r="AB24" i="2"/>
  <c r="AA24" i="2"/>
  <c r="Z24" i="2"/>
  <c r="Y24" i="2"/>
  <c r="X24" i="2"/>
  <c r="AC23" i="2"/>
  <c r="AB23" i="2"/>
  <c r="AA23" i="2"/>
  <c r="Z23" i="2"/>
  <c r="Y23" i="2"/>
  <c r="X23" i="2"/>
  <c r="W23" i="2"/>
  <c r="AB22" i="2"/>
  <c r="AA22" i="2"/>
  <c r="Z22" i="2"/>
  <c r="Y22" i="2"/>
  <c r="X22" i="2"/>
  <c r="W22" i="2"/>
  <c r="V22" i="2"/>
  <c r="AC22" i="2" s="1"/>
  <c r="AB21" i="2"/>
  <c r="AA21" i="2"/>
  <c r="Z21" i="2"/>
  <c r="Y21" i="2"/>
  <c r="X21" i="2"/>
  <c r="W21" i="2"/>
  <c r="V21" i="2"/>
  <c r="U21" i="2"/>
  <c r="AB20" i="2"/>
  <c r="AA20" i="2"/>
  <c r="Z20" i="2"/>
  <c r="Y20" i="2"/>
  <c r="X20" i="2"/>
  <c r="W20" i="2"/>
  <c r="V20" i="2"/>
  <c r="U20" i="2"/>
  <c r="T20" i="2"/>
  <c r="AB19" i="2"/>
  <c r="AA19" i="2"/>
  <c r="Z19" i="2"/>
  <c r="Y19" i="2"/>
  <c r="X19" i="2"/>
  <c r="W19" i="2"/>
  <c r="V19" i="2"/>
  <c r="U19" i="2"/>
  <c r="T19" i="2"/>
  <c r="S19" i="2"/>
  <c r="AB18" i="2"/>
  <c r="AA18" i="2"/>
  <c r="Z18" i="2"/>
  <c r="Y18" i="2"/>
  <c r="X18" i="2"/>
  <c r="W18" i="2"/>
  <c r="V18" i="2"/>
  <c r="U18" i="2"/>
  <c r="T18" i="2"/>
  <c r="S18" i="2"/>
  <c r="R18" i="2"/>
  <c r="AB17" i="2"/>
  <c r="AA17" i="2"/>
  <c r="Z17" i="2"/>
  <c r="Y17" i="2"/>
  <c r="X17" i="2"/>
  <c r="W17" i="2"/>
  <c r="V17" i="2"/>
  <c r="U17" i="2"/>
  <c r="T17" i="2"/>
  <c r="S17" i="2"/>
  <c r="R17" i="2"/>
  <c r="Q17" i="2"/>
  <c r="AC17" i="2" s="1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AC10" i="2" s="1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AC6" i="2" s="1"/>
  <c r="L6" i="2"/>
  <c r="K6" i="2"/>
  <c r="J6" i="2"/>
  <c r="I6" i="2"/>
  <c r="H6" i="2"/>
  <c r="G6" i="2"/>
  <c r="F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O68" i="1"/>
  <c r="N68" i="1"/>
  <c r="M68" i="1"/>
  <c r="L68" i="1"/>
  <c r="K68" i="1"/>
  <c r="J68" i="1"/>
  <c r="I68" i="1"/>
  <c r="H68" i="1"/>
  <c r="G68" i="1"/>
  <c r="F68" i="1"/>
  <c r="E68" i="1"/>
  <c r="D68" i="1"/>
  <c r="O67" i="1"/>
  <c r="N67" i="1"/>
  <c r="M67" i="1"/>
  <c r="L67" i="1"/>
  <c r="K67" i="1"/>
  <c r="J67" i="1"/>
  <c r="I67" i="1"/>
  <c r="H67" i="1"/>
  <c r="G67" i="1"/>
  <c r="F67" i="1"/>
  <c r="E67" i="1"/>
  <c r="D67" i="1"/>
  <c r="O65" i="1"/>
  <c r="O66" i="1" s="1"/>
  <c r="N65" i="1"/>
  <c r="N66" i="1" s="1"/>
  <c r="M65" i="1"/>
  <c r="M66" i="1" s="1"/>
  <c r="L65" i="1"/>
  <c r="L66" i="1" s="1"/>
  <c r="K65" i="1"/>
  <c r="J65" i="1"/>
  <c r="I65" i="1"/>
  <c r="H65" i="1"/>
  <c r="G65" i="1"/>
  <c r="F65" i="1"/>
  <c r="E65" i="1"/>
  <c r="E66" i="1" s="1"/>
  <c r="D65" i="1"/>
  <c r="D66" i="1" s="1"/>
  <c r="O64" i="1"/>
  <c r="O69" i="1" s="1"/>
  <c r="N64" i="1"/>
  <c r="N69" i="1" s="1"/>
  <c r="M64" i="1"/>
  <c r="M69" i="1" s="1"/>
  <c r="L64" i="1"/>
  <c r="L69" i="1" s="1"/>
  <c r="K64" i="1"/>
  <c r="K69" i="1" s="1"/>
  <c r="J64" i="1"/>
  <c r="J69" i="1" s="1"/>
  <c r="I64" i="1"/>
  <c r="I69" i="1" s="1"/>
  <c r="H64" i="1"/>
  <c r="H69" i="1" s="1"/>
  <c r="G64" i="1"/>
  <c r="G69" i="1" s="1"/>
  <c r="F64" i="1"/>
  <c r="F69" i="1" s="1"/>
  <c r="E64" i="1"/>
  <c r="E69" i="1" s="1"/>
  <c r="D64" i="1"/>
  <c r="O63" i="1"/>
  <c r="N63" i="1"/>
  <c r="M63" i="1"/>
  <c r="L63" i="1"/>
  <c r="K63" i="1"/>
  <c r="J63" i="1"/>
  <c r="I63" i="1"/>
  <c r="H63" i="1"/>
  <c r="G63" i="1"/>
  <c r="F63" i="1"/>
  <c r="E63" i="1"/>
  <c r="D63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G66" i="1" l="1"/>
  <c r="AC5" i="2"/>
  <c r="AC19" i="2"/>
  <c r="AC24" i="2"/>
  <c r="H66" i="1"/>
  <c r="P68" i="1"/>
  <c r="AC20" i="2"/>
  <c r="AC21" i="2"/>
  <c r="AC26" i="2"/>
  <c r="P63" i="1"/>
  <c r="P64" i="1"/>
  <c r="I66" i="1"/>
  <c r="AC11" i="2"/>
  <c r="J66" i="1"/>
  <c r="AC18" i="2"/>
  <c r="K66" i="1"/>
  <c r="AC7" i="2"/>
  <c r="AC9" i="2"/>
  <c r="AC12" i="2"/>
  <c r="AC15" i="2"/>
  <c r="P67" i="1"/>
  <c r="AC13" i="2"/>
  <c r="AC14" i="2"/>
  <c r="AC30" i="2" s="1"/>
  <c r="AC33" i="2" s="1"/>
  <c r="AC16" i="2"/>
  <c r="AC27" i="2"/>
  <c r="AC8" i="2"/>
  <c r="AC25" i="2"/>
  <c r="P65" i="1"/>
  <c r="P66" i="1" s="1"/>
  <c r="F66" i="1"/>
  <c r="D69" i="1"/>
  <c r="P69" i="1" l="1"/>
</calcChain>
</file>

<file path=xl/sharedStrings.xml><?xml version="1.0" encoding="utf-8"?>
<sst xmlns="http://schemas.openxmlformats.org/spreadsheetml/2006/main" count="1425" uniqueCount="35">
  <si>
    <t>REGISTRO DE PRECIPITACIONES</t>
  </si>
  <si>
    <t>N°         REG.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</si>
  <si>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</si>
  <si>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</si>
  <si>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</si>
  <si>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</si>
  <si>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</si>
  <si>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</si>
  <si>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</si>
  <si>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</si>
  <si>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</si>
  <si>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</si>
  <si>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</si>
  <si>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</si>
  <si>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</si>
  <si>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TOTAL</t>
  </si>
  <si>
    <t>N° Datos</t>
  </si>
  <si>
    <t>Media</t>
  </si>
  <si>
    <t>Desv. Estandar</t>
  </si>
  <si>
    <t>Coef. Variacion</t>
  </si>
  <si>
    <t>Prec. Max.</t>
  </si>
  <si>
    <t>Prec. Min.</t>
  </si>
  <si>
    <t>Prec. 75%</t>
  </si>
  <si>
    <t>SEP</t>
  </si>
  <si>
    <t>S=</t>
  </si>
  <si>
    <t>Var=</t>
  </si>
  <si>
    <t>D.ST=</t>
  </si>
  <si>
    <t>Z=</t>
  </si>
  <si>
    <t>Zcritico=</t>
  </si>
  <si>
    <t>N.confianza 95%</t>
  </si>
  <si>
    <t>Fila</t>
  </si>
  <si>
    <t>Columna</t>
  </si>
  <si>
    <t>Valor</t>
  </si>
  <si>
    <t>Página1</t>
  </si>
  <si>
    <t>Elemento1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</si>
</sst>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#,##0.0"/>
    <numFmt numFmtId="166" formatCode="#,##0.0;\-#,##0.0"/>
    <numFmt numFmtId="167" formatCode="0.0"/>
    <numFmt numFmtId="168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6"/>
      <name val="Arial"/>
      <family val="2"/>
    </font>
    <font>
      <sz val="5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164" fontId="9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</cellStyleXfs>
  <cellXfs count="69">
    <xf numFmtId="0" fontId="0" fillId="0" borderId="0" xfId="0"/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right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8" xfId="1" applyFont="1" applyBorder="1" applyAlignment="1">
      <alignment horizontal="center"/>
    </xf>
    <xf numFmtId="3" fontId="6" fillId="0" borderId="8" xfId="1" applyNumberFormat="1" applyFont="1" applyBorder="1" applyAlignment="1">
      <alignment horizontal="center"/>
    </xf>
    <xf numFmtId="165" fontId="6" fillId="0" borderId="9" xfId="1" applyNumberFormat="1" applyFont="1" applyFill="1" applyBorder="1" applyAlignment="1" applyProtection="1">
      <alignment horizontal="center" vertical="center"/>
    </xf>
    <xf numFmtId="165" fontId="6" fillId="0" borderId="10" xfId="1" applyNumberFormat="1" applyFont="1" applyFill="1" applyBorder="1" applyAlignment="1" applyProtection="1">
      <alignment horizontal="center" vertical="center"/>
    </xf>
    <xf numFmtId="165" fontId="6" fillId="0" borderId="11" xfId="1" applyNumberFormat="1" applyFont="1" applyFill="1" applyBorder="1" applyAlignment="1" applyProtection="1">
      <alignment horizontal="center" vertical="center"/>
    </xf>
    <xf numFmtId="165" fontId="7" fillId="0" borderId="12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6" fillId="0" borderId="13" xfId="1" applyNumberFormat="1" applyFont="1" applyFill="1" applyBorder="1" applyAlignment="1" applyProtection="1">
      <alignment horizontal="center" vertical="center"/>
    </xf>
    <xf numFmtId="165" fontId="6" fillId="0" borderId="9" xfId="1" applyNumberFormat="1" applyFont="1" applyFill="1" applyBorder="1" applyAlignment="1">
      <alignment horizontal="center" vertical="center"/>
    </xf>
    <xf numFmtId="165" fontId="6" fillId="0" borderId="10" xfId="1" applyNumberFormat="1" applyFont="1" applyFill="1" applyBorder="1" applyAlignment="1">
      <alignment horizontal="center" vertical="center"/>
    </xf>
    <xf numFmtId="165" fontId="6" fillId="0" borderId="13" xfId="1" applyNumberFormat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/>
    </xf>
    <xf numFmtId="3" fontId="6" fillId="0" borderId="14" xfId="1" applyNumberFormat="1" applyFont="1" applyFill="1" applyBorder="1" applyAlignment="1">
      <alignment horizontal="center"/>
    </xf>
    <xf numFmtId="4" fontId="6" fillId="0" borderId="15" xfId="1" applyNumberFormat="1" applyFont="1" applyFill="1" applyBorder="1" applyAlignment="1">
      <alignment horizontal="center"/>
    </xf>
    <xf numFmtId="4" fontId="6" fillId="0" borderId="16" xfId="1" applyNumberFormat="1" applyFont="1" applyFill="1" applyBorder="1" applyAlignment="1">
      <alignment horizontal="center"/>
    </xf>
    <xf numFmtId="0" fontId="6" fillId="0" borderId="17" xfId="1" applyFont="1" applyFill="1" applyBorder="1" applyAlignment="1">
      <alignment horizontal="center"/>
    </xf>
    <xf numFmtId="4" fontId="6" fillId="0" borderId="18" xfId="1" applyNumberFormat="1" applyFont="1" applyFill="1" applyBorder="1" applyAlignment="1">
      <alignment horizontal="center"/>
    </xf>
    <xf numFmtId="4" fontId="6" fillId="0" borderId="19" xfId="1" applyNumberFormat="1" applyFont="1" applyFill="1" applyBorder="1" applyAlignment="1">
      <alignment horizontal="center"/>
    </xf>
    <xf numFmtId="0" fontId="6" fillId="0" borderId="22" xfId="1" applyFont="1" applyFill="1" applyBorder="1" applyAlignment="1">
      <alignment horizontal="center"/>
    </xf>
    <xf numFmtId="0" fontId="6" fillId="0" borderId="23" xfId="1" applyFont="1" applyFill="1" applyBorder="1" applyAlignment="1">
      <alignment horizontal="center"/>
    </xf>
    <xf numFmtId="166" fontId="6" fillId="0" borderId="10" xfId="2" applyNumberFormat="1" applyFont="1" applyFill="1" applyBorder="1" applyAlignment="1">
      <alignment horizontal="center"/>
    </xf>
    <xf numFmtId="166" fontId="6" fillId="0" borderId="8" xfId="2" applyNumberFormat="1" applyFont="1" applyFill="1" applyBorder="1" applyAlignment="1">
      <alignment horizontal="center"/>
    </xf>
    <xf numFmtId="39" fontId="6" fillId="0" borderId="10" xfId="2" applyNumberFormat="1" applyFont="1" applyFill="1" applyBorder="1" applyAlignment="1">
      <alignment horizontal="center"/>
    </xf>
    <xf numFmtId="39" fontId="6" fillId="0" borderId="8" xfId="2" applyNumberFormat="1" applyFont="1" applyFill="1" applyBorder="1" applyAlignment="1">
      <alignment horizontal="center"/>
    </xf>
    <xf numFmtId="166" fontId="6" fillId="0" borderId="16" xfId="2" applyNumberFormat="1" applyFont="1" applyFill="1" applyBorder="1" applyAlignment="1">
      <alignment horizontal="center"/>
    </xf>
    <xf numFmtId="166" fontId="6" fillId="0" borderId="14" xfId="2" applyNumberFormat="1" applyFont="1" applyFill="1" applyBorder="1" applyAlignment="1">
      <alignment horizontal="center"/>
    </xf>
    <xf numFmtId="0" fontId="8" fillId="2" borderId="1" xfId="3" applyFont="1" applyFill="1" applyBorder="1" applyAlignment="1" applyProtection="1"/>
    <xf numFmtId="0" fontId="8" fillId="2" borderId="3" xfId="3" applyFont="1" applyFill="1" applyBorder="1" applyAlignment="1" applyProtection="1"/>
    <xf numFmtId="166" fontId="6" fillId="0" borderId="4" xfId="4" applyNumberFormat="1" applyFont="1" applyFill="1" applyBorder="1" applyAlignment="1">
      <alignment horizontal="right" indent="1"/>
    </xf>
    <xf numFmtId="0" fontId="11" fillId="0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13" fillId="0" borderId="0" xfId="1" applyFont="1" applyFill="1" applyBorder="1"/>
    <xf numFmtId="0" fontId="12" fillId="0" borderId="0" xfId="1" applyFont="1" applyFill="1" applyBorder="1" applyAlignment="1">
      <alignment horizontal="right" vertical="center"/>
    </xf>
    <xf numFmtId="0" fontId="13" fillId="0" borderId="0" xfId="1" applyFont="1" applyBorder="1"/>
    <xf numFmtId="4" fontId="13" fillId="0" borderId="0" xfId="1" applyNumberFormat="1" applyFont="1" applyBorder="1" applyAlignment="1">
      <alignment horizontal="center"/>
    </xf>
    <xf numFmtId="0" fontId="13" fillId="0" borderId="0" xfId="1" applyFont="1"/>
    <xf numFmtId="165" fontId="6" fillId="0" borderId="4" xfId="1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7" fontId="2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2" borderId="25" xfId="1" applyFont="1" applyFill="1" applyBorder="1" applyAlignment="1" applyProtection="1"/>
    <xf numFmtId="0" fontId="8" fillId="2" borderId="19" xfId="1" applyFont="1" applyFill="1" applyBorder="1" applyAlignment="1" applyProtection="1"/>
    <xf numFmtId="0" fontId="11" fillId="0" borderId="26" xfId="1" applyFont="1" applyFill="1" applyBorder="1" applyAlignment="1">
      <alignment horizontal="right" vertical="center"/>
    </xf>
    <xf numFmtId="22" fontId="11" fillId="0" borderId="26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2" borderId="20" xfId="1" applyFont="1" applyFill="1" applyBorder="1" applyAlignment="1" applyProtection="1"/>
    <xf numFmtId="0" fontId="8" fillId="2" borderId="21" xfId="1" applyFont="1" applyFill="1" applyBorder="1" applyAlignment="1" applyProtection="1"/>
    <xf numFmtId="0" fontId="8" fillId="2" borderId="24" xfId="1" applyFont="1" applyFill="1" applyBorder="1" applyAlignment="1" applyProtection="1"/>
    <xf numFmtId="0" fontId="8" fillId="2" borderId="12" xfId="1" applyFont="1" applyFill="1" applyBorder="1" applyAlignment="1" applyProtection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</cellXfs>
  <cellStyles count="5">
    <cellStyle name="Millares 10" xfId="2" xr:uid="{00000000-0005-0000-0000-000000000000}"/>
    <cellStyle name="Millares 2 2" xfId="4" xr:uid="{00000000-0005-0000-0000-000001000000}"/>
    <cellStyle name="Normal" xfId="0" builtinId="0"/>
    <cellStyle name="Normal 2" xfId="3" xr:uid="{00000000-0005-0000-0000-000003000000}"/>
    <cellStyle name="Normal 35" xfId="1" xr:uid="{00000000-0005-0000-0000-000004000000}"/>
  </cellStyles>
  <dxfs count="5"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342901</xdr:colOff>
      <xdr:row>70</xdr:row>
      <xdr:rowOff>66675</xdr:rowOff>
    </xdr:from>
    <xdr:to>
      <xdr:col>9</xdr:col>
      <xdr:colOff>172258</xdr:colOff>
      <xdr:row>92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1" y="13535025"/>
          <a:ext cx="5820582" cy="4295775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70</xdr:row>
      <xdr:rowOff>38100</xdr:rowOff>
    </xdr:from>
    <xdr:to>
      <xdr:col>17</xdr:col>
      <xdr:colOff>295275</xdr:colOff>
      <xdr:row>93</xdr:row>
      <xdr:rowOff>47076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0" y="13506450"/>
          <a:ext cx="4762500" cy="4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23</xdr:row>
      <xdr:rowOff>104775</xdr:rowOff>
    </xdr:from>
    <xdr:to>
      <xdr:col>18</xdr:col>
      <xdr:colOff>608723</xdr:colOff>
      <xdr:row>29</xdr:row>
      <xdr:rowOff>37965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5475" y="4486275"/>
          <a:ext cx="7019048" cy="107619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29</xdr:row>
      <xdr:rowOff>152400</xdr:rowOff>
    </xdr:from>
    <xdr:to>
      <xdr:col>13</xdr:col>
      <xdr:colOff>609227</xdr:colOff>
      <xdr:row>40</xdr:row>
      <xdr:rowOff>75948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5676900"/>
          <a:ext cx="2980952" cy="20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42</xdr:row>
      <xdr:rowOff>76200</xdr:rowOff>
    </xdr:from>
    <xdr:to>
      <xdr:col>16</xdr:col>
      <xdr:colOff>485102</xdr:colOff>
      <xdr:row>51</xdr:row>
      <xdr:rowOff>56938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3550" y="8077200"/>
          <a:ext cx="5380952" cy="16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180975</xdr:colOff>
      <xdr:row>29</xdr:row>
      <xdr:rowOff>180975</xdr:rowOff>
    </xdr:from>
    <xdr:to>
      <xdr:col>23</xdr:col>
      <xdr:colOff>608780</xdr:colOff>
      <xdr:row>39</xdr:row>
      <xdr:rowOff>142642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43975" y="5705475"/>
          <a:ext cx="6561905" cy="1866667"/>
        </a:xfrm>
        <a:prstGeom prst="rect">
          <a:avLst/>
        </a:prstGeom>
      </xdr:spPr>
    </xdr:pic>
    <xdr:clientData/>
  </xdr:twoCellAnchor>
  <xdr:twoCellAnchor editAs="oneCell">
    <xdr:from>
      <xdr:col>30</xdr:col>
      <xdr:colOff>495300</xdr:colOff>
      <xdr:row>23</xdr:row>
      <xdr:rowOff>180975</xdr:rowOff>
    </xdr:from>
    <xdr:to>
      <xdr:col>40</xdr:col>
      <xdr:colOff>37205</xdr:colOff>
      <xdr:row>51</xdr:row>
      <xdr:rowOff>132689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02300" y="4562475"/>
          <a:ext cx="7161905" cy="52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673" totalsRowShown="0">
  <autoFilter ref="A1:D673" xr:uid="{00000000-0009-0000-0100-000001000000}"/>
  <tableColumns count="4">
    <tableColumn id="1" xr3:uid="{00000000-0010-0000-0000-000001000000}" name="Fila"/>
    <tableColumn id="2" xr3:uid="{00000000-0010-0000-0000-000002000000}" name="Columna"/>
    <tableColumn id="3" xr3:uid="{00000000-0010-0000-0000-000003000000}" name="Valor"/>
    <tableColumn id="4" xr3:uid="{00000000-0010-0000-0000-000004000000}" name="Página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S94"/>
  <sheetViews>
    <sheetView tabSelected="1" workbookViewId="0">
      <selection activeCell="S13" sqref="S13"/>
    </sheetView>
  </sheetViews>
  <sheetFormatPr baseColWidth="10" defaultColWidth="9.109375" defaultRowHeight="14.4" x14ac:dyDescent="0.3"/>
  <cols>
    <col min="1" max="1" width="6.5546875" customWidth="1"/>
    <col min="2" max="2" width="7.5546875" customWidth="1"/>
  </cols>
  <sheetData>
    <row r="4" spans="2:19" x14ac:dyDescent="0.3">
      <c r="B4" s="56" t="s">
        <v>0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8"/>
    </row>
    <row r="5" spans="2:19" ht="26.4" x14ac:dyDescent="0.3">
      <c r="B5" s="1" t="s">
        <v>1</v>
      </c>
      <c r="C5" s="2" t="s">
        <v>2</v>
      </c>
      <c r="D5" s="3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5" t="s">
        <v>14</v>
      </c>
      <c r="P5" s="6" t="s">
        <v>15</v>
      </c>
    </row>
    <row r="6" spans="2:19" x14ac:dyDescent="0.3">
      <c r="B6" s="7">
        <v>1</v>
      </c>
      <c r="C6" s="8">
        <v>1964</v>
      </c>
      <c r="D6" s="9">
        <v>103.8</v>
      </c>
      <c r="E6" s="10">
        <v>116</v>
      </c>
      <c r="F6" s="10">
        <v>170.4</v>
      </c>
      <c r="G6" s="10">
        <v>22.5</v>
      </c>
      <c r="H6" s="10">
        <v>5.8</v>
      </c>
      <c r="I6" s="10">
        <v>0</v>
      </c>
      <c r="J6" s="10">
        <v>0.3</v>
      </c>
      <c r="K6" s="10">
        <v>5.6</v>
      </c>
      <c r="L6" s="10">
        <v>46.9</v>
      </c>
      <c r="M6" s="10">
        <v>44.8</v>
      </c>
      <c r="N6" s="10">
        <v>50.5</v>
      </c>
      <c r="O6" s="11">
        <v>70.7</v>
      </c>
      <c r="P6" s="12">
        <f t="shared" ref="P6:P61" si="0">+IF(COUNT(D6:O6)=12,SUM(D6:O6),"")</f>
        <v>637.30000000000007</v>
      </c>
      <c r="S6" s="13"/>
    </row>
    <row r="7" spans="2:19" x14ac:dyDescent="0.3">
      <c r="B7" s="7">
        <v>2</v>
      </c>
      <c r="C7" s="8">
        <v>1965</v>
      </c>
      <c r="D7" s="9">
        <v>106.4</v>
      </c>
      <c r="E7" s="10">
        <v>154.19999999999999</v>
      </c>
      <c r="F7" s="10">
        <v>147.1</v>
      </c>
      <c r="G7" s="10">
        <v>81.900000000000006</v>
      </c>
      <c r="H7" s="10">
        <v>11.6</v>
      </c>
      <c r="I7" s="10">
        <v>0</v>
      </c>
      <c r="J7" s="10">
        <v>4.3</v>
      </c>
      <c r="K7" s="10">
        <v>5.2</v>
      </c>
      <c r="L7" s="10">
        <v>43.8</v>
      </c>
      <c r="M7" s="10">
        <v>37.1</v>
      </c>
      <c r="N7" s="10">
        <v>60.5</v>
      </c>
      <c r="O7" s="14">
        <v>185.4</v>
      </c>
      <c r="P7" s="12">
        <f t="shared" si="0"/>
        <v>837.5</v>
      </c>
    </row>
    <row r="8" spans="2:19" x14ac:dyDescent="0.3">
      <c r="B8" s="7">
        <v>3</v>
      </c>
      <c r="C8" s="8">
        <v>1966</v>
      </c>
      <c r="D8" s="9">
        <v>141.30000000000001</v>
      </c>
      <c r="E8" s="10">
        <v>195.3</v>
      </c>
      <c r="F8" s="10">
        <v>89.6</v>
      </c>
      <c r="G8" s="10">
        <v>17.3</v>
      </c>
      <c r="H8" s="10">
        <v>21.8</v>
      </c>
      <c r="I8" s="10">
        <v>0</v>
      </c>
      <c r="J8" s="10">
        <v>0</v>
      </c>
      <c r="K8" s="10">
        <v>1.1000000000000001</v>
      </c>
      <c r="L8" s="10">
        <v>42.4</v>
      </c>
      <c r="M8" s="10">
        <v>86</v>
      </c>
      <c r="N8" s="10">
        <v>58.6</v>
      </c>
      <c r="O8" s="14">
        <v>47.9</v>
      </c>
      <c r="P8" s="12">
        <f t="shared" si="0"/>
        <v>701.30000000000007</v>
      </c>
    </row>
    <row r="9" spans="2:19" x14ac:dyDescent="0.3">
      <c r="B9" s="7">
        <v>4</v>
      </c>
      <c r="C9" s="8">
        <v>1967</v>
      </c>
      <c r="D9" s="9">
        <v>65.7</v>
      </c>
      <c r="E9" s="10">
        <v>114.4</v>
      </c>
      <c r="F9" s="10">
        <v>128.4</v>
      </c>
      <c r="G9" s="10">
        <v>15.6</v>
      </c>
      <c r="H9" s="10">
        <v>3.3</v>
      </c>
      <c r="I9" s="10">
        <v>0.4</v>
      </c>
      <c r="J9" s="10">
        <v>12.9</v>
      </c>
      <c r="K9" s="10">
        <v>31.5</v>
      </c>
      <c r="L9" s="10">
        <v>26.4</v>
      </c>
      <c r="M9" s="10">
        <v>72.7</v>
      </c>
      <c r="N9" s="10">
        <v>72.599999999999994</v>
      </c>
      <c r="O9" s="14">
        <v>135</v>
      </c>
      <c r="P9" s="12">
        <f t="shared" si="0"/>
        <v>678.9</v>
      </c>
    </row>
    <row r="10" spans="2:19" x14ac:dyDescent="0.3">
      <c r="B10" s="7">
        <v>5</v>
      </c>
      <c r="C10" s="8">
        <v>1968</v>
      </c>
      <c r="D10" s="9">
        <v>170.4</v>
      </c>
      <c r="E10" s="10">
        <v>135.1</v>
      </c>
      <c r="F10" s="10">
        <v>69.8</v>
      </c>
      <c r="G10" s="10">
        <v>25.7</v>
      </c>
      <c r="H10" s="10">
        <v>1.3</v>
      </c>
      <c r="I10" s="10">
        <v>5.0999999999999996</v>
      </c>
      <c r="J10" s="10">
        <v>39.200000000000003</v>
      </c>
      <c r="K10" s="10">
        <v>7</v>
      </c>
      <c r="L10" s="10">
        <v>20.100000000000001</v>
      </c>
      <c r="M10" s="10">
        <v>32.9</v>
      </c>
      <c r="N10" s="10">
        <v>74.5</v>
      </c>
      <c r="O10" s="14">
        <v>88.1</v>
      </c>
      <c r="P10" s="12">
        <f t="shared" si="0"/>
        <v>669.2</v>
      </c>
    </row>
    <row r="11" spans="2:19" x14ac:dyDescent="0.3">
      <c r="B11" s="7">
        <v>6</v>
      </c>
      <c r="C11" s="8">
        <v>1969</v>
      </c>
      <c r="D11" s="9">
        <v>199.8</v>
      </c>
      <c r="E11" s="10">
        <v>116.1</v>
      </c>
      <c r="F11" s="10">
        <v>107</v>
      </c>
      <c r="G11" s="10">
        <v>18.8</v>
      </c>
      <c r="H11" s="10">
        <v>0.3</v>
      </c>
      <c r="I11" s="10">
        <v>3.4</v>
      </c>
      <c r="J11" s="10">
        <v>10.199999999999999</v>
      </c>
      <c r="K11" s="10">
        <v>0.3</v>
      </c>
      <c r="L11" s="10">
        <v>16.8</v>
      </c>
      <c r="M11" s="10">
        <v>27.9</v>
      </c>
      <c r="N11" s="10">
        <v>73.900000000000006</v>
      </c>
      <c r="O11" s="14">
        <v>86.6</v>
      </c>
      <c r="P11" s="12">
        <f t="shared" si="0"/>
        <v>661.1</v>
      </c>
    </row>
    <row r="12" spans="2:19" x14ac:dyDescent="0.3">
      <c r="B12" s="7">
        <v>7</v>
      </c>
      <c r="C12" s="8">
        <v>1970</v>
      </c>
      <c r="D12" s="10">
        <v>150.1</v>
      </c>
      <c r="E12" s="10">
        <v>97.3</v>
      </c>
      <c r="F12" s="10">
        <v>94.9</v>
      </c>
      <c r="G12" s="10">
        <v>95.5</v>
      </c>
      <c r="H12" s="10">
        <v>5.3</v>
      </c>
      <c r="I12" s="10">
        <v>6</v>
      </c>
      <c r="J12" s="10">
        <v>6.6</v>
      </c>
      <c r="K12" s="10">
        <v>2.4</v>
      </c>
      <c r="L12" s="10">
        <v>43.4</v>
      </c>
      <c r="M12" s="10">
        <v>37.4</v>
      </c>
      <c r="N12" s="10">
        <v>34.4</v>
      </c>
      <c r="O12" s="14">
        <v>213.6</v>
      </c>
      <c r="P12" s="12">
        <f t="shared" si="0"/>
        <v>786.9</v>
      </c>
    </row>
    <row r="13" spans="2:19" x14ac:dyDescent="0.3">
      <c r="B13" s="7">
        <v>8</v>
      </c>
      <c r="C13" s="8">
        <v>1971</v>
      </c>
      <c r="D13" s="9">
        <v>130</v>
      </c>
      <c r="E13" s="10">
        <v>128.30000000000001</v>
      </c>
      <c r="F13" s="10">
        <v>92.7</v>
      </c>
      <c r="G13" s="10">
        <v>38.1</v>
      </c>
      <c r="H13" s="10">
        <v>1.7</v>
      </c>
      <c r="I13" s="10">
        <v>1.5</v>
      </c>
      <c r="J13" s="10">
        <v>0.3</v>
      </c>
      <c r="K13" s="10">
        <v>8.1</v>
      </c>
      <c r="L13" s="10">
        <v>0</v>
      </c>
      <c r="M13" s="10">
        <v>53.2</v>
      </c>
      <c r="N13" s="10">
        <v>44.4</v>
      </c>
      <c r="O13" s="14">
        <v>147.6</v>
      </c>
      <c r="P13" s="12">
        <f t="shared" si="0"/>
        <v>645.9</v>
      </c>
    </row>
    <row r="14" spans="2:19" x14ac:dyDescent="0.3">
      <c r="B14" s="7">
        <v>9</v>
      </c>
      <c r="C14" s="8">
        <v>1972</v>
      </c>
      <c r="D14" s="9">
        <v>169.9</v>
      </c>
      <c r="E14" s="10">
        <v>74.7</v>
      </c>
      <c r="F14" s="10">
        <v>58.4</v>
      </c>
      <c r="G14" s="10">
        <v>40.700000000000003</v>
      </c>
      <c r="H14" s="10">
        <v>0.8</v>
      </c>
      <c r="I14" s="10">
        <v>0</v>
      </c>
      <c r="J14" s="10">
        <v>9.3000000000000007</v>
      </c>
      <c r="K14" s="10">
        <v>20.5</v>
      </c>
      <c r="L14" s="10">
        <v>37.4</v>
      </c>
      <c r="M14" s="10">
        <v>5.5</v>
      </c>
      <c r="N14" s="10">
        <v>67.599999999999994</v>
      </c>
      <c r="O14" s="14">
        <v>103</v>
      </c>
      <c r="P14" s="12">
        <f t="shared" si="0"/>
        <v>587.79999999999995</v>
      </c>
    </row>
    <row r="15" spans="2:19" x14ac:dyDescent="0.3">
      <c r="B15" s="7">
        <v>10</v>
      </c>
      <c r="C15" s="8">
        <v>1973</v>
      </c>
      <c r="D15" s="9">
        <v>228.5</v>
      </c>
      <c r="E15" s="10">
        <v>137.69999999999999</v>
      </c>
      <c r="F15" s="10">
        <v>141.80000000000001</v>
      </c>
      <c r="G15" s="10">
        <v>96.9</v>
      </c>
      <c r="H15" s="10">
        <v>18.100000000000001</v>
      </c>
      <c r="I15" s="10">
        <v>0</v>
      </c>
      <c r="J15" s="10">
        <v>10.7</v>
      </c>
      <c r="K15" s="10">
        <v>15.9</v>
      </c>
      <c r="L15" s="10">
        <v>6.6</v>
      </c>
      <c r="M15" s="10">
        <v>29.9</v>
      </c>
      <c r="N15" s="10">
        <v>101.8</v>
      </c>
      <c r="O15" s="14">
        <v>91.7</v>
      </c>
      <c r="P15" s="12">
        <f t="shared" si="0"/>
        <v>879.6</v>
      </c>
    </row>
    <row r="16" spans="2:19" x14ac:dyDescent="0.3">
      <c r="B16" s="7">
        <v>11</v>
      </c>
      <c r="C16" s="8">
        <v>1974</v>
      </c>
      <c r="D16" s="9">
        <v>130.30000000000001</v>
      </c>
      <c r="E16" s="10">
        <v>228.8</v>
      </c>
      <c r="F16" s="10">
        <v>130</v>
      </c>
      <c r="G16" s="10">
        <v>61.6</v>
      </c>
      <c r="H16" s="10">
        <v>15.8</v>
      </c>
      <c r="I16" s="10">
        <v>14.3</v>
      </c>
      <c r="J16" s="10">
        <v>10.1</v>
      </c>
      <c r="K16" s="10">
        <v>37</v>
      </c>
      <c r="L16" s="10">
        <v>21.9</v>
      </c>
      <c r="M16" s="10">
        <v>45.6</v>
      </c>
      <c r="N16" s="10">
        <v>42.3</v>
      </c>
      <c r="O16" s="14">
        <v>121.4</v>
      </c>
      <c r="P16" s="12">
        <f t="shared" si="0"/>
        <v>859.09999999999991</v>
      </c>
    </row>
    <row r="17" spans="2:16" x14ac:dyDescent="0.3">
      <c r="B17" s="7">
        <v>12</v>
      </c>
      <c r="C17" s="8">
        <v>1975</v>
      </c>
      <c r="D17" s="9">
        <v>119.7</v>
      </c>
      <c r="E17" s="10">
        <v>159.69999999999999</v>
      </c>
      <c r="F17" s="10">
        <v>107.5</v>
      </c>
      <c r="G17" s="10">
        <v>71</v>
      </c>
      <c r="H17" s="10">
        <v>30.3</v>
      </c>
      <c r="I17" s="10">
        <v>1.4</v>
      </c>
      <c r="J17" s="10">
        <v>0</v>
      </c>
      <c r="K17" s="10">
        <v>0.1</v>
      </c>
      <c r="L17" s="10">
        <v>40.5</v>
      </c>
      <c r="M17" s="10">
        <v>48.2</v>
      </c>
      <c r="N17" s="10">
        <v>42.1</v>
      </c>
      <c r="O17" s="14">
        <v>152.19999999999999</v>
      </c>
      <c r="P17" s="12">
        <f t="shared" si="0"/>
        <v>772.7</v>
      </c>
    </row>
    <row r="18" spans="2:16" x14ac:dyDescent="0.3">
      <c r="B18" s="7">
        <v>13</v>
      </c>
      <c r="C18" s="8">
        <v>1976</v>
      </c>
      <c r="D18" s="9">
        <v>158.1</v>
      </c>
      <c r="E18" s="10">
        <v>73.7</v>
      </c>
      <c r="F18" s="10">
        <v>155.69999999999999</v>
      </c>
      <c r="G18" s="10">
        <v>48.2</v>
      </c>
      <c r="H18" s="10">
        <v>22.9</v>
      </c>
      <c r="I18" s="10">
        <v>7.1</v>
      </c>
      <c r="J18" s="10">
        <v>0.9</v>
      </c>
      <c r="K18" s="10">
        <v>9</v>
      </c>
      <c r="L18" s="10">
        <v>59</v>
      </c>
      <c r="M18" s="10">
        <v>15.5</v>
      </c>
      <c r="N18" s="10">
        <v>56.2</v>
      </c>
      <c r="O18" s="14">
        <v>103</v>
      </c>
      <c r="P18" s="12">
        <f t="shared" si="0"/>
        <v>709.3</v>
      </c>
    </row>
    <row r="19" spans="2:16" x14ac:dyDescent="0.3">
      <c r="B19" s="7">
        <v>14</v>
      </c>
      <c r="C19" s="8">
        <v>1977</v>
      </c>
      <c r="D19" s="9">
        <v>114.3</v>
      </c>
      <c r="E19" s="10">
        <v>241.5</v>
      </c>
      <c r="F19" s="10">
        <v>80.8</v>
      </c>
      <c r="G19" s="10">
        <v>60.9</v>
      </c>
      <c r="H19" s="10">
        <v>3.9</v>
      </c>
      <c r="I19" s="10">
        <v>0.2</v>
      </c>
      <c r="J19" s="10">
        <v>0.2</v>
      </c>
      <c r="K19" s="10">
        <v>2.7</v>
      </c>
      <c r="L19" s="10">
        <v>39.1</v>
      </c>
      <c r="M19" s="10">
        <v>65.099999999999994</v>
      </c>
      <c r="N19" s="10">
        <v>170.8</v>
      </c>
      <c r="O19" s="14">
        <v>66.7</v>
      </c>
      <c r="P19" s="12">
        <f t="shared" si="0"/>
        <v>846.2</v>
      </c>
    </row>
    <row r="20" spans="2:16" x14ac:dyDescent="0.3">
      <c r="B20" s="7">
        <v>15</v>
      </c>
      <c r="C20" s="8">
        <v>1978</v>
      </c>
      <c r="D20" s="9">
        <v>249.4</v>
      </c>
      <c r="E20" s="10">
        <v>63.6</v>
      </c>
      <c r="F20" s="10">
        <v>83.5</v>
      </c>
      <c r="G20" s="10">
        <v>37.5</v>
      </c>
      <c r="H20" s="10">
        <v>6.7</v>
      </c>
      <c r="I20" s="10">
        <v>0</v>
      </c>
      <c r="J20" s="10">
        <v>1</v>
      </c>
      <c r="K20" s="10">
        <v>0</v>
      </c>
      <c r="L20" s="10">
        <v>12.7</v>
      </c>
      <c r="M20" s="10">
        <v>9.6999999999999993</v>
      </c>
      <c r="N20" s="10">
        <v>161.19999999999999</v>
      </c>
      <c r="O20" s="14">
        <v>124.3</v>
      </c>
      <c r="P20" s="12">
        <f t="shared" si="0"/>
        <v>749.59999999999991</v>
      </c>
    </row>
    <row r="21" spans="2:16" x14ac:dyDescent="0.3">
      <c r="B21" s="7">
        <v>16</v>
      </c>
      <c r="C21" s="8">
        <v>1979</v>
      </c>
      <c r="D21" s="9">
        <v>165</v>
      </c>
      <c r="E21" s="10">
        <v>128.80000000000001</v>
      </c>
      <c r="F21" s="10">
        <v>170.1</v>
      </c>
      <c r="G21" s="10">
        <v>36.9</v>
      </c>
      <c r="H21" s="10">
        <v>21.5</v>
      </c>
      <c r="I21" s="10">
        <v>0</v>
      </c>
      <c r="J21" s="10">
        <v>5.9</v>
      </c>
      <c r="K21" s="10">
        <v>17.3</v>
      </c>
      <c r="L21" s="10">
        <v>12.4</v>
      </c>
      <c r="M21" s="10">
        <v>22.6</v>
      </c>
      <c r="N21" s="10">
        <v>131.69999999999999</v>
      </c>
      <c r="O21" s="14">
        <v>137.30000000000001</v>
      </c>
      <c r="P21" s="12">
        <f t="shared" si="0"/>
        <v>849.49999999999977</v>
      </c>
    </row>
    <row r="22" spans="2:16" x14ac:dyDescent="0.3">
      <c r="B22" s="7">
        <v>17</v>
      </c>
      <c r="C22" s="8">
        <v>1980</v>
      </c>
      <c r="D22" s="9">
        <v>97.9</v>
      </c>
      <c r="E22" s="10">
        <v>141.69999999999999</v>
      </c>
      <c r="F22" s="10">
        <v>96.9</v>
      </c>
      <c r="G22" s="10">
        <v>34.1</v>
      </c>
      <c r="H22" s="10">
        <v>7.4</v>
      </c>
      <c r="I22" s="10">
        <v>2.1</v>
      </c>
      <c r="J22" s="10">
        <v>2.4</v>
      </c>
      <c r="K22" s="10">
        <v>0.4</v>
      </c>
      <c r="L22" s="10">
        <v>7.7</v>
      </c>
      <c r="M22" s="10">
        <v>96.2</v>
      </c>
      <c r="N22" s="10">
        <v>66.599999999999994</v>
      </c>
      <c r="O22" s="14">
        <v>67.5</v>
      </c>
      <c r="P22" s="12">
        <f t="shared" si="0"/>
        <v>620.9</v>
      </c>
    </row>
    <row r="23" spans="2:16" x14ac:dyDescent="0.3">
      <c r="B23" s="7">
        <v>18</v>
      </c>
      <c r="C23" s="8">
        <v>1981</v>
      </c>
      <c r="D23" s="9">
        <v>218.1</v>
      </c>
      <c r="E23" s="10">
        <v>73</v>
      </c>
      <c r="F23" s="10">
        <v>119.2</v>
      </c>
      <c r="G23" s="10">
        <v>69.2</v>
      </c>
      <c r="H23" s="10">
        <v>0.6</v>
      </c>
      <c r="I23" s="10">
        <v>4.2</v>
      </c>
      <c r="J23" s="10">
        <v>0</v>
      </c>
      <c r="K23" s="10">
        <v>12.4</v>
      </c>
      <c r="L23" s="10">
        <v>46.7</v>
      </c>
      <c r="M23" s="10">
        <v>105</v>
      </c>
      <c r="N23" s="10">
        <v>112.1</v>
      </c>
      <c r="O23" s="14">
        <v>133.9</v>
      </c>
      <c r="P23" s="12">
        <f t="shared" si="0"/>
        <v>894.4</v>
      </c>
    </row>
    <row r="24" spans="2:16" x14ac:dyDescent="0.3">
      <c r="B24" s="7">
        <v>19</v>
      </c>
      <c r="C24" s="8">
        <v>1982</v>
      </c>
      <c r="D24" s="9">
        <v>205.9</v>
      </c>
      <c r="E24" s="10">
        <v>118.7</v>
      </c>
      <c r="F24" s="10">
        <v>159.5</v>
      </c>
      <c r="G24" s="10">
        <v>67.900000000000006</v>
      </c>
      <c r="H24" s="10">
        <v>0</v>
      </c>
      <c r="I24" s="10">
        <v>1.4</v>
      </c>
      <c r="J24" s="10">
        <v>3.8</v>
      </c>
      <c r="K24" s="10">
        <v>9.8000000000000007</v>
      </c>
      <c r="L24" s="10">
        <v>58</v>
      </c>
      <c r="M24" s="10">
        <v>68</v>
      </c>
      <c r="N24" s="10">
        <v>171.9</v>
      </c>
      <c r="O24" s="14">
        <v>150.4</v>
      </c>
      <c r="P24" s="12">
        <f t="shared" si="0"/>
        <v>1015.2999999999998</v>
      </c>
    </row>
    <row r="25" spans="2:16" x14ac:dyDescent="0.3">
      <c r="B25" s="7">
        <v>20</v>
      </c>
      <c r="C25" s="8">
        <v>1983</v>
      </c>
      <c r="D25" s="9">
        <v>154.30000000000001</v>
      </c>
      <c r="E25" s="10">
        <v>96.4</v>
      </c>
      <c r="F25" s="10">
        <v>60.8</v>
      </c>
      <c r="G25" s="10">
        <v>23.8</v>
      </c>
      <c r="H25" s="10">
        <v>8.6</v>
      </c>
      <c r="I25" s="10">
        <v>36.1</v>
      </c>
      <c r="J25" s="10">
        <v>0.7</v>
      </c>
      <c r="K25" s="10">
        <v>0</v>
      </c>
      <c r="L25" s="10">
        <v>2.2999999999999998</v>
      </c>
      <c r="M25" s="10">
        <v>37.5</v>
      </c>
      <c r="N25" s="10">
        <v>60.4</v>
      </c>
      <c r="O25" s="14">
        <v>172.4</v>
      </c>
      <c r="P25" s="12">
        <f t="shared" si="0"/>
        <v>653.30000000000007</v>
      </c>
    </row>
    <row r="26" spans="2:16" x14ac:dyDescent="0.3">
      <c r="B26" s="7">
        <v>21</v>
      </c>
      <c r="C26" s="8">
        <v>1984</v>
      </c>
      <c r="D26" s="9">
        <v>219.8</v>
      </c>
      <c r="E26" s="10">
        <v>172.8</v>
      </c>
      <c r="F26" s="10">
        <v>88.6</v>
      </c>
      <c r="G26" s="10">
        <v>82.1</v>
      </c>
      <c r="H26" s="10">
        <v>0.2</v>
      </c>
      <c r="I26" s="10">
        <v>6.8</v>
      </c>
      <c r="J26" s="10">
        <v>0.2</v>
      </c>
      <c r="K26" s="10">
        <v>19.3</v>
      </c>
      <c r="L26" s="10">
        <v>21.8</v>
      </c>
      <c r="M26" s="10">
        <v>126.1</v>
      </c>
      <c r="N26" s="10">
        <v>82.6</v>
      </c>
      <c r="O26" s="14">
        <v>110.2</v>
      </c>
      <c r="P26" s="12">
        <f t="shared" si="0"/>
        <v>930.50000000000011</v>
      </c>
    </row>
    <row r="27" spans="2:16" x14ac:dyDescent="0.3">
      <c r="B27" s="7">
        <v>22</v>
      </c>
      <c r="C27" s="8">
        <v>1985</v>
      </c>
      <c r="D27" s="9">
        <v>121.9</v>
      </c>
      <c r="E27" s="10">
        <v>143</v>
      </c>
      <c r="F27" s="10">
        <v>123.5</v>
      </c>
      <c r="G27" s="10">
        <v>64.2</v>
      </c>
      <c r="H27" s="10">
        <v>19.100000000000001</v>
      </c>
      <c r="I27" s="10">
        <v>17.899999999999999</v>
      </c>
      <c r="J27" s="10">
        <v>3.1</v>
      </c>
      <c r="K27" s="10">
        <v>6.1</v>
      </c>
      <c r="L27" s="10">
        <v>39.1</v>
      </c>
      <c r="M27" s="10">
        <v>70.3</v>
      </c>
      <c r="N27" s="10">
        <v>128.1</v>
      </c>
      <c r="O27" s="14">
        <v>146.4</v>
      </c>
      <c r="P27" s="12">
        <f t="shared" si="0"/>
        <v>882.69999999999993</v>
      </c>
    </row>
    <row r="28" spans="2:16" x14ac:dyDescent="0.3">
      <c r="B28" s="7">
        <v>23</v>
      </c>
      <c r="C28" s="8">
        <v>1986</v>
      </c>
      <c r="D28" s="9">
        <v>103.2</v>
      </c>
      <c r="E28" s="10">
        <v>114.1</v>
      </c>
      <c r="F28" s="10">
        <v>154.80000000000001</v>
      </c>
      <c r="G28" s="10">
        <v>95.4</v>
      </c>
      <c r="H28" s="10">
        <v>6.8</v>
      </c>
      <c r="I28" s="10">
        <v>0</v>
      </c>
      <c r="J28" s="10">
        <v>3.3</v>
      </c>
      <c r="K28" s="10">
        <v>10.6</v>
      </c>
      <c r="L28" s="10">
        <v>10.8</v>
      </c>
      <c r="M28" s="10">
        <v>35.6</v>
      </c>
      <c r="N28" s="10">
        <v>115.1</v>
      </c>
      <c r="O28" s="14">
        <v>87.5</v>
      </c>
      <c r="P28" s="12">
        <f t="shared" si="0"/>
        <v>737.2</v>
      </c>
    </row>
    <row r="29" spans="2:16" x14ac:dyDescent="0.3">
      <c r="B29" s="7">
        <v>24</v>
      </c>
      <c r="C29" s="8">
        <v>1987</v>
      </c>
      <c r="D29" s="9">
        <v>311.60000000000002</v>
      </c>
      <c r="E29" s="10">
        <v>106</v>
      </c>
      <c r="F29" s="10">
        <v>81.2</v>
      </c>
      <c r="G29" s="10">
        <v>35.1</v>
      </c>
      <c r="H29" s="10">
        <v>5.9</v>
      </c>
      <c r="I29" s="10">
        <v>13.6</v>
      </c>
      <c r="J29" s="10">
        <v>14.2</v>
      </c>
      <c r="K29" s="10">
        <v>0</v>
      </c>
      <c r="L29" s="10">
        <v>13</v>
      </c>
      <c r="M29" s="10">
        <v>60.5</v>
      </c>
      <c r="N29" s="10">
        <v>121.2</v>
      </c>
      <c r="O29" s="14">
        <v>164.9</v>
      </c>
      <c r="P29" s="12">
        <f t="shared" si="0"/>
        <v>927.2</v>
      </c>
    </row>
    <row r="30" spans="2:16" x14ac:dyDescent="0.3">
      <c r="B30" s="7">
        <v>25</v>
      </c>
      <c r="C30" s="8">
        <v>1988</v>
      </c>
      <c r="D30" s="9">
        <v>228.8</v>
      </c>
      <c r="E30" s="10">
        <v>144.5</v>
      </c>
      <c r="F30" s="10">
        <v>250.5</v>
      </c>
      <c r="G30" s="10">
        <v>40.9</v>
      </c>
      <c r="H30" s="10">
        <v>4</v>
      </c>
      <c r="I30" s="10">
        <v>0</v>
      </c>
      <c r="J30" s="10">
        <v>0</v>
      </c>
      <c r="K30" s="10">
        <v>0</v>
      </c>
      <c r="L30" s="10">
        <v>19.399999999999999</v>
      </c>
      <c r="M30" s="10">
        <v>53.5</v>
      </c>
      <c r="N30" s="10">
        <v>57.7</v>
      </c>
      <c r="O30" s="14">
        <v>154.5</v>
      </c>
      <c r="P30" s="12">
        <f t="shared" si="0"/>
        <v>953.8</v>
      </c>
    </row>
    <row r="31" spans="2:16" x14ac:dyDescent="0.3">
      <c r="B31" s="7">
        <v>26</v>
      </c>
      <c r="C31" s="8">
        <v>1989</v>
      </c>
      <c r="D31" s="9">
        <v>213.4</v>
      </c>
      <c r="E31" s="10">
        <v>147.4</v>
      </c>
      <c r="F31" s="10">
        <v>198.5</v>
      </c>
      <c r="G31" s="10">
        <v>54.7</v>
      </c>
      <c r="H31" s="10">
        <v>4.0999999999999996</v>
      </c>
      <c r="I31" s="10">
        <v>14.9</v>
      </c>
      <c r="J31" s="10">
        <v>0</v>
      </c>
      <c r="K31" s="10">
        <v>6.3</v>
      </c>
      <c r="L31" s="10">
        <v>15.5</v>
      </c>
      <c r="M31" s="10">
        <v>92.8</v>
      </c>
      <c r="N31" s="10">
        <v>72.400000000000006</v>
      </c>
      <c r="O31" s="14">
        <v>72.5</v>
      </c>
      <c r="P31" s="12">
        <f t="shared" si="0"/>
        <v>892.49999999999989</v>
      </c>
    </row>
    <row r="32" spans="2:16" x14ac:dyDescent="0.3">
      <c r="B32" s="7">
        <v>27</v>
      </c>
      <c r="C32" s="8">
        <v>1990</v>
      </c>
      <c r="D32" s="9">
        <v>309.39999999999998</v>
      </c>
      <c r="E32" s="10">
        <v>89.4</v>
      </c>
      <c r="F32" s="10">
        <v>62.5</v>
      </c>
      <c r="G32" s="10">
        <v>105.9</v>
      </c>
      <c r="H32" s="10">
        <v>11.8</v>
      </c>
      <c r="I32" s="10">
        <v>33.700000000000003</v>
      </c>
      <c r="J32" s="10">
        <v>0</v>
      </c>
      <c r="K32" s="10">
        <v>6.8</v>
      </c>
      <c r="L32" s="10">
        <v>18.3</v>
      </c>
      <c r="M32" s="10">
        <v>105.9</v>
      </c>
      <c r="N32" s="10">
        <v>109.1</v>
      </c>
      <c r="O32" s="14">
        <v>105.7</v>
      </c>
      <c r="P32" s="12">
        <f t="shared" si="0"/>
        <v>958.49999999999989</v>
      </c>
    </row>
    <row r="33" spans="2:16" x14ac:dyDescent="0.3">
      <c r="B33" s="7">
        <v>28</v>
      </c>
      <c r="C33" s="8">
        <v>1991</v>
      </c>
      <c r="D33" s="9">
        <v>117.1</v>
      </c>
      <c r="E33" s="10">
        <v>236.4</v>
      </c>
      <c r="F33" s="10">
        <v>152</v>
      </c>
      <c r="G33" s="10">
        <v>44.8</v>
      </c>
      <c r="H33" s="10">
        <v>14.1</v>
      </c>
      <c r="I33" s="10">
        <v>7.9</v>
      </c>
      <c r="J33" s="10">
        <v>1</v>
      </c>
      <c r="K33" s="10">
        <v>0</v>
      </c>
      <c r="L33" s="10">
        <v>31.6</v>
      </c>
      <c r="M33" s="10">
        <v>116.6</v>
      </c>
      <c r="N33" s="10">
        <v>104.8</v>
      </c>
      <c r="O33" s="14">
        <v>116.2</v>
      </c>
      <c r="P33" s="12">
        <f t="shared" si="0"/>
        <v>942.5</v>
      </c>
    </row>
    <row r="34" spans="2:16" x14ac:dyDescent="0.3">
      <c r="B34" s="7">
        <v>29</v>
      </c>
      <c r="C34" s="8">
        <v>1992</v>
      </c>
      <c r="D34" s="9">
        <v>178.1</v>
      </c>
      <c r="E34" s="10">
        <v>142.1</v>
      </c>
      <c r="F34" s="10">
        <v>95.6</v>
      </c>
      <c r="G34" s="10">
        <v>18</v>
      </c>
      <c r="H34" s="10">
        <v>1</v>
      </c>
      <c r="I34" s="10">
        <v>6.5</v>
      </c>
      <c r="J34" s="10">
        <v>21.5</v>
      </c>
      <c r="K34" s="10">
        <v>53.6</v>
      </c>
      <c r="L34" s="10">
        <v>8.1</v>
      </c>
      <c r="M34" s="10">
        <v>68.7</v>
      </c>
      <c r="N34" s="10">
        <v>124.9</v>
      </c>
      <c r="O34" s="14">
        <v>66.599999999999994</v>
      </c>
      <c r="P34" s="12">
        <f t="shared" si="0"/>
        <v>784.7</v>
      </c>
    </row>
    <row r="35" spans="2:16" x14ac:dyDescent="0.3">
      <c r="B35" s="7">
        <v>30</v>
      </c>
      <c r="C35" s="8">
        <v>1993</v>
      </c>
      <c r="D35" s="9">
        <v>251.9</v>
      </c>
      <c r="E35" s="10">
        <v>123.2</v>
      </c>
      <c r="F35" s="10">
        <v>142.80000000000001</v>
      </c>
      <c r="G35" s="10">
        <v>34.5</v>
      </c>
      <c r="H35" s="10">
        <v>3.4</v>
      </c>
      <c r="I35" s="10">
        <v>0</v>
      </c>
      <c r="J35" s="10">
        <v>1.6</v>
      </c>
      <c r="K35" s="10">
        <v>22.7</v>
      </c>
      <c r="L35" s="10">
        <v>6.9</v>
      </c>
      <c r="M35" s="10">
        <v>132.69999999999999</v>
      </c>
      <c r="N35" s="10">
        <v>100.9</v>
      </c>
      <c r="O35" s="14">
        <v>250</v>
      </c>
      <c r="P35" s="12">
        <f t="shared" si="0"/>
        <v>1070.5999999999999</v>
      </c>
    </row>
    <row r="36" spans="2:16" x14ac:dyDescent="0.3">
      <c r="B36" s="7">
        <v>31</v>
      </c>
      <c r="C36" s="8">
        <v>1994</v>
      </c>
      <c r="D36" s="9">
        <v>126.4</v>
      </c>
      <c r="E36" s="10">
        <v>220.9</v>
      </c>
      <c r="F36" s="10">
        <v>232.6</v>
      </c>
      <c r="G36" s="10">
        <v>60.4</v>
      </c>
      <c r="H36" s="10">
        <v>15.2</v>
      </c>
      <c r="I36" s="10">
        <v>0</v>
      </c>
      <c r="J36" s="10">
        <v>0</v>
      </c>
      <c r="K36" s="10">
        <v>0</v>
      </c>
      <c r="L36" s="10">
        <v>16.8</v>
      </c>
      <c r="M36" s="10">
        <v>44.5</v>
      </c>
      <c r="N36" s="10">
        <v>64.2</v>
      </c>
      <c r="O36" s="14">
        <v>165</v>
      </c>
      <c r="P36" s="12">
        <f t="shared" si="0"/>
        <v>946</v>
      </c>
    </row>
    <row r="37" spans="2:16" x14ac:dyDescent="0.3">
      <c r="B37" s="7">
        <v>32</v>
      </c>
      <c r="C37" s="8">
        <v>1995</v>
      </c>
      <c r="D37" s="9">
        <v>127</v>
      </c>
      <c r="E37" s="10">
        <v>90.6</v>
      </c>
      <c r="F37" s="10">
        <v>137.80000000000001</v>
      </c>
      <c r="G37" s="10">
        <v>26.1</v>
      </c>
      <c r="H37" s="10">
        <v>1.7</v>
      </c>
      <c r="I37" s="10">
        <v>0.3</v>
      </c>
      <c r="J37" s="10">
        <v>3.1</v>
      </c>
      <c r="K37" s="10">
        <v>0</v>
      </c>
      <c r="L37" s="10">
        <v>52</v>
      </c>
      <c r="M37" s="10">
        <v>20.100000000000001</v>
      </c>
      <c r="N37" s="10">
        <v>27.5</v>
      </c>
      <c r="O37" s="14">
        <v>124</v>
      </c>
      <c r="P37" s="12">
        <f t="shared" si="0"/>
        <v>610.20000000000005</v>
      </c>
    </row>
    <row r="38" spans="2:16" x14ac:dyDescent="0.3">
      <c r="B38" s="7">
        <v>33</v>
      </c>
      <c r="C38" s="8">
        <v>1996</v>
      </c>
      <c r="D38" s="15">
        <v>264.2</v>
      </c>
      <c r="E38" s="16">
        <v>247</v>
      </c>
      <c r="F38" s="16">
        <v>114.7</v>
      </c>
      <c r="G38" s="16">
        <v>64</v>
      </c>
      <c r="H38" s="16">
        <v>4.3</v>
      </c>
      <c r="I38" s="16">
        <v>2</v>
      </c>
      <c r="J38" s="16">
        <v>6</v>
      </c>
      <c r="K38" s="16">
        <v>28.1</v>
      </c>
      <c r="L38" s="16">
        <v>23</v>
      </c>
      <c r="M38" s="16">
        <v>66.400000000000006</v>
      </c>
      <c r="N38" s="16">
        <v>51.8</v>
      </c>
      <c r="O38" s="17">
        <v>62.5</v>
      </c>
      <c r="P38" s="12">
        <f t="shared" si="0"/>
        <v>933.99999999999989</v>
      </c>
    </row>
    <row r="39" spans="2:16" x14ac:dyDescent="0.3">
      <c r="B39" s="7">
        <v>34</v>
      </c>
      <c r="C39" s="8">
        <v>1997</v>
      </c>
      <c r="D39" s="15">
        <v>228.3</v>
      </c>
      <c r="E39" s="16">
        <v>193.6</v>
      </c>
      <c r="F39" s="16">
        <v>177.6</v>
      </c>
      <c r="G39" s="16">
        <v>56.6</v>
      </c>
      <c r="H39" s="16">
        <v>21.2</v>
      </c>
      <c r="I39" s="16">
        <v>2.7</v>
      </c>
      <c r="J39" s="16">
        <v>0</v>
      </c>
      <c r="K39" s="16">
        <v>33.6</v>
      </c>
      <c r="L39" s="16">
        <v>25.6</v>
      </c>
      <c r="M39" s="16">
        <v>25.4</v>
      </c>
      <c r="N39" s="16">
        <v>85.2</v>
      </c>
      <c r="O39" s="17">
        <v>90.3</v>
      </c>
      <c r="P39" s="12">
        <f t="shared" si="0"/>
        <v>940.10000000000014</v>
      </c>
    </row>
    <row r="40" spans="2:16" x14ac:dyDescent="0.3">
      <c r="B40" s="7">
        <v>35</v>
      </c>
      <c r="C40" s="8">
        <v>1998</v>
      </c>
      <c r="D40" s="15">
        <v>162.19999999999999</v>
      </c>
      <c r="E40" s="16">
        <v>102.1</v>
      </c>
      <c r="F40" s="16">
        <v>186.2</v>
      </c>
      <c r="G40" s="16">
        <v>22</v>
      </c>
      <c r="H40" s="16">
        <v>9.1</v>
      </c>
      <c r="I40" s="16">
        <v>3</v>
      </c>
      <c r="J40" s="16">
        <v>0.5</v>
      </c>
      <c r="K40" s="16">
        <v>1.3</v>
      </c>
      <c r="L40" s="16">
        <v>26.4</v>
      </c>
      <c r="M40" s="16">
        <v>92</v>
      </c>
      <c r="N40" s="16">
        <v>53</v>
      </c>
      <c r="O40" s="17">
        <v>98.2</v>
      </c>
      <c r="P40" s="12">
        <f t="shared" si="0"/>
        <v>756</v>
      </c>
    </row>
    <row r="41" spans="2:16" x14ac:dyDescent="0.3">
      <c r="B41" s="7">
        <v>36</v>
      </c>
      <c r="C41" s="8">
        <v>1999</v>
      </c>
      <c r="D41" s="15">
        <v>165</v>
      </c>
      <c r="E41" s="16">
        <v>96.7</v>
      </c>
      <c r="F41" s="16">
        <v>104</v>
      </c>
      <c r="G41" s="16">
        <v>50.7</v>
      </c>
      <c r="H41" s="16">
        <v>10.199999999999999</v>
      </c>
      <c r="I41" s="16">
        <v>6</v>
      </c>
      <c r="J41" s="16">
        <v>0</v>
      </c>
      <c r="K41" s="16">
        <v>0</v>
      </c>
      <c r="L41" s="16">
        <v>57.9</v>
      </c>
      <c r="M41" s="16">
        <v>24.6</v>
      </c>
      <c r="N41" s="16">
        <v>52.7</v>
      </c>
      <c r="O41" s="17">
        <v>119.2</v>
      </c>
      <c r="P41" s="12">
        <f t="shared" si="0"/>
        <v>687</v>
      </c>
    </row>
    <row r="42" spans="2:16" x14ac:dyDescent="0.3">
      <c r="B42" s="7">
        <v>37</v>
      </c>
      <c r="C42" s="8">
        <v>2000</v>
      </c>
      <c r="D42" s="15">
        <v>234.9</v>
      </c>
      <c r="E42" s="16">
        <v>117.1</v>
      </c>
      <c r="F42" s="16">
        <v>113.1</v>
      </c>
      <c r="G42" s="16">
        <v>9.4</v>
      </c>
      <c r="H42" s="16">
        <v>1.8</v>
      </c>
      <c r="I42" s="16">
        <v>3.5</v>
      </c>
      <c r="J42" s="16">
        <v>2.4</v>
      </c>
      <c r="K42" s="16">
        <v>6.7</v>
      </c>
      <c r="L42" s="16">
        <v>24.6</v>
      </c>
      <c r="M42" s="16">
        <v>53</v>
      </c>
      <c r="N42" s="16">
        <v>53.8</v>
      </c>
      <c r="O42" s="17">
        <v>90.7</v>
      </c>
      <c r="P42" s="12">
        <f t="shared" si="0"/>
        <v>711</v>
      </c>
    </row>
    <row r="43" spans="2:16" x14ac:dyDescent="0.3">
      <c r="B43" s="7">
        <v>38</v>
      </c>
      <c r="C43" s="8">
        <v>2001</v>
      </c>
      <c r="D43" s="15">
        <v>295.3</v>
      </c>
      <c r="E43" s="16">
        <v>155.4</v>
      </c>
      <c r="F43" s="16">
        <v>160.9</v>
      </c>
      <c r="G43" s="16">
        <v>34.200000000000003</v>
      </c>
      <c r="H43" s="16">
        <v>5.9</v>
      </c>
      <c r="I43" s="16">
        <v>0</v>
      </c>
      <c r="J43" s="16">
        <v>22.4</v>
      </c>
      <c r="K43" s="16">
        <v>11.9</v>
      </c>
      <c r="L43" s="16">
        <v>19.2</v>
      </c>
      <c r="M43" s="16">
        <v>69.7</v>
      </c>
      <c r="N43" s="16">
        <v>73.2</v>
      </c>
      <c r="O43" s="17">
        <v>102.9</v>
      </c>
      <c r="P43" s="12">
        <f t="shared" si="0"/>
        <v>951.00000000000011</v>
      </c>
    </row>
    <row r="44" spans="2:16" x14ac:dyDescent="0.3">
      <c r="B44" s="7">
        <v>39</v>
      </c>
      <c r="C44" s="8">
        <v>2002</v>
      </c>
      <c r="D44" s="15">
        <v>184.9</v>
      </c>
      <c r="E44" s="16">
        <v>179.8</v>
      </c>
      <c r="F44" s="16">
        <v>203.7</v>
      </c>
      <c r="G44" s="16">
        <v>25.4</v>
      </c>
      <c r="H44" s="16">
        <v>6.9</v>
      </c>
      <c r="I44" s="16">
        <v>2.2000000000000002</v>
      </c>
      <c r="J44" s="16">
        <v>32.5</v>
      </c>
      <c r="K44" s="16">
        <v>6</v>
      </c>
      <c r="L44" s="16">
        <v>14.4</v>
      </c>
      <c r="M44" s="16">
        <v>73.8</v>
      </c>
      <c r="N44" s="16">
        <v>114.7</v>
      </c>
      <c r="O44" s="17">
        <v>129.30000000000001</v>
      </c>
      <c r="P44" s="12">
        <f t="shared" si="0"/>
        <v>973.60000000000014</v>
      </c>
    </row>
    <row r="45" spans="2:16" x14ac:dyDescent="0.3">
      <c r="B45" s="7">
        <v>40</v>
      </c>
      <c r="C45" s="8">
        <v>2003</v>
      </c>
      <c r="D45" s="15">
        <v>216.6</v>
      </c>
      <c r="E45" s="16">
        <v>156.9</v>
      </c>
      <c r="F45" s="16">
        <v>153.19999999999999</v>
      </c>
      <c r="G45" s="16">
        <v>95.3</v>
      </c>
      <c r="H45" s="16">
        <v>2.8</v>
      </c>
      <c r="I45" s="16">
        <v>7.1</v>
      </c>
      <c r="J45" s="16">
        <v>0</v>
      </c>
      <c r="K45" s="16">
        <v>13.1</v>
      </c>
      <c r="L45" s="16">
        <v>9.8000000000000007</v>
      </c>
      <c r="M45" s="16">
        <v>23.5</v>
      </c>
      <c r="N45" s="16">
        <v>38.799999999999997</v>
      </c>
      <c r="O45" s="17">
        <v>127.8</v>
      </c>
      <c r="P45" s="12">
        <f t="shared" si="0"/>
        <v>844.89999999999986</v>
      </c>
    </row>
    <row r="46" spans="2:16" x14ac:dyDescent="0.3">
      <c r="B46" s="7">
        <v>41</v>
      </c>
      <c r="C46" s="8">
        <v>2004</v>
      </c>
      <c r="D46" s="15">
        <v>203</v>
      </c>
      <c r="E46" s="16">
        <v>149</v>
      </c>
      <c r="F46" s="16">
        <v>89.5</v>
      </c>
      <c r="G46" s="16">
        <v>30.4</v>
      </c>
      <c r="H46" s="16">
        <v>3.4</v>
      </c>
      <c r="I46" s="16">
        <v>20.6</v>
      </c>
      <c r="J46" s="16">
        <v>9.6</v>
      </c>
      <c r="K46" s="16">
        <v>10</v>
      </c>
      <c r="L46" s="16">
        <v>32.700000000000003</v>
      </c>
      <c r="M46" s="16">
        <v>34.9</v>
      </c>
      <c r="N46" s="16">
        <v>51.7</v>
      </c>
      <c r="O46" s="17">
        <v>94.2</v>
      </c>
      <c r="P46" s="12">
        <f t="shared" si="0"/>
        <v>729.00000000000011</v>
      </c>
    </row>
    <row r="47" spans="2:16" x14ac:dyDescent="0.3">
      <c r="B47" s="7">
        <v>42</v>
      </c>
      <c r="C47" s="8">
        <v>2005</v>
      </c>
      <c r="D47" s="15">
        <v>118.8</v>
      </c>
      <c r="E47" s="16">
        <v>122.4</v>
      </c>
      <c r="F47" s="16">
        <v>108.5</v>
      </c>
      <c r="G47" s="16">
        <v>35.700000000000003</v>
      </c>
      <c r="H47" s="16">
        <v>1.1000000000000001</v>
      </c>
      <c r="I47" s="16">
        <v>0</v>
      </c>
      <c r="J47" s="16">
        <v>1</v>
      </c>
      <c r="K47" s="16">
        <v>3.1</v>
      </c>
      <c r="L47" s="16">
        <v>6.5</v>
      </c>
      <c r="M47" s="16">
        <v>36.9</v>
      </c>
      <c r="N47" s="16">
        <v>66.599999999999994</v>
      </c>
      <c r="O47" s="17">
        <v>57.8</v>
      </c>
      <c r="P47" s="12">
        <f t="shared" si="0"/>
        <v>558.4</v>
      </c>
    </row>
    <row r="48" spans="2:16" x14ac:dyDescent="0.3">
      <c r="B48" s="7">
        <v>43</v>
      </c>
      <c r="C48" s="8">
        <v>2006</v>
      </c>
      <c r="D48" s="15">
        <v>196.3</v>
      </c>
      <c r="E48" s="16">
        <v>122.3</v>
      </c>
      <c r="F48" s="16">
        <v>126.5</v>
      </c>
      <c r="G48" s="16">
        <v>73.900000000000006</v>
      </c>
      <c r="H48" s="16">
        <v>0</v>
      </c>
      <c r="I48" s="16">
        <v>6.8</v>
      </c>
      <c r="J48" s="16">
        <v>0</v>
      </c>
      <c r="K48" s="16">
        <v>5.5</v>
      </c>
      <c r="L48" s="16">
        <v>18.600000000000001</v>
      </c>
      <c r="M48" s="16">
        <v>77.8</v>
      </c>
      <c r="N48" s="16">
        <v>67.400000000000006</v>
      </c>
      <c r="O48" s="17">
        <v>162.9</v>
      </c>
      <c r="P48" s="12">
        <f t="shared" si="0"/>
        <v>857.99999999999989</v>
      </c>
    </row>
    <row r="49" spans="2:16" x14ac:dyDescent="0.3">
      <c r="B49" s="7">
        <v>44</v>
      </c>
      <c r="C49" s="8">
        <v>2007</v>
      </c>
      <c r="D49" s="15">
        <v>139.5</v>
      </c>
      <c r="E49" s="16">
        <v>86.9</v>
      </c>
      <c r="F49" s="16">
        <v>113.5</v>
      </c>
      <c r="G49" s="16">
        <v>68.599999999999994</v>
      </c>
      <c r="H49" s="16">
        <v>13</v>
      </c>
      <c r="I49" s="16">
        <v>0</v>
      </c>
      <c r="J49" s="16">
        <v>4</v>
      </c>
      <c r="K49" s="16">
        <v>0.8</v>
      </c>
      <c r="L49" s="16">
        <v>6.1</v>
      </c>
      <c r="M49" s="16">
        <v>74.3</v>
      </c>
      <c r="N49" s="16">
        <v>103.8</v>
      </c>
      <c r="O49" s="17">
        <v>77.7</v>
      </c>
      <c r="P49" s="12">
        <f t="shared" si="0"/>
        <v>688.2</v>
      </c>
    </row>
    <row r="50" spans="2:16" x14ac:dyDescent="0.3">
      <c r="B50" s="7">
        <v>45</v>
      </c>
      <c r="C50" s="8">
        <v>2008</v>
      </c>
      <c r="D50" s="15">
        <v>130.80000000000001</v>
      </c>
      <c r="E50" s="16">
        <v>138.5</v>
      </c>
      <c r="F50" s="16">
        <v>80.8</v>
      </c>
      <c r="G50" s="16">
        <v>5.3</v>
      </c>
      <c r="H50" s="16">
        <v>6.5</v>
      </c>
      <c r="I50" s="16">
        <v>2.5</v>
      </c>
      <c r="J50" s="16">
        <v>3.1</v>
      </c>
      <c r="K50" s="16">
        <v>6.7</v>
      </c>
      <c r="L50" s="16">
        <v>14.3</v>
      </c>
      <c r="M50" s="16">
        <v>106.5</v>
      </c>
      <c r="N50" s="16">
        <v>54.9</v>
      </c>
      <c r="O50" s="17">
        <v>128.80000000000001</v>
      </c>
      <c r="P50" s="12">
        <f t="shared" si="0"/>
        <v>678.7</v>
      </c>
    </row>
    <row r="51" spans="2:16" x14ac:dyDescent="0.3">
      <c r="B51" s="7">
        <v>46</v>
      </c>
      <c r="C51" s="8">
        <v>2009</v>
      </c>
      <c r="D51" s="15">
        <v>135.5</v>
      </c>
      <c r="E51" s="16">
        <v>114.8</v>
      </c>
      <c r="F51" s="16">
        <v>56.3</v>
      </c>
      <c r="G51" s="16">
        <v>26</v>
      </c>
      <c r="H51" s="16">
        <v>0</v>
      </c>
      <c r="I51" s="16">
        <v>0</v>
      </c>
      <c r="J51" s="16">
        <v>0</v>
      </c>
      <c r="K51" s="16">
        <v>3</v>
      </c>
      <c r="L51" s="16">
        <v>17.600000000000001</v>
      </c>
      <c r="M51" s="16">
        <v>23.7</v>
      </c>
      <c r="N51" s="16">
        <v>176.1</v>
      </c>
      <c r="O51" s="17">
        <v>131.69999999999999</v>
      </c>
      <c r="P51" s="12">
        <f t="shared" si="0"/>
        <v>684.7</v>
      </c>
    </row>
    <row r="52" spans="2:16" x14ac:dyDescent="0.3">
      <c r="B52" s="7">
        <v>47</v>
      </c>
      <c r="C52" s="8">
        <v>2010</v>
      </c>
      <c r="D52" s="15">
        <v>175.27826086956523</v>
      </c>
      <c r="E52" s="16">
        <v>137.12826086956522</v>
      </c>
      <c r="F52" s="16">
        <v>125.50000000000001</v>
      </c>
      <c r="G52" s="16">
        <v>48.341304347826103</v>
      </c>
      <c r="H52" s="16">
        <v>7.8521739130434769</v>
      </c>
      <c r="I52" s="16">
        <v>5.2434782608695656</v>
      </c>
      <c r="J52" s="16">
        <v>5.3978260869565213</v>
      </c>
      <c r="K52" s="16">
        <v>9.5978260869565251</v>
      </c>
      <c r="L52" s="16">
        <v>24.654347826086944</v>
      </c>
      <c r="M52" s="16">
        <v>57.62173913043479</v>
      </c>
      <c r="N52" s="16">
        <v>82.745652173913044</v>
      </c>
      <c r="O52" s="17">
        <v>118.17826086956519</v>
      </c>
      <c r="P52" s="12">
        <f t="shared" si="0"/>
        <v>797.53913043478258</v>
      </c>
    </row>
    <row r="53" spans="2:16" x14ac:dyDescent="0.3">
      <c r="B53" s="7">
        <v>48</v>
      </c>
      <c r="C53" s="8">
        <v>2011</v>
      </c>
      <c r="D53" s="15">
        <v>137.65182179165993</v>
      </c>
      <c r="E53" s="16">
        <v>90.30319258973563</v>
      </c>
      <c r="F53" s="16">
        <v>168.76440968512807</v>
      </c>
      <c r="G53" s="16">
        <v>0.45281621942882566</v>
      </c>
      <c r="H53" s="16">
        <v>13.646647670238057</v>
      </c>
      <c r="I53" s="16">
        <v>8.6895094236341741</v>
      </c>
      <c r="J53" s="16">
        <v>3.3717521594221402</v>
      </c>
      <c r="K53" s="16">
        <v>0</v>
      </c>
      <c r="L53" s="16">
        <v>34.696708846144404</v>
      </c>
      <c r="M53" s="16">
        <v>85.040068478002979</v>
      </c>
      <c r="N53" s="16">
        <v>126.21918212154809</v>
      </c>
      <c r="O53" s="17">
        <v>137.05142701334762</v>
      </c>
      <c r="P53" s="12">
        <f t="shared" si="0"/>
        <v>805.88753599828988</v>
      </c>
    </row>
    <row r="54" spans="2:16" x14ac:dyDescent="0.3">
      <c r="B54" s="7">
        <v>49</v>
      </c>
      <c r="C54" s="8">
        <v>2012</v>
      </c>
      <c r="D54" s="15">
        <v>147.26356012308744</v>
      </c>
      <c r="E54" s="16">
        <v>97.675069228542611</v>
      </c>
      <c r="F54" s="16">
        <v>59.046949461737626</v>
      </c>
      <c r="G54" s="16">
        <v>19.115050888435679</v>
      </c>
      <c r="H54" s="16">
        <v>8.1803037010956796</v>
      </c>
      <c r="I54" s="16">
        <v>11.714898284840661</v>
      </c>
      <c r="J54" s="16">
        <v>3.0072283984013102</v>
      </c>
      <c r="K54" s="16">
        <v>17.094904406501747</v>
      </c>
      <c r="L54" s="16">
        <v>10.138138768657909</v>
      </c>
      <c r="M54" s="16">
        <v>16.494245109082513</v>
      </c>
      <c r="N54" s="16">
        <v>43.307318526146041</v>
      </c>
      <c r="O54" s="17">
        <v>118.30297342117609</v>
      </c>
      <c r="P54" s="12">
        <f t="shared" si="0"/>
        <v>551.34064031770527</v>
      </c>
    </row>
    <row r="55" spans="2:16" x14ac:dyDescent="0.3">
      <c r="B55" s="7">
        <v>50</v>
      </c>
      <c r="C55" s="8">
        <v>2013</v>
      </c>
      <c r="D55" s="15">
        <v>180.14273819583647</v>
      </c>
      <c r="E55" s="16">
        <v>84.842543227656364</v>
      </c>
      <c r="F55" s="16">
        <v>142.68846724716769</v>
      </c>
      <c r="G55" s="16">
        <v>30.717302483770951</v>
      </c>
      <c r="H55" s="16">
        <v>17.390310252106367</v>
      </c>
      <c r="I55" s="16">
        <v>5.2030318857197466</v>
      </c>
      <c r="J55" s="16">
        <v>18.05443016147046</v>
      </c>
      <c r="K55" s="16">
        <v>0</v>
      </c>
      <c r="L55" s="16">
        <v>34.379414659096781</v>
      </c>
      <c r="M55" s="16">
        <v>96.963853566364023</v>
      </c>
      <c r="N55" s="16">
        <v>64.967947720720773</v>
      </c>
      <c r="O55" s="17">
        <v>164.0724798623753</v>
      </c>
      <c r="P55" s="12">
        <f t="shared" si="0"/>
        <v>839.42251926228494</v>
      </c>
    </row>
    <row r="56" spans="2:16" x14ac:dyDescent="0.3">
      <c r="B56" s="7">
        <v>51</v>
      </c>
      <c r="C56" s="8">
        <v>2014</v>
      </c>
      <c r="D56" s="15">
        <v>164.93125814339564</v>
      </c>
      <c r="E56" s="16">
        <v>183.79096606252941</v>
      </c>
      <c r="F56" s="16">
        <v>117.16199727585001</v>
      </c>
      <c r="G56" s="16">
        <v>58.115444126770008</v>
      </c>
      <c r="H56" s="16">
        <v>13.02498504407739</v>
      </c>
      <c r="I56" s="16">
        <v>6.3233194441152518</v>
      </c>
      <c r="J56" s="16">
        <v>0</v>
      </c>
      <c r="K56" s="16">
        <v>0</v>
      </c>
      <c r="L56" s="16">
        <v>25.547187862855193</v>
      </c>
      <c r="M56" s="16">
        <v>109.01020763772777</v>
      </c>
      <c r="N56" s="16">
        <v>91.466602911864669</v>
      </c>
      <c r="O56" s="17">
        <v>69.327692084776913</v>
      </c>
      <c r="P56" s="12">
        <f t="shared" si="0"/>
        <v>838.69966059396234</v>
      </c>
    </row>
    <row r="57" spans="2:16" x14ac:dyDescent="0.3">
      <c r="B57" s="7">
        <v>52</v>
      </c>
      <c r="C57" s="8">
        <v>2015</v>
      </c>
      <c r="D57" s="15">
        <v>105.87220777068096</v>
      </c>
      <c r="E57" s="16">
        <v>76.013306224258358</v>
      </c>
      <c r="F57" s="16">
        <v>155.2109329727673</v>
      </c>
      <c r="G57" s="16">
        <v>82.313943599856628</v>
      </c>
      <c r="H57" s="16">
        <v>11.100312252747338</v>
      </c>
      <c r="I57" s="16">
        <v>0.87923445601444339</v>
      </c>
      <c r="J57" s="16">
        <v>16.121001004847376</v>
      </c>
      <c r="K57" s="16">
        <v>26.234328082639241</v>
      </c>
      <c r="L57" s="16">
        <v>49.747856561501507</v>
      </c>
      <c r="M57" s="16">
        <v>50.579603057808086</v>
      </c>
      <c r="N57" s="16">
        <v>50.227726326095492</v>
      </c>
      <c r="O57" s="17">
        <v>177.55440843658704</v>
      </c>
      <c r="P57" s="12">
        <f t="shared" si="0"/>
        <v>801.85486074580376</v>
      </c>
    </row>
    <row r="58" spans="2:16" x14ac:dyDescent="0.3">
      <c r="B58" s="7">
        <v>53</v>
      </c>
      <c r="C58" s="8">
        <v>2016</v>
      </c>
      <c r="D58" s="15">
        <v>171.14537497046857</v>
      </c>
      <c r="E58" s="16">
        <v>210.36733586427903</v>
      </c>
      <c r="F58" s="16">
        <v>77.651672198528985</v>
      </c>
      <c r="G58" s="16">
        <v>85.121837697198501</v>
      </c>
      <c r="H58" s="16">
        <v>16.742329735030413</v>
      </c>
      <c r="I58" s="16">
        <v>0</v>
      </c>
      <c r="J58" s="16">
        <v>0</v>
      </c>
      <c r="K58" s="16">
        <v>24.344611481566055</v>
      </c>
      <c r="L58" s="16">
        <v>24.742658820302868</v>
      </c>
      <c r="M58" s="16">
        <v>90.944131444699281</v>
      </c>
      <c r="N58" s="16">
        <v>148.67807333238585</v>
      </c>
      <c r="O58" s="17">
        <v>74.314418429352415</v>
      </c>
      <c r="P58" s="12">
        <f t="shared" si="0"/>
        <v>924.05244397381193</v>
      </c>
    </row>
    <row r="59" spans="2:16" x14ac:dyDescent="0.3">
      <c r="B59" s="7">
        <v>54</v>
      </c>
      <c r="C59" s="8">
        <v>2017</v>
      </c>
      <c r="D59" s="15">
        <v>228.86447280444443</v>
      </c>
      <c r="E59" s="16">
        <v>181.79528575552538</v>
      </c>
      <c r="F59" s="16">
        <v>139.44903179584082</v>
      </c>
      <c r="G59" s="16">
        <v>38.918384149671624</v>
      </c>
      <c r="H59" s="16">
        <v>2.3044600567564943</v>
      </c>
      <c r="I59" s="16">
        <v>13.924021788839276</v>
      </c>
      <c r="J59" s="16">
        <v>1.7070559507443468</v>
      </c>
      <c r="K59" s="16">
        <v>3.1564524688150399</v>
      </c>
      <c r="L59" s="16">
        <v>30.085424380314446</v>
      </c>
      <c r="M59" s="16">
        <v>22.040502823388252</v>
      </c>
      <c r="N59" s="16">
        <v>128.7188934280411</v>
      </c>
      <c r="O59" s="17">
        <v>110.51973237645051</v>
      </c>
      <c r="P59" s="12">
        <f t="shared" si="0"/>
        <v>901.48371777883176</v>
      </c>
    </row>
    <row r="60" spans="2:16" x14ac:dyDescent="0.3">
      <c r="B60" s="7">
        <v>55</v>
      </c>
      <c r="C60" s="8">
        <v>2018</v>
      </c>
      <c r="D60" s="15">
        <v>230.90199137240401</v>
      </c>
      <c r="E60" s="16">
        <v>73.695750413078883</v>
      </c>
      <c r="F60" s="16">
        <v>180.91684183046141</v>
      </c>
      <c r="G60" s="16">
        <v>69.770793104489599</v>
      </c>
      <c r="H60" s="16">
        <v>17.153924862025207</v>
      </c>
      <c r="I60" s="16">
        <v>16.29350858564522</v>
      </c>
      <c r="J60" s="16">
        <v>0</v>
      </c>
      <c r="K60" s="16">
        <v>16.003414861454427</v>
      </c>
      <c r="L60" s="16">
        <v>40.867035580802742</v>
      </c>
      <c r="M60" s="16">
        <v>10.127591728762084</v>
      </c>
      <c r="N60" s="16">
        <v>82.925578225394474</v>
      </c>
      <c r="O60" s="17">
        <v>93.384316020900854</v>
      </c>
      <c r="P60" s="12">
        <f t="shared" si="0"/>
        <v>832.0407465854189</v>
      </c>
    </row>
    <row r="61" spans="2:16" x14ac:dyDescent="0.3">
      <c r="B61" s="7">
        <v>56</v>
      </c>
      <c r="C61" s="8">
        <v>2019</v>
      </c>
      <c r="D61" s="15">
        <v>124.09625428661043</v>
      </c>
      <c r="E61" s="16">
        <v>124.97948979435762</v>
      </c>
      <c r="F61" s="16">
        <v>51.056148015790711</v>
      </c>
      <c r="G61" s="16">
        <v>7.0131974448250247</v>
      </c>
      <c r="H61" s="16">
        <v>12.718482600332322</v>
      </c>
      <c r="I61" s="16">
        <v>0</v>
      </c>
      <c r="J61" s="16">
        <v>1.8802576314054833</v>
      </c>
      <c r="K61" s="16">
        <v>3.4489693230546647</v>
      </c>
      <c r="L61" s="16">
        <v>10.515864288417712</v>
      </c>
      <c r="M61" s="16">
        <v>98.465734814835713</v>
      </c>
      <c r="N61" s="16">
        <v>55.186807957374604</v>
      </c>
      <c r="O61" s="17">
        <v>182.97798276218509</v>
      </c>
      <c r="P61" s="12">
        <f t="shared" si="0"/>
        <v>672.33918891918938</v>
      </c>
    </row>
    <row r="62" spans="2:16" x14ac:dyDescent="0.3">
      <c r="B62" s="18"/>
      <c r="C62" s="19"/>
      <c r="D62" s="20"/>
      <c r="E62" s="21"/>
      <c r="F62" s="21"/>
      <c r="G62" s="21"/>
      <c r="H62" s="21"/>
      <c r="I62" s="22"/>
      <c r="J62" s="21"/>
      <c r="K62" s="21"/>
      <c r="L62" s="21"/>
      <c r="M62" s="21"/>
      <c r="N62" s="21"/>
      <c r="O62" s="23"/>
      <c r="P62" s="24"/>
    </row>
    <row r="63" spans="2:16" x14ac:dyDescent="0.3">
      <c r="B63" s="59" t="s">
        <v>16</v>
      </c>
      <c r="C63" s="60"/>
      <c r="D63" s="25">
        <f>COUNT(D6:D61)</f>
        <v>56</v>
      </c>
      <c r="E63" s="25">
        <f>COUNT(E6:E61)</f>
        <v>56</v>
      </c>
      <c r="F63" s="25">
        <f t="shared" ref="F63:O63" si="1">COUNT(F6:F61)</f>
        <v>56</v>
      </c>
      <c r="G63" s="25">
        <f t="shared" si="1"/>
        <v>56</v>
      </c>
      <c r="H63" s="25">
        <f t="shared" si="1"/>
        <v>56</v>
      </c>
      <c r="I63" s="25">
        <f t="shared" si="1"/>
        <v>56</v>
      </c>
      <c r="J63" s="25">
        <f t="shared" si="1"/>
        <v>56</v>
      </c>
      <c r="K63" s="25">
        <f t="shared" si="1"/>
        <v>56</v>
      </c>
      <c r="L63" s="25">
        <f t="shared" si="1"/>
        <v>56</v>
      </c>
      <c r="M63" s="25">
        <f t="shared" si="1"/>
        <v>56</v>
      </c>
      <c r="N63" s="25">
        <f t="shared" si="1"/>
        <v>56</v>
      </c>
      <c r="O63" s="25">
        <f t="shared" si="1"/>
        <v>56</v>
      </c>
      <c r="P63" s="26">
        <f>COUNT(P6:P61)</f>
        <v>56</v>
      </c>
    </row>
    <row r="64" spans="2:16" x14ac:dyDescent="0.3">
      <c r="B64" s="61" t="s">
        <v>17</v>
      </c>
      <c r="C64" s="62"/>
      <c r="D64" s="27">
        <f>AVERAGE(D6:D61)</f>
        <v>173.73121322014558</v>
      </c>
      <c r="E64" s="27">
        <f>AVERAGE(E6:E61)</f>
        <v>135.15162857195588</v>
      </c>
      <c r="F64" s="27">
        <f t="shared" ref="F64:O64" si="2">AVERAGE(F6:F61)</f>
        <v>124.82940090148702</v>
      </c>
      <c r="G64" s="27">
        <f t="shared" si="2"/>
        <v>47.563929893969167</v>
      </c>
      <c r="H64" s="27">
        <f t="shared" si="2"/>
        <v>8.5948916087045131</v>
      </c>
      <c r="I64" s="27">
        <f t="shared" si="2"/>
        <v>5.5262678951728281</v>
      </c>
      <c r="J64" s="27">
        <f t="shared" si="2"/>
        <v>5.3185634177365637</v>
      </c>
      <c r="K64" s="27">
        <f t="shared" si="2"/>
        <v>9.667509048410496</v>
      </c>
      <c r="L64" s="27">
        <f t="shared" si="2"/>
        <v>25.347761385610362</v>
      </c>
      <c r="M64" s="27">
        <f t="shared" si="2"/>
        <v>58.712279960555463</v>
      </c>
      <c r="N64" s="27">
        <f t="shared" si="2"/>
        <v>83.584710405776477</v>
      </c>
      <c r="O64" s="27">
        <f t="shared" si="2"/>
        <v>119.31935162994135</v>
      </c>
      <c r="P64" s="28">
        <f>SUM(D64:O64)</f>
        <v>797.3475079394658</v>
      </c>
    </row>
    <row r="65" spans="2:17" x14ac:dyDescent="0.3">
      <c r="B65" s="61" t="s">
        <v>18</v>
      </c>
      <c r="C65" s="62"/>
      <c r="D65" s="29">
        <f>STDEV(D6:D61)</f>
        <v>56.185211017028905</v>
      </c>
      <c r="E65" s="29">
        <f>STDEV(E6:E61)</f>
        <v>46.50730571030622</v>
      </c>
      <c r="F65" s="29">
        <f t="shared" ref="F65:O65" si="3">STDEV(F6:F61)</f>
        <v>45.172439374384865</v>
      </c>
      <c r="G65" s="29">
        <f t="shared" si="3"/>
        <v>26.721855278834912</v>
      </c>
      <c r="H65" s="29">
        <f t="shared" si="3"/>
        <v>7.2730474726714585</v>
      </c>
      <c r="I65" s="29">
        <f t="shared" si="3"/>
        <v>7.7834399782135932</v>
      </c>
      <c r="J65" s="29">
        <f t="shared" si="3"/>
        <v>8.2062267377973264</v>
      </c>
      <c r="K65" s="29">
        <f t="shared" si="3"/>
        <v>11.334862570401905</v>
      </c>
      <c r="L65" s="29">
        <f t="shared" si="3"/>
        <v>15.421147250987845</v>
      </c>
      <c r="M65" s="29">
        <f t="shared" si="3"/>
        <v>32.938436994567354</v>
      </c>
      <c r="N65" s="29">
        <f t="shared" si="3"/>
        <v>37.836279282609851</v>
      </c>
      <c r="O65" s="29">
        <f t="shared" si="3"/>
        <v>41.471162155219254</v>
      </c>
      <c r="P65" s="30">
        <f>STDEV(P6:P61)</f>
        <v>126.12007563836737</v>
      </c>
    </row>
    <row r="66" spans="2:17" x14ac:dyDescent="0.3">
      <c r="B66" s="61" t="s">
        <v>19</v>
      </c>
      <c r="C66" s="62"/>
      <c r="D66" s="29">
        <f>+D65/D64</f>
        <v>0.32340308903405368</v>
      </c>
      <c r="E66" s="29">
        <f t="shared" ref="E66:O66" si="4">+E65/E64</f>
        <v>0.34411206288605939</v>
      </c>
      <c r="F66" s="29">
        <f t="shared" si="4"/>
        <v>0.36187339719778111</v>
      </c>
      <c r="G66" s="29">
        <f t="shared" si="4"/>
        <v>0.56180923944686689</v>
      </c>
      <c r="H66" s="29">
        <f t="shared" si="4"/>
        <v>0.8462058399090977</v>
      </c>
      <c r="I66" s="29">
        <f t="shared" si="4"/>
        <v>1.4084442024630033</v>
      </c>
      <c r="J66" s="29">
        <f t="shared" si="4"/>
        <v>1.5429404696822575</v>
      </c>
      <c r="K66" s="29">
        <f t="shared" si="4"/>
        <v>1.1724698175757642</v>
      </c>
      <c r="L66" s="29">
        <f t="shared" si="4"/>
        <v>0.60838300536244816</v>
      </c>
      <c r="M66" s="29">
        <f t="shared" si="4"/>
        <v>0.56101444223757468</v>
      </c>
      <c r="N66" s="29">
        <f t="shared" si="4"/>
        <v>0.45266986149652333</v>
      </c>
      <c r="O66" s="29">
        <f t="shared" si="4"/>
        <v>0.34756442763650341</v>
      </c>
      <c r="P66" s="30">
        <f>+P65/P64</f>
        <v>0.15817454043882501</v>
      </c>
    </row>
    <row r="67" spans="2:17" x14ac:dyDescent="0.3">
      <c r="B67" s="61" t="s">
        <v>20</v>
      </c>
      <c r="C67" s="62"/>
      <c r="D67" s="27">
        <f>MAX(D6:D61)</f>
        <v>311.60000000000002</v>
      </c>
      <c r="E67" s="27">
        <f>MAX(E6:E61)</f>
        <v>247</v>
      </c>
      <c r="F67" s="27">
        <f t="shared" ref="F67:O67" si="5">MAX(F6:F61)</f>
        <v>250.5</v>
      </c>
      <c r="G67" s="27">
        <f t="shared" si="5"/>
        <v>105.9</v>
      </c>
      <c r="H67" s="27">
        <f t="shared" si="5"/>
        <v>30.3</v>
      </c>
      <c r="I67" s="27">
        <f t="shared" si="5"/>
        <v>36.1</v>
      </c>
      <c r="J67" s="27">
        <f t="shared" si="5"/>
        <v>39.200000000000003</v>
      </c>
      <c r="K67" s="27">
        <f t="shared" si="5"/>
        <v>53.6</v>
      </c>
      <c r="L67" s="27">
        <f t="shared" si="5"/>
        <v>59</v>
      </c>
      <c r="M67" s="27">
        <f t="shared" si="5"/>
        <v>132.69999999999999</v>
      </c>
      <c r="N67" s="27">
        <f t="shared" si="5"/>
        <v>176.1</v>
      </c>
      <c r="O67" s="27">
        <f t="shared" si="5"/>
        <v>250</v>
      </c>
      <c r="P67" s="28">
        <f>MAX(D67:O67)</f>
        <v>311.60000000000002</v>
      </c>
    </row>
    <row r="68" spans="2:17" x14ac:dyDescent="0.3">
      <c r="B68" s="52" t="s">
        <v>21</v>
      </c>
      <c r="C68" s="53"/>
      <c r="D68" s="31">
        <f>MIN(D6:D61)</f>
        <v>65.7</v>
      </c>
      <c r="E68" s="31">
        <f>MIN(E6:E61)</f>
        <v>63.6</v>
      </c>
      <c r="F68" s="31">
        <f t="shared" ref="F68:O68" si="6">MIN(F6:F61)</f>
        <v>51.056148015790711</v>
      </c>
      <c r="G68" s="31">
        <f t="shared" si="6"/>
        <v>0.45281621942882566</v>
      </c>
      <c r="H68" s="31">
        <f t="shared" si="6"/>
        <v>0</v>
      </c>
      <c r="I68" s="31">
        <f t="shared" si="6"/>
        <v>0</v>
      </c>
      <c r="J68" s="31">
        <f t="shared" si="6"/>
        <v>0</v>
      </c>
      <c r="K68" s="31">
        <f t="shared" si="6"/>
        <v>0</v>
      </c>
      <c r="L68" s="31">
        <f t="shared" si="6"/>
        <v>0</v>
      </c>
      <c r="M68" s="31">
        <f t="shared" si="6"/>
        <v>5.5</v>
      </c>
      <c r="N68" s="31">
        <f t="shared" si="6"/>
        <v>27.5</v>
      </c>
      <c r="O68" s="31">
        <f t="shared" si="6"/>
        <v>47.9</v>
      </c>
      <c r="P68" s="32">
        <f>MIN(D68:O68)</f>
        <v>0</v>
      </c>
    </row>
    <row r="69" spans="2:17" x14ac:dyDescent="0.3">
      <c r="B69" s="33" t="s">
        <v>22</v>
      </c>
      <c r="C69" s="34"/>
      <c r="D69" s="35">
        <f>+D64-NORMSINV(75%)*D65</f>
        <v>135.83486427655561</v>
      </c>
      <c r="E69" s="35">
        <f t="shared" ref="E69:P69" si="7">+E64-NORMSINV(75%)*E65</f>
        <v>103.78292756111863</v>
      </c>
      <c r="F69" s="35">
        <f t="shared" si="7"/>
        <v>94.361053552110519</v>
      </c>
      <c r="G69" s="35">
        <f t="shared" si="7"/>
        <v>29.540312402171953</v>
      </c>
      <c r="H69" s="35">
        <f t="shared" si="7"/>
        <v>3.6892956356980964</v>
      </c>
      <c r="I69" s="35">
        <f t="shared" si="7"/>
        <v>0.27641740860134423</v>
      </c>
      <c r="J69" s="35">
        <f t="shared" si="7"/>
        <v>-0.21645240469276317</v>
      </c>
      <c r="K69" s="35">
        <f t="shared" si="7"/>
        <v>2.0222604247931963</v>
      </c>
      <c r="L69" s="35">
        <f t="shared" si="7"/>
        <v>14.946355628554574</v>
      </c>
      <c r="M69" s="35">
        <f t="shared" si="7"/>
        <v>36.495641820240344</v>
      </c>
      <c r="N69" s="35">
        <f t="shared" si="7"/>
        <v>58.064527844099771</v>
      </c>
      <c r="O69" s="35">
        <f t="shared" si="7"/>
        <v>91.347477827526319</v>
      </c>
      <c r="P69" s="35">
        <f t="shared" si="7"/>
        <v>712.2808096274324</v>
      </c>
    </row>
    <row r="70" spans="2:17" x14ac:dyDescent="0.3">
      <c r="B70" s="36"/>
      <c r="C70" s="37"/>
      <c r="D70" s="37"/>
      <c r="E70" s="37"/>
      <c r="F70" s="37"/>
      <c r="G70" s="37"/>
      <c r="H70" s="37"/>
      <c r="I70" s="38"/>
      <c r="J70" s="37"/>
      <c r="K70" s="37"/>
      <c r="L70" s="54"/>
      <c r="M70" s="54"/>
      <c r="N70" s="55"/>
      <c r="O70" s="55"/>
      <c r="P70" s="39"/>
    </row>
    <row r="71" spans="2:17" x14ac:dyDescent="0.3"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</row>
    <row r="72" spans="2:17" x14ac:dyDescent="0.3">
      <c r="B72" s="40"/>
      <c r="C72" s="40"/>
      <c r="D72" s="41"/>
      <c r="E72" s="40"/>
      <c r="F72" s="40"/>
      <c r="G72" s="40"/>
      <c r="H72" s="40"/>
      <c r="I72" s="38"/>
      <c r="J72" s="38"/>
      <c r="K72" s="40"/>
      <c r="L72" s="40"/>
      <c r="M72" s="40"/>
      <c r="N72" s="40"/>
      <c r="O72" s="40"/>
      <c r="P72" s="40"/>
      <c r="Q72" s="13"/>
    </row>
    <row r="73" spans="2:17" x14ac:dyDescent="0.3">
      <c r="B73" s="40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0"/>
    </row>
    <row r="74" spans="2:17" x14ac:dyDescent="0.3">
      <c r="B74" s="40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0"/>
    </row>
    <row r="75" spans="2:17" x14ac:dyDescent="0.3">
      <c r="B75" s="40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0"/>
    </row>
    <row r="76" spans="2:17" x14ac:dyDescent="0.3">
      <c r="B76" s="40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0"/>
    </row>
    <row r="77" spans="2:17" x14ac:dyDescent="0.3">
      <c r="B77" s="40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0"/>
    </row>
    <row r="78" spans="2:17" x14ac:dyDescent="0.3">
      <c r="B78" s="40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0"/>
    </row>
    <row r="79" spans="2:17" x14ac:dyDescent="0.3">
      <c r="B79" s="40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0"/>
    </row>
    <row r="80" spans="2:17" x14ac:dyDescent="0.3">
      <c r="B80" s="40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0"/>
    </row>
    <row r="81" spans="2:16" x14ac:dyDescent="0.3">
      <c r="B81" s="40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0"/>
    </row>
    <row r="82" spans="2:16" x14ac:dyDescent="0.3">
      <c r="B82" s="40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0"/>
    </row>
    <row r="83" spans="2:16" x14ac:dyDescent="0.3">
      <c r="B83" s="40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0"/>
    </row>
    <row r="84" spans="2:16" x14ac:dyDescent="0.3">
      <c r="B84" s="40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0"/>
    </row>
    <row r="85" spans="2:16" x14ac:dyDescent="0.3">
      <c r="B85" s="40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0"/>
    </row>
    <row r="86" spans="2:16" x14ac:dyDescent="0.3">
      <c r="B86" s="40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0"/>
    </row>
    <row r="87" spans="2:16" x14ac:dyDescent="0.3">
      <c r="B87" s="40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0"/>
    </row>
    <row r="88" spans="2:16" x14ac:dyDescent="0.3">
      <c r="B88" s="40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0"/>
    </row>
    <row r="89" spans="2:16" x14ac:dyDescent="0.3">
      <c r="B89" s="40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0"/>
    </row>
    <row r="90" spans="2:16" x14ac:dyDescent="0.3"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</row>
    <row r="91" spans="2:16" x14ac:dyDescent="0.3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</row>
    <row r="92" spans="2:16" x14ac:dyDescent="0.3"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</row>
    <row r="93" spans="2:16" x14ac:dyDescent="0.3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</row>
    <row r="94" spans="2:16" x14ac:dyDescent="0.3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</row>
  </sheetData>
  <mergeCells count="9">
    <mergeCell ref="B68:C68"/>
    <mergeCell ref="L70:M70"/>
    <mergeCell ref="N70:O70"/>
    <mergeCell ref="B4:P4"/>
    <mergeCell ref="B63:C63"/>
    <mergeCell ref="B64:C64"/>
    <mergeCell ref="B65:C65"/>
    <mergeCell ref="B66:C66"/>
    <mergeCell ref="B67:C67"/>
  </mergeCells>
  <conditionalFormatting sqref="D6:O51 D61:O61">
    <cfRule type="containsBlanks" dxfId="4" priority="3" stopIfTrue="1">
      <formula>LEN(TRIM(D6))=0</formula>
    </cfRule>
  </conditionalFormatting>
  <conditionalFormatting sqref="D52:O56">
    <cfRule type="containsBlanks" dxfId="3" priority="2" stopIfTrue="1">
      <formula>LEN(TRIM(D52))=0</formula>
    </cfRule>
  </conditionalFormatting>
  <conditionalFormatting sqref="D57:O60">
    <cfRule type="containsBlanks" dxfId="2" priority="1" stopIfTrue="1">
      <formula>LEN(TRIM(D57))=0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D34"/>
  <sheetViews>
    <sheetView topLeftCell="A49" workbookViewId="0">
      <selection activeCell="G16" sqref="G16"/>
    </sheetView>
  </sheetViews>
  <sheetFormatPr baseColWidth="10" defaultColWidth="9.109375" defaultRowHeight="14.4" x14ac:dyDescent="0.3"/>
  <cols>
    <col min="1" max="2" width="6.33203125" customWidth="1"/>
  </cols>
  <sheetData>
    <row r="2" spans="2:29" x14ac:dyDescent="0.3">
      <c r="E2" s="63">
        <v>1964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  <c r="Q2" s="63">
        <v>1965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</row>
    <row r="3" spans="2:29" x14ac:dyDescent="0.3">
      <c r="E3" s="3" t="s">
        <v>3</v>
      </c>
      <c r="F3" s="4" t="s">
        <v>4</v>
      </c>
      <c r="G3" s="3" t="s">
        <v>5</v>
      </c>
      <c r="H3" s="4" t="s">
        <v>6</v>
      </c>
      <c r="I3" s="3" t="s">
        <v>7</v>
      </c>
      <c r="J3" s="4" t="s">
        <v>8</v>
      </c>
      <c r="K3" s="3" t="s">
        <v>9</v>
      </c>
      <c r="L3" s="4" t="s">
        <v>10</v>
      </c>
      <c r="M3" s="3" t="s">
        <v>23</v>
      </c>
      <c r="N3" s="4" t="s">
        <v>12</v>
      </c>
      <c r="O3" s="3" t="s">
        <v>13</v>
      </c>
      <c r="P3" s="4" t="s">
        <v>14</v>
      </c>
      <c r="Q3" s="3" t="s">
        <v>3</v>
      </c>
      <c r="R3" s="4" t="s">
        <v>4</v>
      </c>
      <c r="S3" s="3" t="s">
        <v>5</v>
      </c>
      <c r="T3" s="4" t="s">
        <v>6</v>
      </c>
      <c r="U3" s="3" t="s">
        <v>7</v>
      </c>
      <c r="V3" s="4" t="s">
        <v>8</v>
      </c>
      <c r="W3" s="3" t="s">
        <v>9</v>
      </c>
      <c r="X3" s="4" t="s">
        <v>10</v>
      </c>
      <c r="Y3" s="3" t="s">
        <v>23</v>
      </c>
      <c r="Z3" s="4" t="s">
        <v>12</v>
      </c>
      <c r="AA3" s="3" t="s">
        <v>13</v>
      </c>
      <c r="AB3" s="4" t="s">
        <v>14</v>
      </c>
    </row>
    <row r="4" spans="2:29" x14ac:dyDescent="0.3">
      <c r="E4" s="43">
        <v>103.8</v>
      </c>
      <c r="F4" s="43">
        <v>116</v>
      </c>
      <c r="G4" s="43">
        <v>170.4</v>
      </c>
      <c r="H4" s="43">
        <v>22.5</v>
      </c>
      <c r="I4" s="43">
        <v>5.8</v>
      </c>
      <c r="J4" s="43">
        <v>0</v>
      </c>
      <c r="K4" s="43">
        <v>0.3</v>
      </c>
      <c r="L4" s="43">
        <v>5.6</v>
      </c>
      <c r="M4" s="43">
        <v>46.9</v>
      </c>
      <c r="N4" s="43">
        <v>44.8</v>
      </c>
      <c r="O4" s="43">
        <v>50.5</v>
      </c>
      <c r="P4" s="43">
        <v>70.7</v>
      </c>
      <c r="Q4" s="43">
        <v>106.4</v>
      </c>
      <c r="R4" s="43">
        <v>154.19999999999999</v>
      </c>
      <c r="S4" s="43">
        <v>147.1</v>
      </c>
      <c r="T4" s="43">
        <v>81.900000000000006</v>
      </c>
      <c r="U4" s="43">
        <v>11.6</v>
      </c>
      <c r="V4" s="43">
        <v>0</v>
      </c>
      <c r="W4" s="43">
        <v>4.3</v>
      </c>
      <c r="X4" s="43">
        <v>5.2</v>
      </c>
      <c r="Y4" s="43">
        <v>43.8</v>
      </c>
      <c r="Z4" s="43">
        <v>37.1</v>
      </c>
      <c r="AA4" s="43">
        <v>60.5</v>
      </c>
      <c r="AB4" s="43">
        <v>185.4</v>
      </c>
    </row>
    <row r="5" spans="2:29" x14ac:dyDescent="0.3">
      <c r="B5" s="66">
        <v>1964</v>
      </c>
      <c r="C5" s="44" t="s">
        <v>3</v>
      </c>
      <c r="D5" s="45">
        <v>103.8</v>
      </c>
      <c r="E5" s="13">
        <f>SIGN(E4-$D$5)</f>
        <v>0</v>
      </c>
      <c r="F5" s="13">
        <f t="shared" ref="F5:AB5" si="0">SIGN(F4-$D$5)</f>
        <v>1</v>
      </c>
      <c r="G5" s="13">
        <f t="shared" si="0"/>
        <v>1</v>
      </c>
      <c r="H5" s="13">
        <f t="shared" si="0"/>
        <v>-1</v>
      </c>
      <c r="I5" s="13">
        <f t="shared" si="0"/>
        <v>-1</v>
      </c>
      <c r="J5" s="13">
        <f t="shared" si="0"/>
        <v>-1</v>
      </c>
      <c r="K5" s="13">
        <f t="shared" si="0"/>
        <v>-1</v>
      </c>
      <c r="L5" s="13">
        <f t="shared" si="0"/>
        <v>-1</v>
      </c>
      <c r="M5" s="13">
        <f t="shared" si="0"/>
        <v>-1</v>
      </c>
      <c r="N5" s="13">
        <f t="shared" si="0"/>
        <v>-1</v>
      </c>
      <c r="O5" s="13">
        <f t="shared" si="0"/>
        <v>-1</v>
      </c>
      <c r="P5" s="13">
        <f t="shared" si="0"/>
        <v>-1</v>
      </c>
      <c r="Q5" s="13">
        <f t="shared" si="0"/>
        <v>1</v>
      </c>
      <c r="R5" s="13">
        <f t="shared" si="0"/>
        <v>1</v>
      </c>
      <c r="S5" s="13">
        <f t="shared" si="0"/>
        <v>1</v>
      </c>
      <c r="T5" s="13">
        <f t="shared" si="0"/>
        <v>-1</v>
      </c>
      <c r="U5" s="13">
        <f t="shared" si="0"/>
        <v>-1</v>
      </c>
      <c r="V5" s="13">
        <f t="shared" si="0"/>
        <v>-1</v>
      </c>
      <c r="W5" s="13">
        <f t="shared" si="0"/>
        <v>-1</v>
      </c>
      <c r="X5" s="13">
        <f t="shared" si="0"/>
        <v>-1</v>
      </c>
      <c r="Y5" s="13">
        <f t="shared" si="0"/>
        <v>-1</v>
      </c>
      <c r="Z5" s="13">
        <f t="shared" si="0"/>
        <v>-1</v>
      </c>
      <c r="AA5" s="13">
        <f t="shared" si="0"/>
        <v>-1</v>
      </c>
      <c r="AB5" s="13">
        <f t="shared" si="0"/>
        <v>1</v>
      </c>
      <c r="AC5" s="13">
        <f>SUM(E5:AB5)</f>
        <v>-11</v>
      </c>
    </row>
    <row r="6" spans="2:29" x14ac:dyDescent="0.3">
      <c r="B6" s="67"/>
      <c r="C6" s="44" t="s">
        <v>4</v>
      </c>
      <c r="D6" s="45">
        <v>116</v>
      </c>
      <c r="F6" s="13">
        <f>SIGN(F4-$D$6)</f>
        <v>0</v>
      </c>
      <c r="G6" s="13">
        <f t="shared" ref="G6:AB6" si="1">SIGN(G4-$D$6)</f>
        <v>1</v>
      </c>
      <c r="H6" s="13">
        <f t="shared" si="1"/>
        <v>-1</v>
      </c>
      <c r="I6" s="13">
        <f t="shared" si="1"/>
        <v>-1</v>
      </c>
      <c r="J6" s="13">
        <f t="shared" si="1"/>
        <v>-1</v>
      </c>
      <c r="K6" s="13">
        <f t="shared" si="1"/>
        <v>-1</v>
      </c>
      <c r="L6" s="13">
        <f t="shared" si="1"/>
        <v>-1</v>
      </c>
      <c r="M6" s="13">
        <f t="shared" si="1"/>
        <v>-1</v>
      </c>
      <c r="N6" s="13">
        <f t="shared" si="1"/>
        <v>-1</v>
      </c>
      <c r="O6" s="13">
        <f t="shared" si="1"/>
        <v>-1</v>
      </c>
      <c r="P6" s="13">
        <f t="shared" si="1"/>
        <v>-1</v>
      </c>
      <c r="Q6" s="13">
        <f t="shared" si="1"/>
        <v>-1</v>
      </c>
      <c r="R6" s="13">
        <f t="shared" si="1"/>
        <v>1</v>
      </c>
      <c r="S6" s="13">
        <f t="shared" si="1"/>
        <v>1</v>
      </c>
      <c r="T6" s="13">
        <f t="shared" si="1"/>
        <v>-1</v>
      </c>
      <c r="U6" s="13">
        <f t="shared" si="1"/>
        <v>-1</v>
      </c>
      <c r="V6" s="13">
        <f t="shared" si="1"/>
        <v>-1</v>
      </c>
      <c r="W6" s="13">
        <f t="shared" si="1"/>
        <v>-1</v>
      </c>
      <c r="X6" s="13">
        <f t="shared" si="1"/>
        <v>-1</v>
      </c>
      <c r="Y6" s="13">
        <f t="shared" si="1"/>
        <v>-1</v>
      </c>
      <c r="Z6" s="13">
        <f t="shared" si="1"/>
        <v>-1</v>
      </c>
      <c r="AA6" s="13">
        <f t="shared" si="1"/>
        <v>-1</v>
      </c>
      <c r="AB6" s="13">
        <f t="shared" si="1"/>
        <v>1</v>
      </c>
      <c r="AC6" s="13">
        <f t="shared" ref="AC6:AC28" si="2">SUM(E6:AB6)</f>
        <v>-14</v>
      </c>
    </row>
    <row r="7" spans="2:29" x14ac:dyDescent="0.3">
      <c r="B7" s="67"/>
      <c r="C7" s="44" t="s">
        <v>5</v>
      </c>
      <c r="D7" s="45">
        <v>170.4</v>
      </c>
      <c r="G7" s="13">
        <f>SIGN(G4-$D$7)</f>
        <v>0</v>
      </c>
      <c r="H7" s="13">
        <f t="shared" ref="H7:AB7" si="3">SIGN(H4-$D$7)</f>
        <v>-1</v>
      </c>
      <c r="I7" s="13">
        <f t="shared" si="3"/>
        <v>-1</v>
      </c>
      <c r="J7" s="13">
        <f t="shared" si="3"/>
        <v>-1</v>
      </c>
      <c r="K7" s="13">
        <f t="shared" si="3"/>
        <v>-1</v>
      </c>
      <c r="L7" s="13">
        <f t="shared" si="3"/>
        <v>-1</v>
      </c>
      <c r="M7" s="13">
        <f t="shared" si="3"/>
        <v>-1</v>
      </c>
      <c r="N7" s="13">
        <f t="shared" si="3"/>
        <v>-1</v>
      </c>
      <c r="O7" s="13">
        <f t="shared" si="3"/>
        <v>-1</v>
      </c>
      <c r="P7" s="13">
        <f t="shared" si="3"/>
        <v>-1</v>
      </c>
      <c r="Q7" s="13">
        <f t="shared" si="3"/>
        <v>-1</v>
      </c>
      <c r="R7" s="13">
        <f t="shared" si="3"/>
        <v>-1</v>
      </c>
      <c r="S7" s="13">
        <f t="shared" si="3"/>
        <v>-1</v>
      </c>
      <c r="T7" s="13">
        <f t="shared" si="3"/>
        <v>-1</v>
      </c>
      <c r="U7" s="13">
        <f t="shared" si="3"/>
        <v>-1</v>
      </c>
      <c r="V7" s="13">
        <f t="shared" si="3"/>
        <v>-1</v>
      </c>
      <c r="W7" s="13">
        <f t="shared" si="3"/>
        <v>-1</v>
      </c>
      <c r="X7" s="13">
        <f t="shared" si="3"/>
        <v>-1</v>
      </c>
      <c r="Y7" s="13">
        <f t="shared" si="3"/>
        <v>-1</v>
      </c>
      <c r="Z7" s="13">
        <f t="shared" si="3"/>
        <v>-1</v>
      </c>
      <c r="AA7" s="13">
        <f t="shared" si="3"/>
        <v>-1</v>
      </c>
      <c r="AB7" s="13">
        <f t="shared" si="3"/>
        <v>1</v>
      </c>
      <c r="AC7" s="13">
        <f t="shared" si="2"/>
        <v>-19</v>
      </c>
    </row>
    <row r="8" spans="2:29" x14ac:dyDescent="0.3">
      <c r="B8" s="67"/>
      <c r="C8" s="44" t="s">
        <v>6</v>
      </c>
      <c r="D8" s="45">
        <v>22.5</v>
      </c>
      <c r="H8" s="13">
        <f>SIGN($H4-$D$8)</f>
        <v>0</v>
      </c>
      <c r="I8" s="13">
        <f>SIGN(I$4-$D8)</f>
        <v>-1</v>
      </c>
      <c r="J8" s="13">
        <f t="shared" ref="J8:AB8" si="4">SIGN(J4-$D$8)</f>
        <v>-1</v>
      </c>
      <c r="K8" s="13">
        <f t="shared" si="4"/>
        <v>-1</v>
      </c>
      <c r="L8" s="13">
        <f t="shared" si="4"/>
        <v>-1</v>
      </c>
      <c r="M8" s="13">
        <f t="shared" si="4"/>
        <v>1</v>
      </c>
      <c r="N8" s="13">
        <f t="shared" si="4"/>
        <v>1</v>
      </c>
      <c r="O8" s="13">
        <f t="shared" si="4"/>
        <v>1</v>
      </c>
      <c r="P8" s="13">
        <f t="shared" si="4"/>
        <v>1</v>
      </c>
      <c r="Q8" s="13">
        <f t="shared" si="4"/>
        <v>1</v>
      </c>
      <c r="R8" s="13">
        <f t="shared" si="4"/>
        <v>1</v>
      </c>
      <c r="S8" s="13">
        <f t="shared" si="4"/>
        <v>1</v>
      </c>
      <c r="T8" s="13">
        <f t="shared" si="4"/>
        <v>1</v>
      </c>
      <c r="U8" s="13">
        <f t="shared" si="4"/>
        <v>-1</v>
      </c>
      <c r="V8" s="13">
        <f t="shared" si="4"/>
        <v>-1</v>
      </c>
      <c r="W8" s="13">
        <f t="shared" si="4"/>
        <v>-1</v>
      </c>
      <c r="X8" s="13">
        <f t="shared" si="4"/>
        <v>-1</v>
      </c>
      <c r="Y8" s="13">
        <f t="shared" si="4"/>
        <v>1</v>
      </c>
      <c r="Z8" s="13">
        <f t="shared" si="4"/>
        <v>1</v>
      </c>
      <c r="AA8" s="13">
        <f t="shared" si="4"/>
        <v>1</v>
      </c>
      <c r="AB8" s="13">
        <f t="shared" si="4"/>
        <v>1</v>
      </c>
      <c r="AC8" s="13">
        <f t="shared" si="2"/>
        <v>4</v>
      </c>
    </row>
    <row r="9" spans="2:29" x14ac:dyDescent="0.3">
      <c r="B9" s="67"/>
      <c r="C9" s="44" t="s">
        <v>7</v>
      </c>
      <c r="D9" s="45">
        <v>5.8</v>
      </c>
      <c r="H9" s="13"/>
      <c r="I9" s="13">
        <f>SIGN(I$4-$D9)</f>
        <v>0</v>
      </c>
      <c r="J9" s="13">
        <f t="shared" ref="J9:AB28" si="5">SIGN(J$4-$D9)</f>
        <v>-1</v>
      </c>
      <c r="K9" s="13">
        <f t="shared" si="5"/>
        <v>-1</v>
      </c>
      <c r="L9" s="13">
        <f t="shared" si="5"/>
        <v>-1</v>
      </c>
      <c r="M9" s="13">
        <f t="shared" si="5"/>
        <v>1</v>
      </c>
      <c r="N9" s="13">
        <f t="shared" si="5"/>
        <v>1</v>
      </c>
      <c r="O9" s="13">
        <f t="shared" si="5"/>
        <v>1</v>
      </c>
      <c r="P9" s="13">
        <f t="shared" si="5"/>
        <v>1</v>
      </c>
      <c r="Q9" s="13">
        <f t="shared" si="5"/>
        <v>1</v>
      </c>
      <c r="R9" s="13">
        <f t="shared" si="5"/>
        <v>1</v>
      </c>
      <c r="S9" s="13">
        <f t="shared" si="5"/>
        <v>1</v>
      </c>
      <c r="T9" s="13">
        <f t="shared" si="5"/>
        <v>1</v>
      </c>
      <c r="U9" s="13">
        <f t="shared" si="5"/>
        <v>1</v>
      </c>
      <c r="V9" s="13">
        <f t="shared" si="5"/>
        <v>-1</v>
      </c>
      <c r="W9" s="13">
        <f t="shared" si="5"/>
        <v>-1</v>
      </c>
      <c r="X9" s="13">
        <f t="shared" si="5"/>
        <v>-1</v>
      </c>
      <c r="Y9" s="13">
        <f t="shared" si="5"/>
        <v>1</v>
      </c>
      <c r="Z9" s="13">
        <f t="shared" si="5"/>
        <v>1</v>
      </c>
      <c r="AA9" s="13">
        <f t="shared" si="5"/>
        <v>1</v>
      </c>
      <c r="AB9" s="13">
        <f t="shared" si="5"/>
        <v>1</v>
      </c>
      <c r="AC9" s="13">
        <f t="shared" si="2"/>
        <v>7</v>
      </c>
    </row>
    <row r="10" spans="2:29" x14ac:dyDescent="0.3">
      <c r="B10" s="67"/>
      <c r="C10" s="44" t="s">
        <v>8</v>
      </c>
      <c r="D10" s="45">
        <v>0</v>
      </c>
      <c r="J10" s="13">
        <f t="shared" si="5"/>
        <v>0</v>
      </c>
      <c r="K10" s="13">
        <f t="shared" si="5"/>
        <v>1</v>
      </c>
      <c r="L10" s="13">
        <f t="shared" si="5"/>
        <v>1</v>
      </c>
      <c r="M10" s="13">
        <f t="shared" si="5"/>
        <v>1</v>
      </c>
      <c r="N10" s="13">
        <f t="shared" si="5"/>
        <v>1</v>
      </c>
      <c r="O10" s="13">
        <f t="shared" si="5"/>
        <v>1</v>
      </c>
      <c r="P10" s="13">
        <f t="shared" si="5"/>
        <v>1</v>
      </c>
      <c r="Q10" s="13">
        <f t="shared" si="5"/>
        <v>1</v>
      </c>
      <c r="R10" s="13">
        <f t="shared" si="5"/>
        <v>1</v>
      </c>
      <c r="S10" s="13">
        <f t="shared" si="5"/>
        <v>1</v>
      </c>
      <c r="T10" s="13">
        <f t="shared" si="5"/>
        <v>1</v>
      </c>
      <c r="U10" s="13">
        <f t="shared" si="5"/>
        <v>1</v>
      </c>
      <c r="V10" s="13">
        <f t="shared" si="5"/>
        <v>0</v>
      </c>
      <c r="W10" s="13">
        <f t="shared" si="5"/>
        <v>1</v>
      </c>
      <c r="X10" s="13">
        <f t="shared" si="5"/>
        <v>1</v>
      </c>
      <c r="Y10" s="13">
        <f t="shared" si="5"/>
        <v>1</v>
      </c>
      <c r="Z10" s="13">
        <f t="shared" si="5"/>
        <v>1</v>
      </c>
      <c r="AA10" s="13">
        <f t="shared" si="5"/>
        <v>1</v>
      </c>
      <c r="AB10" s="13">
        <f t="shared" si="5"/>
        <v>1</v>
      </c>
      <c r="AC10" s="13">
        <f t="shared" si="2"/>
        <v>17</v>
      </c>
    </row>
    <row r="11" spans="2:29" x14ac:dyDescent="0.3">
      <c r="B11" s="67"/>
      <c r="C11" s="44" t="s">
        <v>9</v>
      </c>
      <c r="D11" s="45">
        <v>0.3</v>
      </c>
      <c r="K11" s="13">
        <f>SIGN(K$4-$D11)</f>
        <v>0</v>
      </c>
      <c r="L11" s="13">
        <f t="shared" si="5"/>
        <v>1</v>
      </c>
      <c r="M11" s="13">
        <f t="shared" si="5"/>
        <v>1</v>
      </c>
      <c r="N11" s="13">
        <f t="shared" si="5"/>
        <v>1</v>
      </c>
      <c r="O11" s="13">
        <f t="shared" si="5"/>
        <v>1</v>
      </c>
      <c r="P11" s="13">
        <f t="shared" si="5"/>
        <v>1</v>
      </c>
      <c r="Q11" s="13">
        <f t="shared" si="5"/>
        <v>1</v>
      </c>
      <c r="R11" s="13">
        <f t="shared" si="5"/>
        <v>1</v>
      </c>
      <c r="S11" s="13">
        <f t="shared" si="5"/>
        <v>1</v>
      </c>
      <c r="T11" s="13">
        <f t="shared" si="5"/>
        <v>1</v>
      </c>
      <c r="U11" s="13">
        <f t="shared" si="5"/>
        <v>1</v>
      </c>
      <c r="V11" s="13">
        <f t="shared" si="5"/>
        <v>-1</v>
      </c>
      <c r="W11" s="13">
        <f t="shared" si="5"/>
        <v>1</v>
      </c>
      <c r="X11" s="13">
        <f t="shared" si="5"/>
        <v>1</v>
      </c>
      <c r="Y11" s="13">
        <f t="shared" si="5"/>
        <v>1</v>
      </c>
      <c r="Z11" s="13">
        <f t="shared" si="5"/>
        <v>1</v>
      </c>
      <c r="AA11" s="13">
        <f t="shared" si="5"/>
        <v>1</v>
      </c>
      <c r="AB11" s="13">
        <f t="shared" si="5"/>
        <v>1</v>
      </c>
      <c r="AC11" s="13">
        <f t="shared" si="2"/>
        <v>15</v>
      </c>
    </row>
    <row r="12" spans="2:29" x14ac:dyDescent="0.3">
      <c r="B12" s="67"/>
      <c r="C12" s="44" t="s">
        <v>10</v>
      </c>
      <c r="D12" s="45">
        <v>5.6</v>
      </c>
      <c r="L12" s="13">
        <f t="shared" si="5"/>
        <v>0</v>
      </c>
      <c r="M12" s="13">
        <f t="shared" si="5"/>
        <v>1</v>
      </c>
      <c r="N12" s="13">
        <f t="shared" si="5"/>
        <v>1</v>
      </c>
      <c r="O12" s="13">
        <f t="shared" si="5"/>
        <v>1</v>
      </c>
      <c r="P12" s="13">
        <f t="shared" si="5"/>
        <v>1</v>
      </c>
      <c r="Q12" s="13">
        <f t="shared" si="5"/>
        <v>1</v>
      </c>
      <c r="R12" s="13">
        <f t="shared" si="5"/>
        <v>1</v>
      </c>
      <c r="S12" s="13">
        <f t="shared" si="5"/>
        <v>1</v>
      </c>
      <c r="T12" s="13">
        <f t="shared" si="5"/>
        <v>1</v>
      </c>
      <c r="U12" s="13">
        <f t="shared" si="5"/>
        <v>1</v>
      </c>
      <c r="V12" s="13">
        <f t="shared" si="5"/>
        <v>-1</v>
      </c>
      <c r="W12" s="13">
        <f t="shared" si="5"/>
        <v>-1</v>
      </c>
      <c r="X12" s="13">
        <f t="shared" si="5"/>
        <v>-1</v>
      </c>
      <c r="Y12" s="13">
        <f t="shared" si="5"/>
        <v>1</v>
      </c>
      <c r="Z12" s="13">
        <f t="shared" si="5"/>
        <v>1</v>
      </c>
      <c r="AA12" s="13">
        <f t="shared" si="5"/>
        <v>1</v>
      </c>
      <c r="AB12" s="13">
        <f t="shared" si="5"/>
        <v>1</v>
      </c>
      <c r="AC12" s="13">
        <f t="shared" si="2"/>
        <v>10</v>
      </c>
    </row>
    <row r="13" spans="2:29" x14ac:dyDescent="0.3">
      <c r="B13" s="67"/>
      <c r="C13" s="44" t="s">
        <v>23</v>
      </c>
      <c r="D13" s="45">
        <v>46.9</v>
      </c>
      <c r="M13" s="13">
        <f t="shared" si="5"/>
        <v>0</v>
      </c>
      <c r="N13" s="13">
        <f t="shared" si="5"/>
        <v>-1</v>
      </c>
      <c r="O13" s="13">
        <f t="shared" si="5"/>
        <v>1</v>
      </c>
      <c r="P13" s="13">
        <f t="shared" si="5"/>
        <v>1</v>
      </c>
      <c r="Q13" s="13">
        <f t="shared" si="5"/>
        <v>1</v>
      </c>
      <c r="R13" s="13">
        <f t="shared" si="5"/>
        <v>1</v>
      </c>
      <c r="S13" s="13">
        <f t="shared" si="5"/>
        <v>1</v>
      </c>
      <c r="T13" s="13">
        <f t="shared" si="5"/>
        <v>1</v>
      </c>
      <c r="U13" s="13">
        <f t="shared" si="5"/>
        <v>-1</v>
      </c>
      <c r="V13" s="13">
        <f t="shared" si="5"/>
        <v>-1</v>
      </c>
      <c r="W13" s="13">
        <f t="shared" si="5"/>
        <v>-1</v>
      </c>
      <c r="X13" s="13">
        <f t="shared" si="5"/>
        <v>-1</v>
      </c>
      <c r="Y13" s="13">
        <f t="shared" si="5"/>
        <v>-1</v>
      </c>
      <c r="Z13" s="13">
        <f t="shared" si="5"/>
        <v>-1</v>
      </c>
      <c r="AA13" s="13">
        <f t="shared" si="5"/>
        <v>1</v>
      </c>
      <c r="AB13" s="13">
        <f t="shared" si="5"/>
        <v>1</v>
      </c>
      <c r="AC13" s="13">
        <f t="shared" si="2"/>
        <v>1</v>
      </c>
    </row>
    <row r="14" spans="2:29" x14ac:dyDescent="0.3">
      <c r="B14" s="67"/>
      <c r="C14" s="44" t="s">
        <v>12</v>
      </c>
      <c r="D14" s="45">
        <v>44.8</v>
      </c>
      <c r="N14" s="13">
        <f t="shared" si="5"/>
        <v>0</v>
      </c>
      <c r="O14" s="13">
        <f t="shared" si="5"/>
        <v>1</v>
      </c>
      <c r="P14" s="13">
        <f t="shared" si="5"/>
        <v>1</v>
      </c>
      <c r="Q14" s="13">
        <f t="shared" si="5"/>
        <v>1</v>
      </c>
      <c r="R14" s="13">
        <f t="shared" si="5"/>
        <v>1</v>
      </c>
      <c r="S14" s="13">
        <f t="shared" si="5"/>
        <v>1</v>
      </c>
      <c r="T14" s="13">
        <f t="shared" si="5"/>
        <v>1</v>
      </c>
      <c r="U14" s="13">
        <f t="shared" si="5"/>
        <v>-1</v>
      </c>
      <c r="V14" s="13">
        <f t="shared" si="5"/>
        <v>-1</v>
      </c>
      <c r="W14" s="13">
        <f t="shared" si="5"/>
        <v>-1</v>
      </c>
      <c r="X14" s="13">
        <f t="shared" si="5"/>
        <v>-1</v>
      </c>
      <c r="Y14" s="13">
        <f t="shared" si="5"/>
        <v>-1</v>
      </c>
      <c r="Z14" s="13">
        <f t="shared" si="5"/>
        <v>-1</v>
      </c>
      <c r="AA14" s="13">
        <f t="shared" si="5"/>
        <v>1</v>
      </c>
      <c r="AB14" s="13">
        <f t="shared" si="5"/>
        <v>1</v>
      </c>
      <c r="AC14" s="13">
        <f t="shared" si="2"/>
        <v>2</v>
      </c>
    </row>
    <row r="15" spans="2:29" x14ac:dyDescent="0.3">
      <c r="B15" s="67"/>
      <c r="C15" s="44" t="s">
        <v>13</v>
      </c>
      <c r="D15" s="45">
        <v>50.5</v>
      </c>
      <c r="O15" s="13">
        <f t="shared" si="5"/>
        <v>0</v>
      </c>
      <c r="P15" s="13">
        <f t="shared" si="5"/>
        <v>1</v>
      </c>
      <c r="Q15" s="13">
        <f t="shared" si="5"/>
        <v>1</v>
      </c>
      <c r="R15" s="13">
        <f t="shared" si="5"/>
        <v>1</v>
      </c>
      <c r="S15" s="13">
        <f t="shared" si="5"/>
        <v>1</v>
      </c>
      <c r="T15" s="13">
        <f t="shared" si="5"/>
        <v>1</v>
      </c>
      <c r="U15" s="13">
        <f t="shared" si="5"/>
        <v>-1</v>
      </c>
      <c r="V15" s="13">
        <f t="shared" si="5"/>
        <v>-1</v>
      </c>
      <c r="W15" s="13">
        <f t="shared" si="5"/>
        <v>-1</v>
      </c>
      <c r="X15" s="13">
        <f t="shared" si="5"/>
        <v>-1</v>
      </c>
      <c r="Y15" s="13">
        <f t="shared" si="5"/>
        <v>-1</v>
      </c>
      <c r="Z15" s="13">
        <f t="shared" si="5"/>
        <v>-1</v>
      </c>
      <c r="AA15" s="13">
        <f t="shared" si="5"/>
        <v>1</v>
      </c>
      <c r="AB15" s="13">
        <f t="shared" si="5"/>
        <v>1</v>
      </c>
      <c r="AC15" s="13">
        <f t="shared" si="2"/>
        <v>1</v>
      </c>
    </row>
    <row r="16" spans="2:29" x14ac:dyDescent="0.3">
      <c r="B16" s="68"/>
      <c r="C16" s="44" t="s">
        <v>14</v>
      </c>
      <c r="D16" s="45">
        <v>70.7</v>
      </c>
      <c r="P16" s="13">
        <f t="shared" si="5"/>
        <v>0</v>
      </c>
      <c r="Q16" s="13">
        <f t="shared" si="5"/>
        <v>1</v>
      </c>
      <c r="R16" s="13">
        <f t="shared" si="5"/>
        <v>1</v>
      </c>
      <c r="S16" s="13">
        <f t="shared" si="5"/>
        <v>1</v>
      </c>
      <c r="T16" s="13">
        <f t="shared" si="5"/>
        <v>1</v>
      </c>
      <c r="U16" s="13">
        <f t="shared" si="5"/>
        <v>-1</v>
      </c>
      <c r="V16" s="13">
        <f t="shared" si="5"/>
        <v>-1</v>
      </c>
      <c r="W16" s="13">
        <f t="shared" si="5"/>
        <v>-1</v>
      </c>
      <c r="X16" s="13">
        <f t="shared" si="5"/>
        <v>-1</v>
      </c>
      <c r="Y16" s="13">
        <f t="shared" si="5"/>
        <v>-1</v>
      </c>
      <c r="Z16" s="13">
        <f t="shared" si="5"/>
        <v>-1</v>
      </c>
      <c r="AA16" s="13">
        <f t="shared" si="5"/>
        <v>-1</v>
      </c>
      <c r="AB16" s="13">
        <f t="shared" si="5"/>
        <v>1</v>
      </c>
      <c r="AC16" s="13">
        <f t="shared" si="2"/>
        <v>-2</v>
      </c>
    </row>
    <row r="17" spans="2:29" x14ac:dyDescent="0.3">
      <c r="B17" s="66">
        <v>1965</v>
      </c>
      <c r="C17" s="44" t="s">
        <v>3</v>
      </c>
      <c r="D17" s="45">
        <v>106.4</v>
      </c>
      <c r="Q17" s="13">
        <f t="shared" si="5"/>
        <v>0</v>
      </c>
      <c r="R17" s="13">
        <f t="shared" si="5"/>
        <v>1</v>
      </c>
      <c r="S17" s="13">
        <f t="shared" si="5"/>
        <v>1</v>
      </c>
      <c r="T17" s="13">
        <f t="shared" si="5"/>
        <v>-1</v>
      </c>
      <c r="U17" s="13">
        <f t="shared" si="5"/>
        <v>-1</v>
      </c>
      <c r="V17" s="13">
        <f t="shared" si="5"/>
        <v>-1</v>
      </c>
      <c r="W17" s="13">
        <f t="shared" si="5"/>
        <v>-1</v>
      </c>
      <c r="X17" s="13">
        <f t="shared" si="5"/>
        <v>-1</v>
      </c>
      <c r="Y17" s="13">
        <f t="shared" si="5"/>
        <v>-1</v>
      </c>
      <c r="Z17" s="13">
        <f t="shared" si="5"/>
        <v>-1</v>
      </c>
      <c r="AA17" s="13">
        <f t="shared" si="5"/>
        <v>-1</v>
      </c>
      <c r="AB17" s="13">
        <f t="shared" si="5"/>
        <v>1</v>
      </c>
      <c r="AC17" s="13">
        <f t="shared" si="2"/>
        <v>-5</v>
      </c>
    </row>
    <row r="18" spans="2:29" x14ac:dyDescent="0.3">
      <c r="B18" s="67"/>
      <c r="C18" s="44" t="s">
        <v>4</v>
      </c>
      <c r="D18" s="45">
        <v>154.19999999999999</v>
      </c>
      <c r="R18" s="13">
        <f t="shared" si="5"/>
        <v>0</v>
      </c>
      <c r="S18" s="13">
        <f t="shared" si="5"/>
        <v>-1</v>
      </c>
      <c r="T18" s="13">
        <f t="shared" si="5"/>
        <v>-1</v>
      </c>
      <c r="U18" s="13">
        <f t="shared" si="5"/>
        <v>-1</v>
      </c>
      <c r="V18" s="13">
        <f t="shared" si="5"/>
        <v>-1</v>
      </c>
      <c r="W18" s="13">
        <f t="shared" si="5"/>
        <v>-1</v>
      </c>
      <c r="X18" s="13">
        <f t="shared" si="5"/>
        <v>-1</v>
      </c>
      <c r="Y18" s="13">
        <f t="shared" si="5"/>
        <v>-1</v>
      </c>
      <c r="Z18" s="13">
        <f t="shared" si="5"/>
        <v>-1</v>
      </c>
      <c r="AA18" s="13">
        <f t="shared" si="5"/>
        <v>-1</v>
      </c>
      <c r="AB18" s="13">
        <f t="shared" si="5"/>
        <v>1</v>
      </c>
      <c r="AC18" s="13">
        <f t="shared" si="2"/>
        <v>-8</v>
      </c>
    </row>
    <row r="19" spans="2:29" x14ac:dyDescent="0.3">
      <c r="B19" s="67"/>
      <c r="C19" s="44" t="s">
        <v>5</v>
      </c>
      <c r="D19" s="45">
        <v>147.1</v>
      </c>
      <c r="S19" s="13">
        <f t="shared" si="5"/>
        <v>0</v>
      </c>
      <c r="T19" s="13">
        <f t="shared" si="5"/>
        <v>-1</v>
      </c>
      <c r="U19" s="13">
        <f t="shared" si="5"/>
        <v>-1</v>
      </c>
      <c r="V19" s="13">
        <f t="shared" si="5"/>
        <v>-1</v>
      </c>
      <c r="W19" s="13">
        <f t="shared" si="5"/>
        <v>-1</v>
      </c>
      <c r="X19" s="13">
        <f t="shared" si="5"/>
        <v>-1</v>
      </c>
      <c r="Y19" s="13">
        <f t="shared" si="5"/>
        <v>-1</v>
      </c>
      <c r="Z19" s="13">
        <f t="shared" si="5"/>
        <v>-1</v>
      </c>
      <c r="AA19" s="13">
        <f t="shared" si="5"/>
        <v>-1</v>
      </c>
      <c r="AB19" s="13">
        <f t="shared" si="5"/>
        <v>1</v>
      </c>
      <c r="AC19" s="13">
        <f t="shared" si="2"/>
        <v>-7</v>
      </c>
    </row>
    <row r="20" spans="2:29" x14ac:dyDescent="0.3">
      <c r="B20" s="67"/>
      <c r="C20" s="44" t="s">
        <v>6</v>
      </c>
      <c r="D20" s="45">
        <v>81.900000000000006</v>
      </c>
      <c r="S20" s="13"/>
      <c r="T20" s="13">
        <f t="shared" si="5"/>
        <v>0</v>
      </c>
      <c r="U20" s="13">
        <f t="shared" si="5"/>
        <v>-1</v>
      </c>
      <c r="V20" s="13">
        <f t="shared" si="5"/>
        <v>-1</v>
      </c>
      <c r="W20" s="13">
        <f t="shared" si="5"/>
        <v>-1</v>
      </c>
      <c r="X20" s="13">
        <f t="shared" si="5"/>
        <v>-1</v>
      </c>
      <c r="Y20" s="13">
        <f t="shared" si="5"/>
        <v>-1</v>
      </c>
      <c r="Z20" s="13">
        <f t="shared" si="5"/>
        <v>-1</v>
      </c>
      <c r="AA20" s="13">
        <f t="shared" si="5"/>
        <v>-1</v>
      </c>
      <c r="AB20" s="13">
        <f t="shared" si="5"/>
        <v>1</v>
      </c>
      <c r="AC20" s="13">
        <f t="shared" si="2"/>
        <v>-6</v>
      </c>
    </row>
    <row r="21" spans="2:29" x14ac:dyDescent="0.3">
      <c r="B21" s="67"/>
      <c r="C21" s="44" t="s">
        <v>7</v>
      </c>
      <c r="D21" s="45">
        <v>11.6</v>
      </c>
      <c r="U21" s="13">
        <f t="shared" si="5"/>
        <v>0</v>
      </c>
      <c r="V21" s="13">
        <f t="shared" si="5"/>
        <v>-1</v>
      </c>
      <c r="W21" s="13">
        <f t="shared" si="5"/>
        <v>-1</v>
      </c>
      <c r="X21" s="13">
        <f t="shared" si="5"/>
        <v>-1</v>
      </c>
      <c r="Y21" s="13">
        <f t="shared" si="5"/>
        <v>1</v>
      </c>
      <c r="Z21" s="13">
        <f t="shared" si="5"/>
        <v>1</v>
      </c>
      <c r="AA21" s="13">
        <f t="shared" si="5"/>
        <v>1</v>
      </c>
      <c r="AB21" s="13">
        <f t="shared" si="5"/>
        <v>1</v>
      </c>
      <c r="AC21" s="13">
        <f t="shared" si="2"/>
        <v>1</v>
      </c>
    </row>
    <row r="22" spans="2:29" x14ac:dyDescent="0.3">
      <c r="B22" s="67"/>
      <c r="C22" s="44" t="s">
        <v>8</v>
      </c>
      <c r="D22" s="45">
        <v>0</v>
      </c>
      <c r="V22" s="13">
        <f t="shared" si="5"/>
        <v>0</v>
      </c>
      <c r="W22" s="13">
        <f t="shared" si="5"/>
        <v>1</v>
      </c>
      <c r="X22" s="13">
        <f t="shared" si="5"/>
        <v>1</v>
      </c>
      <c r="Y22" s="13">
        <f t="shared" si="5"/>
        <v>1</v>
      </c>
      <c r="Z22" s="13">
        <f t="shared" si="5"/>
        <v>1</v>
      </c>
      <c r="AA22" s="13">
        <f t="shared" si="5"/>
        <v>1</v>
      </c>
      <c r="AB22" s="13">
        <f t="shared" si="5"/>
        <v>1</v>
      </c>
      <c r="AC22" s="13">
        <f t="shared" si="2"/>
        <v>6</v>
      </c>
    </row>
    <row r="23" spans="2:29" x14ac:dyDescent="0.3">
      <c r="B23" s="67"/>
      <c r="C23" s="44" t="s">
        <v>9</v>
      </c>
      <c r="D23" s="45">
        <v>4.3</v>
      </c>
      <c r="W23" s="13">
        <f t="shared" si="5"/>
        <v>0</v>
      </c>
      <c r="X23" s="13">
        <f t="shared" si="5"/>
        <v>1</v>
      </c>
      <c r="Y23" s="13">
        <f t="shared" si="5"/>
        <v>1</v>
      </c>
      <c r="Z23" s="13">
        <f t="shared" si="5"/>
        <v>1</v>
      </c>
      <c r="AA23" s="13">
        <f t="shared" si="5"/>
        <v>1</v>
      </c>
      <c r="AB23" s="13">
        <f t="shared" si="5"/>
        <v>1</v>
      </c>
      <c r="AC23" s="13">
        <f t="shared" si="2"/>
        <v>5</v>
      </c>
    </row>
    <row r="24" spans="2:29" x14ac:dyDescent="0.3">
      <c r="B24" s="67"/>
      <c r="C24" s="44" t="s">
        <v>10</v>
      </c>
      <c r="D24" s="45">
        <v>5.2</v>
      </c>
      <c r="X24" s="13">
        <f t="shared" si="5"/>
        <v>0</v>
      </c>
      <c r="Y24" s="13">
        <f t="shared" si="5"/>
        <v>1</v>
      </c>
      <c r="Z24" s="13">
        <f t="shared" si="5"/>
        <v>1</v>
      </c>
      <c r="AA24" s="13">
        <f t="shared" si="5"/>
        <v>1</v>
      </c>
      <c r="AB24" s="13">
        <f t="shared" si="5"/>
        <v>1</v>
      </c>
      <c r="AC24" s="13">
        <f t="shared" si="2"/>
        <v>4</v>
      </c>
    </row>
    <row r="25" spans="2:29" x14ac:dyDescent="0.3">
      <c r="B25" s="67"/>
      <c r="C25" s="44" t="s">
        <v>23</v>
      </c>
      <c r="D25" s="45">
        <v>43.8</v>
      </c>
      <c r="Y25" s="13">
        <f t="shared" si="5"/>
        <v>0</v>
      </c>
      <c r="Z25" s="13">
        <f t="shared" si="5"/>
        <v>-1</v>
      </c>
      <c r="AA25" s="13">
        <f t="shared" si="5"/>
        <v>1</v>
      </c>
      <c r="AB25" s="13">
        <f t="shared" si="5"/>
        <v>1</v>
      </c>
      <c r="AC25" s="13">
        <f t="shared" si="2"/>
        <v>1</v>
      </c>
    </row>
    <row r="26" spans="2:29" x14ac:dyDescent="0.3">
      <c r="B26" s="67"/>
      <c r="C26" s="44" t="s">
        <v>12</v>
      </c>
      <c r="D26" s="45">
        <v>37.1</v>
      </c>
      <c r="Z26" s="13">
        <f t="shared" si="5"/>
        <v>0</v>
      </c>
      <c r="AA26" s="13">
        <f t="shared" si="5"/>
        <v>1</v>
      </c>
      <c r="AB26" s="13">
        <f t="shared" si="5"/>
        <v>1</v>
      </c>
      <c r="AC26" s="13">
        <f t="shared" si="2"/>
        <v>2</v>
      </c>
    </row>
    <row r="27" spans="2:29" x14ac:dyDescent="0.3">
      <c r="B27" s="67"/>
      <c r="C27" s="44" t="s">
        <v>13</v>
      </c>
      <c r="D27" s="45">
        <v>60.5</v>
      </c>
      <c r="AA27" s="13">
        <f t="shared" si="5"/>
        <v>0</v>
      </c>
      <c r="AB27" s="13">
        <f t="shared" si="5"/>
        <v>1</v>
      </c>
      <c r="AC27" s="13">
        <f t="shared" si="2"/>
        <v>1</v>
      </c>
    </row>
    <row r="28" spans="2:29" x14ac:dyDescent="0.3">
      <c r="B28" s="68"/>
      <c r="C28" s="44" t="s">
        <v>14</v>
      </c>
      <c r="D28" s="45">
        <v>185.4</v>
      </c>
      <c r="AB28" s="13">
        <f t="shared" si="5"/>
        <v>0</v>
      </c>
      <c r="AC28" s="13">
        <f t="shared" si="2"/>
        <v>0</v>
      </c>
    </row>
    <row r="30" spans="2:29" x14ac:dyDescent="0.3">
      <c r="AB30" s="46" t="s">
        <v>24</v>
      </c>
      <c r="AC30" s="47">
        <f>+SUM(AC5:AC28)</f>
        <v>5</v>
      </c>
    </row>
    <row r="31" spans="2:29" x14ac:dyDescent="0.3">
      <c r="AB31" s="48" t="s">
        <v>25</v>
      </c>
      <c r="AC31" s="49">
        <f>24*23*(2*24+5)/18</f>
        <v>1625.3333333333333</v>
      </c>
    </row>
    <row r="32" spans="2:29" x14ac:dyDescent="0.3">
      <c r="AB32" s="48" t="s">
        <v>26</v>
      </c>
      <c r="AC32" s="50">
        <f>+SQRT(AC31)</f>
        <v>40.315423020642278</v>
      </c>
    </row>
    <row r="33" spans="28:30" x14ac:dyDescent="0.3">
      <c r="AB33" s="48" t="s">
        <v>27</v>
      </c>
      <c r="AC33" s="50">
        <f>+(AC30-1)/AC32</f>
        <v>9.9217612027831692E-2</v>
      </c>
    </row>
    <row r="34" spans="28:30" x14ac:dyDescent="0.3">
      <c r="AB34" t="s">
        <v>28</v>
      </c>
      <c r="AC34" s="51">
        <v>1.96</v>
      </c>
      <c r="AD34" t="s">
        <v>29</v>
      </c>
    </row>
  </sheetData>
  <mergeCells count="4">
    <mergeCell ref="E2:P2"/>
    <mergeCell ref="Q2:AB2"/>
    <mergeCell ref="B5:B16"/>
    <mergeCell ref="B17:B28"/>
  </mergeCells>
  <conditionalFormatting sqref="E4:P4">
    <cfRule type="containsBlanks" dxfId="1" priority="2" stopIfTrue="1">
      <formula>LEN(TRIM(E4))=0</formula>
    </cfRule>
  </conditionalFormatting>
  <conditionalFormatting sqref="Q4:AB4">
    <cfRule type="containsBlanks" dxfId="0" priority="1" stopIfTrue="1">
      <formula>LEN(TRIM(Q4))=0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73"/>
  <sheetViews>
    <sheetView topLeftCell="A10" workbookViewId="0">
      <selection activeCell="K15" sqref="K15"/>
    </sheetView>
  </sheetViews>
  <sheetFormatPr baseColWidth="10" defaultRowHeight="14.4" x14ac:dyDescent="0.3"/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>
        <v>1964</v>
      </c>
      <c r="B2" t="s">
        <v>3</v>
      </c>
      <c r="C2">
        <v>103.8</v>
      </c>
      <c r="D2" t="s">
        <v>34</v>
      </c>
    </row>
    <row r="3" spans="1:4" x14ac:dyDescent="0.3">
      <c r="A3">
        <v>1964</v>
      </c>
      <c r="B3" t="s">
        <v>4</v>
      </c>
      <c r="C3">
        <v>116</v>
      </c>
      <c r="D3" t="s">
        <v>34</v>
      </c>
    </row>
    <row r="4" spans="1:4" x14ac:dyDescent="0.3">
      <c r="A4">
        <v>1964</v>
      </c>
      <c r="B4" t="s">
        <v>5</v>
      </c>
      <c r="C4">
        <v>170.4</v>
      </c>
      <c r="D4" t="s">
        <v>34</v>
      </c>
    </row>
    <row r="5" spans="1:4" x14ac:dyDescent="0.3">
      <c r="A5">
        <v>1964</v>
      </c>
      <c r="B5" t="s">
        <v>6</v>
      </c>
      <c r="C5">
        <v>22.5</v>
      </c>
      <c r="D5" t="s">
        <v>34</v>
      </c>
    </row>
    <row r="6" spans="1:4" x14ac:dyDescent="0.3">
      <c r="A6">
        <v>1964</v>
      </c>
      <c r="B6" t="s">
        <v>7</v>
      </c>
      <c r="C6">
        <v>5.8</v>
      </c>
      <c r="D6" t="s">
        <v>34</v>
      </c>
    </row>
    <row r="7" spans="1:4" x14ac:dyDescent="0.3">
      <c r="A7">
        <v>1964</v>
      </c>
      <c r="B7" t="s">
        <v>8</v>
      </c>
      <c r="C7">
        <v>0</v>
      </c>
      <c r="D7" t="s">
        <v>34</v>
      </c>
    </row>
    <row r="8" spans="1:4" x14ac:dyDescent="0.3">
      <c r="A8">
        <v>1964</v>
      </c>
      <c r="B8" t="s">
        <v>9</v>
      </c>
      <c r="C8">
        <v>0.3</v>
      </c>
      <c r="D8" t="s">
        <v>34</v>
      </c>
    </row>
    <row r="9" spans="1:4" x14ac:dyDescent="0.3">
      <c r="A9">
        <v>1964</v>
      </c>
      <c r="B9" t="s">
        <v>10</v>
      </c>
      <c r="C9">
        <v>5.6</v>
      </c>
      <c r="D9" t="s">
        <v>34</v>
      </c>
    </row>
    <row r="10" spans="1:4" x14ac:dyDescent="0.3">
      <c r="A10">
        <v>1964</v>
      </c>
      <c r="B10" t="s">
        <v>11</v>
      </c>
      <c r="C10">
        <v>46.9</v>
      </c>
      <c r="D10" t="s">
        <v>34</v>
      </c>
    </row>
    <row r="11" spans="1:4" x14ac:dyDescent="0.3">
      <c r="A11">
        <v>1964</v>
      </c>
      <c r="B11" t="s">
        <v>12</v>
      </c>
      <c r="C11">
        <v>44.8</v>
      </c>
      <c r="D11" t="s">
        <v>34</v>
      </c>
    </row>
    <row r="12" spans="1:4" x14ac:dyDescent="0.3">
      <c r="A12">
        <v>1964</v>
      </c>
      <c r="B12" t="s">
        <v>13</v>
      </c>
      <c r="C12">
        <v>50.5</v>
      </c>
      <c r="D12" t="s">
        <v>34</v>
      </c>
    </row>
    <row r="13" spans="1:4" x14ac:dyDescent="0.3">
      <c r="A13">
        <v>1964</v>
      </c>
      <c r="B13" t="s">
        <v>14</v>
      </c>
      <c r="C13">
        <v>70.7</v>
      </c>
      <c r="D13" t="s">
        <v>34</v>
      </c>
    </row>
    <row r="14" spans="1:4" x14ac:dyDescent="0.3">
      <c r="A14">
        <v>1965</v>
      </c>
      <c r="B14" t="s">
        <v>3</v>
      </c>
      <c r="C14">
        <v>106.4</v>
      </c>
      <c r="D14" t="s">
        <v>34</v>
      </c>
    </row>
    <row r="15" spans="1:4" x14ac:dyDescent="0.3">
      <c r="A15">
        <v>1965</v>
      </c>
      <c r="B15" t="s">
        <v>4</v>
      </c>
      <c r="C15">
        <v>154.19999999999999</v>
      </c>
      <c r="D15" t="s">
        <v>34</v>
      </c>
    </row>
    <row r="16" spans="1:4" x14ac:dyDescent="0.3">
      <c r="A16">
        <v>1965</v>
      </c>
      <c r="B16" t="s">
        <v>5</v>
      </c>
      <c r="C16">
        <v>147.1</v>
      </c>
      <c r="D16" t="s">
        <v>34</v>
      </c>
    </row>
    <row r="17" spans="1:4" x14ac:dyDescent="0.3">
      <c r="A17">
        <v>1965</v>
      </c>
      <c r="B17" t="s">
        <v>6</v>
      </c>
      <c r="C17">
        <v>81.900000000000006</v>
      </c>
      <c r="D17" t="s">
        <v>34</v>
      </c>
    </row>
    <row r="18" spans="1:4" x14ac:dyDescent="0.3">
      <c r="A18">
        <v>1965</v>
      </c>
      <c r="B18" t="s">
        <v>7</v>
      </c>
      <c r="C18">
        <v>11.6</v>
      </c>
      <c r="D18" t="s">
        <v>34</v>
      </c>
    </row>
    <row r="19" spans="1:4" x14ac:dyDescent="0.3">
      <c r="A19">
        <v>1965</v>
      </c>
      <c r="B19" t="s">
        <v>8</v>
      </c>
      <c r="C19">
        <v>0</v>
      </c>
      <c r="D19" t="s">
        <v>34</v>
      </c>
    </row>
    <row r="20" spans="1:4" x14ac:dyDescent="0.3">
      <c r="A20">
        <v>1965</v>
      </c>
      <c r="B20" t="s">
        <v>9</v>
      </c>
      <c r="C20">
        <v>4.3</v>
      </c>
      <c r="D20" t="s">
        <v>34</v>
      </c>
    </row>
    <row r="21" spans="1:4" x14ac:dyDescent="0.3">
      <c r="A21">
        <v>1965</v>
      </c>
      <c r="B21" t="s">
        <v>10</v>
      </c>
      <c r="C21">
        <v>5.2</v>
      </c>
      <c r="D21" t="s">
        <v>34</v>
      </c>
    </row>
    <row r="22" spans="1:4" x14ac:dyDescent="0.3">
      <c r="A22">
        <v>1965</v>
      </c>
      <c r="B22" t="s">
        <v>11</v>
      </c>
      <c r="C22">
        <v>43.8</v>
      </c>
      <c r="D22" t="s">
        <v>34</v>
      </c>
    </row>
    <row r="23" spans="1:4" x14ac:dyDescent="0.3">
      <c r="A23">
        <v>1965</v>
      </c>
      <c r="B23" t="s">
        <v>12</v>
      </c>
      <c r="C23">
        <v>37.1</v>
      </c>
      <c r="D23" t="s">
        <v>34</v>
      </c>
    </row>
    <row r="24" spans="1:4" x14ac:dyDescent="0.3">
      <c r="A24">
        <v>1965</v>
      </c>
      <c r="B24" t="s">
        <v>13</v>
      </c>
      <c r="C24">
        <v>60.5</v>
      </c>
      <c r="D24" t="s">
        <v>34</v>
      </c>
    </row>
    <row r="25" spans="1:4" x14ac:dyDescent="0.3">
      <c r="A25">
        <v>1965</v>
      </c>
      <c r="B25" t="s">
        <v>14</v>
      </c>
      <c r="C25">
        <v>185.4</v>
      </c>
      <c r="D25" t="s">
        <v>34</v>
      </c>
    </row>
    <row r="26" spans="1:4" x14ac:dyDescent="0.3">
      <c r="A26">
        <v>1966</v>
      </c>
      <c r="B26" t="s">
        <v>3</v>
      </c>
      <c r="C26">
        <v>141.30000000000001</v>
      </c>
      <c r="D26" t="s">
        <v>34</v>
      </c>
    </row>
    <row r="27" spans="1:4" x14ac:dyDescent="0.3">
      <c r="A27">
        <v>1966</v>
      </c>
      <c r="B27" t="s">
        <v>4</v>
      </c>
      <c r="C27">
        <v>195.3</v>
      </c>
      <c r="D27" t="s">
        <v>34</v>
      </c>
    </row>
    <row r="28" spans="1:4" x14ac:dyDescent="0.3">
      <c r="A28">
        <v>1966</v>
      </c>
      <c r="B28" t="s">
        <v>5</v>
      </c>
      <c r="C28">
        <v>89.6</v>
      </c>
      <c r="D28" t="s">
        <v>34</v>
      </c>
    </row>
    <row r="29" spans="1:4" x14ac:dyDescent="0.3">
      <c r="A29">
        <v>1966</v>
      </c>
      <c r="B29" t="s">
        <v>6</v>
      </c>
      <c r="C29">
        <v>17.3</v>
      </c>
      <c r="D29" t="s">
        <v>34</v>
      </c>
    </row>
    <row r="30" spans="1:4" x14ac:dyDescent="0.3">
      <c r="A30">
        <v>1966</v>
      </c>
      <c r="B30" t="s">
        <v>7</v>
      </c>
      <c r="C30">
        <v>21.8</v>
      </c>
      <c r="D30" t="s">
        <v>34</v>
      </c>
    </row>
    <row r="31" spans="1:4" x14ac:dyDescent="0.3">
      <c r="A31">
        <v>1966</v>
      </c>
      <c r="B31" t="s">
        <v>8</v>
      </c>
      <c r="C31">
        <v>0</v>
      </c>
      <c r="D31" t="s">
        <v>34</v>
      </c>
    </row>
    <row r="32" spans="1:4" x14ac:dyDescent="0.3">
      <c r="A32">
        <v>1966</v>
      </c>
      <c r="B32" t="s">
        <v>9</v>
      </c>
      <c r="C32">
        <v>0</v>
      </c>
      <c r="D32" t="s">
        <v>34</v>
      </c>
    </row>
    <row r="33" spans="1:4" x14ac:dyDescent="0.3">
      <c r="A33">
        <v>1966</v>
      </c>
      <c r="B33" t="s">
        <v>10</v>
      </c>
      <c r="C33">
        <v>1.1000000000000001</v>
      </c>
      <c r="D33" t="s">
        <v>34</v>
      </c>
    </row>
    <row r="34" spans="1:4" x14ac:dyDescent="0.3">
      <c r="A34">
        <v>1966</v>
      </c>
      <c r="B34" t="s">
        <v>11</v>
      </c>
      <c r="C34">
        <v>42.4</v>
      </c>
      <c r="D34" t="s">
        <v>34</v>
      </c>
    </row>
    <row r="35" spans="1:4" x14ac:dyDescent="0.3">
      <c r="A35">
        <v>1966</v>
      </c>
      <c r="B35" t="s">
        <v>12</v>
      </c>
      <c r="C35">
        <v>86</v>
      </c>
      <c r="D35" t="s">
        <v>34</v>
      </c>
    </row>
    <row r="36" spans="1:4" x14ac:dyDescent="0.3">
      <c r="A36">
        <v>1966</v>
      </c>
      <c r="B36" t="s">
        <v>13</v>
      </c>
      <c r="C36">
        <v>58.6</v>
      </c>
      <c r="D36" t="s">
        <v>34</v>
      </c>
    </row>
    <row r="37" spans="1:4" x14ac:dyDescent="0.3">
      <c r="A37">
        <v>1966</v>
      </c>
      <c r="B37" t="s">
        <v>14</v>
      </c>
      <c r="C37">
        <v>47.9</v>
      </c>
      <c r="D37" t="s">
        <v>34</v>
      </c>
    </row>
    <row r="38" spans="1:4" x14ac:dyDescent="0.3">
      <c r="A38">
        <v>1967</v>
      </c>
      <c r="B38" t="s">
        <v>3</v>
      </c>
      <c r="C38">
        <v>65.7</v>
      </c>
      <c r="D38" t="s">
        <v>34</v>
      </c>
    </row>
    <row r="39" spans="1:4" x14ac:dyDescent="0.3">
      <c r="A39">
        <v>1967</v>
      </c>
      <c r="B39" t="s">
        <v>4</v>
      </c>
      <c r="C39">
        <v>114.4</v>
      </c>
      <c r="D39" t="s">
        <v>34</v>
      </c>
    </row>
    <row r="40" spans="1:4" x14ac:dyDescent="0.3">
      <c r="A40">
        <v>1967</v>
      </c>
      <c r="B40" t="s">
        <v>5</v>
      </c>
      <c r="C40">
        <v>128.4</v>
      </c>
      <c r="D40" t="s">
        <v>34</v>
      </c>
    </row>
    <row r="41" spans="1:4" x14ac:dyDescent="0.3">
      <c r="A41">
        <v>1967</v>
      </c>
      <c r="B41" t="s">
        <v>6</v>
      </c>
      <c r="C41">
        <v>15.6</v>
      </c>
      <c r="D41" t="s">
        <v>34</v>
      </c>
    </row>
    <row r="42" spans="1:4" x14ac:dyDescent="0.3">
      <c r="A42">
        <v>1967</v>
      </c>
      <c r="B42" t="s">
        <v>7</v>
      </c>
      <c r="C42">
        <v>3.3</v>
      </c>
      <c r="D42" t="s">
        <v>34</v>
      </c>
    </row>
    <row r="43" spans="1:4" x14ac:dyDescent="0.3">
      <c r="A43">
        <v>1967</v>
      </c>
      <c r="B43" t="s">
        <v>8</v>
      </c>
      <c r="C43">
        <v>0.4</v>
      </c>
      <c r="D43" t="s">
        <v>34</v>
      </c>
    </row>
    <row r="44" spans="1:4" x14ac:dyDescent="0.3">
      <c r="A44">
        <v>1967</v>
      </c>
      <c r="B44" t="s">
        <v>9</v>
      </c>
      <c r="C44">
        <v>12.9</v>
      </c>
      <c r="D44" t="s">
        <v>34</v>
      </c>
    </row>
    <row r="45" spans="1:4" x14ac:dyDescent="0.3">
      <c r="A45">
        <v>1967</v>
      </c>
      <c r="B45" t="s">
        <v>10</v>
      </c>
      <c r="C45">
        <v>31.5</v>
      </c>
      <c r="D45" t="s">
        <v>34</v>
      </c>
    </row>
    <row r="46" spans="1:4" x14ac:dyDescent="0.3">
      <c r="A46">
        <v>1967</v>
      </c>
      <c r="B46" t="s">
        <v>11</v>
      </c>
      <c r="C46">
        <v>26.4</v>
      </c>
      <c r="D46" t="s">
        <v>34</v>
      </c>
    </row>
    <row r="47" spans="1:4" x14ac:dyDescent="0.3">
      <c r="A47">
        <v>1967</v>
      </c>
      <c r="B47" t="s">
        <v>12</v>
      </c>
      <c r="C47">
        <v>72.7</v>
      </c>
      <c r="D47" t="s">
        <v>34</v>
      </c>
    </row>
    <row r="48" spans="1:4" x14ac:dyDescent="0.3">
      <c r="A48">
        <v>1967</v>
      </c>
      <c r="B48" t="s">
        <v>13</v>
      </c>
      <c r="C48">
        <v>72.599999999999994</v>
      </c>
      <c r="D48" t="s">
        <v>34</v>
      </c>
    </row>
    <row r="49" spans="1:4" x14ac:dyDescent="0.3">
      <c r="A49">
        <v>1967</v>
      </c>
      <c r="B49" t="s">
        <v>14</v>
      </c>
      <c r="C49">
        <v>135</v>
      </c>
      <c r="D49" t="s">
        <v>34</v>
      </c>
    </row>
    <row r="50" spans="1:4" x14ac:dyDescent="0.3">
      <c r="A50">
        <v>1968</v>
      </c>
      <c r="B50" t="s">
        <v>3</v>
      </c>
      <c r="C50">
        <v>170.4</v>
      </c>
      <c r="D50" t="s">
        <v>34</v>
      </c>
    </row>
    <row r="51" spans="1:4" x14ac:dyDescent="0.3">
      <c r="A51">
        <v>1968</v>
      </c>
      <c r="B51" t="s">
        <v>4</v>
      </c>
      <c r="C51">
        <v>135.1</v>
      </c>
      <c r="D51" t="s">
        <v>34</v>
      </c>
    </row>
    <row r="52" spans="1:4" x14ac:dyDescent="0.3">
      <c r="A52">
        <v>1968</v>
      </c>
      <c r="B52" t="s">
        <v>5</v>
      </c>
      <c r="C52">
        <v>69.8</v>
      </c>
      <c r="D52" t="s">
        <v>34</v>
      </c>
    </row>
    <row r="53" spans="1:4" x14ac:dyDescent="0.3">
      <c r="A53">
        <v>1968</v>
      </c>
      <c r="B53" t="s">
        <v>6</v>
      </c>
      <c r="C53">
        <v>25.7</v>
      </c>
      <c r="D53" t="s">
        <v>34</v>
      </c>
    </row>
    <row r="54" spans="1:4" x14ac:dyDescent="0.3">
      <c r="A54">
        <v>1968</v>
      </c>
      <c r="B54" t="s">
        <v>7</v>
      </c>
      <c r="C54">
        <v>1.3</v>
      </c>
      <c r="D54" t="s">
        <v>34</v>
      </c>
    </row>
    <row r="55" spans="1:4" x14ac:dyDescent="0.3">
      <c r="A55">
        <v>1968</v>
      </c>
      <c r="B55" t="s">
        <v>8</v>
      </c>
      <c r="C55">
        <v>5.0999999999999996</v>
      </c>
      <c r="D55" t="s">
        <v>34</v>
      </c>
    </row>
    <row r="56" spans="1:4" x14ac:dyDescent="0.3">
      <c r="A56">
        <v>1968</v>
      </c>
      <c r="B56" t="s">
        <v>9</v>
      </c>
      <c r="C56">
        <v>39.200000000000003</v>
      </c>
      <c r="D56" t="s">
        <v>34</v>
      </c>
    </row>
    <row r="57" spans="1:4" x14ac:dyDescent="0.3">
      <c r="A57">
        <v>1968</v>
      </c>
      <c r="B57" t="s">
        <v>10</v>
      </c>
      <c r="C57">
        <v>7</v>
      </c>
      <c r="D57" t="s">
        <v>34</v>
      </c>
    </row>
    <row r="58" spans="1:4" x14ac:dyDescent="0.3">
      <c r="A58">
        <v>1968</v>
      </c>
      <c r="B58" t="s">
        <v>11</v>
      </c>
      <c r="C58">
        <v>20.100000000000001</v>
      </c>
      <c r="D58" t="s">
        <v>34</v>
      </c>
    </row>
    <row r="59" spans="1:4" x14ac:dyDescent="0.3">
      <c r="A59">
        <v>1968</v>
      </c>
      <c r="B59" t="s">
        <v>12</v>
      </c>
      <c r="C59">
        <v>32.9</v>
      </c>
      <c r="D59" t="s">
        <v>34</v>
      </c>
    </row>
    <row r="60" spans="1:4" x14ac:dyDescent="0.3">
      <c r="A60">
        <v>1968</v>
      </c>
      <c r="B60" t="s">
        <v>13</v>
      </c>
      <c r="C60">
        <v>74.5</v>
      </c>
      <c r="D60" t="s">
        <v>34</v>
      </c>
    </row>
    <row r="61" spans="1:4" x14ac:dyDescent="0.3">
      <c r="A61">
        <v>1968</v>
      </c>
      <c r="B61" t="s">
        <v>14</v>
      </c>
      <c r="C61">
        <v>88.1</v>
      </c>
      <c r="D61" t="s">
        <v>34</v>
      </c>
    </row>
    <row r="62" spans="1:4" x14ac:dyDescent="0.3">
      <c r="A62">
        <v>1969</v>
      </c>
      <c r="B62" t="s">
        <v>3</v>
      </c>
      <c r="C62">
        <v>199.8</v>
      </c>
      <c r="D62" t="s">
        <v>34</v>
      </c>
    </row>
    <row r="63" spans="1:4" x14ac:dyDescent="0.3">
      <c r="A63">
        <v>1969</v>
      </c>
      <c r="B63" t="s">
        <v>4</v>
      </c>
      <c r="C63">
        <v>116.1</v>
      </c>
      <c r="D63" t="s">
        <v>34</v>
      </c>
    </row>
    <row r="64" spans="1:4" x14ac:dyDescent="0.3">
      <c r="A64">
        <v>1969</v>
      </c>
      <c r="B64" t="s">
        <v>5</v>
      </c>
      <c r="C64">
        <v>107</v>
      </c>
      <c r="D64" t="s">
        <v>34</v>
      </c>
    </row>
    <row r="65" spans="1:4" x14ac:dyDescent="0.3">
      <c r="A65">
        <v>1969</v>
      </c>
      <c r="B65" t="s">
        <v>6</v>
      </c>
      <c r="C65">
        <v>18.8</v>
      </c>
      <c r="D65" t="s">
        <v>34</v>
      </c>
    </row>
    <row r="66" spans="1:4" x14ac:dyDescent="0.3">
      <c r="A66">
        <v>1969</v>
      </c>
      <c r="B66" t="s">
        <v>7</v>
      </c>
      <c r="C66">
        <v>0.3</v>
      </c>
      <c r="D66" t="s">
        <v>34</v>
      </c>
    </row>
    <row r="67" spans="1:4" x14ac:dyDescent="0.3">
      <c r="A67">
        <v>1969</v>
      </c>
      <c r="B67" t="s">
        <v>8</v>
      </c>
      <c r="C67">
        <v>3.4</v>
      </c>
      <c r="D67" t="s">
        <v>34</v>
      </c>
    </row>
    <row r="68" spans="1:4" x14ac:dyDescent="0.3">
      <c r="A68">
        <v>1969</v>
      </c>
      <c r="B68" t="s">
        <v>9</v>
      </c>
      <c r="C68">
        <v>10.199999999999999</v>
      </c>
      <c r="D68" t="s">
        <v>34</v>
      </c>
    </row>
    <row r="69" spans="1:4" x14ac:dyDescent="0.3">
      <c r="A69">
        <v>1969</v>
      </c>
      <c r="B69" t="s">
        <v>10</v>
      </c>
      <c r="C69">
        <v>0.3</v>
      </c>
      <c r="D69" t="s">
        <v>34</v>
      </c>
    </row>
    <row r="70" spans="1:4" x14ac:dyDescent="0.3">
      <c r="A70">
        <v>1969</v>
      </c>
      <c r="B70" t="s">
        <v>11</v>
      </c>
      <c r="C70">
        <v>16.8</v>
      </c>
      <c r="D70" t="s">
        <v>34</v>
      </c>
    </row>
    <row r="71" spans="1:4" x14ac:dyDescent="0.3">
      <c r="A71">
        <v>1969</v>
      </c>
      <c r="B71" t="s">
        <v>12</v>
      </c>
      <c r="C71">
        <v>27.9</v>
      </c>
      <c r="D71" t="s">
        <v>34</v>
      </c>
    </row>
    <row r="72" spans="1:4" x14ac:dyDescent="0.3">
      <c r="A72">
        <v>1969</v>
      </c>
      <c r="B72" t="s">
        <v>13</v>
      </c>
      <c r="C72">
        <v>73.900000000000006</v>
      </c>
      <c r="D72" t="s">
        <v>34</v>
      </c>
    </row>
    <row r="73" spans="1:4" x14ac:dyDescent="0.3">
      <c r="A73">
        <v>1969</v>
      </c>
      <c r="B73" t="s">
        <v>14</v>
      </c>
      <c r="C73">
        <v>86.6</v>
      </c>
      <c r="D73" t="s">
        <v>34</v>
      </c>
    </row>
    <row r="74" spans="1:4" x14ac:dyDescent="0.3">
      <c r="A74">
        <v>1970</v>
      </c>
      <c r="B74" t="s">
        <v>3</v>
      </c>
      <c r="C74">
        <v>150.1</v>
      </c>
      <c r="D74" t="s">
        <v>34</v>
      </c>
    </row>
    <row r="75" spans="1:4" x14ac:dyDescent="0.3">
      <c r="A75">
        <v>1970</v>
      </c>
      <c r="B75" t="s">
        <v>4</v>
      </c>
      <c r="C75">
        <v>97.3</v>
      </c>
      <c r="D75" t="s">
        <v>34</v>
      </c>
    </row>
    <row r="76" spans="1:4" x14ac:dyDescent="0.3">
      <c r="A76">
        <v>1970</v>
      </c>
      <c r="B76" t="s">
        <v>5</v>
      </c>
      <c r="C76">
        <v>94.9</v>
      </c>
      <c r="D76" t="s">
        <v>34</v>
      </c>
    </row>
    <row r="77" spans="1:4" x14ac:dyDescent="0.3">
      <c r="A77">
        <v>1970</v>
      </c>
      <c r="B77" t="s">
        <v>6</v>
      </c>
      <c r="C77">
        <v>95.5</v>
      </c>
      <c r="D77" t="s">
        <v>34</v>
      </c>
    </row>
    <row r="78" spans="1:4" x14ac:dyDescent="0.3">
      <c r="A78">
        <v>1970</v>
      </c>
      <c r="B78" t="s">
        <v>7</v>
      </c>
      <c r="C78">
        <v>5.3</v>
      </c>
      <c r="D78" t="s">
        <v>34</v>
      </c>
    </row>
    <row r="79" spans="1:4" x14ac:dyDescent="0.3">
      <c r="A79">
        <v>1970</v>
      </c>
      <c r="B79" t="s">
        <v>8</v>
      </c>
      <c r="C79">
        <v>6</v>
      </c>
      <c r="D79" t="s">
        <v>34</v>
      </c>
    </row>
    <row r="80" spans="1:4" x14ac:dyDescent="0.3">
      <c r="A80">
        <v>1970</v>
      </c>
      <c r="B80" t="s">
        <v>9</v>
      </c>
      <c r="C80">
        <v>6.6</v>
      </c>
      <c r="D80" t="s">
        <v>34</v>
      </c>
    </row>
    <row r="81" spans="1:4" x14ac:dyDescent="0.3">
      <c r="A81">
        <v>1970</v>
      </c>
      <c r="B81" t="s">
        <v>10</v>
      </c>
      <c r="C81">
        <v>2.4</v>
      </c>
      <c r="D81" t="s">
        <v>34</v>
      </c>
    </row>
    <row r="82" spans="1:4" x14ac:dyDescent="0.3">
      <c r="A82">
        <v>1970</v>
      </c>
      <c r="B82" t="s">
        <v>11</v>
      </c>
      <c r="C82">
        <v>43.4</v>
      </c>
      <c r="D82" t="s">
        <v>34</v>
      </c>
    </row>
    <row r="83" spans="1:4" x14ac:dyDescent="0.3">
      <c r="A83">
        <v>1970</v>
      </c>
      <c r="B83" t="s">
        <v>12</v>
      </c>
      <c r="C83">
        <v>37.4</v>
      </c>
      <c r="D83" t="s">
        <v>34</v>
      </c>
    </row>
    <row r="84" spans="1:4" x14ac:dyDescent="0.3">
      <c r="A84">
        <v>1970</v>
      </c>
      <c r="B84" t="s">
        <v>13</v>
      </c>
      <c r="C84">
        <v>34.4</v>
      </c>
      <c r="D84" t="s">
        <v>34</v>
      </c>
    </row>
    <row r="85" spans="1:4" x14ac:dyDescent="0.3">
      <c r="A85">
        <v>1970</v>
      </c>
      <c r="B85" t="s">
        <v>14</v>
      </c>
      <c r="C85">
        <v>213.6</v>
      </c>
      <c r="D85" t="s">
        <v>34</v>
      </c>
    </row>
    <row r="86" spans="1:4" x14ac:dyDescent="0.3">
      <c r="A86">
        <v>1971</v>
      </c>
      <c r="B86" t="s">
        <v>3</v>
      </c>
      <c r="C86">
        <v>130</v>
      </c>
      <c r="D86" t="s">
        <v>34</v>
      </c>
    </row>
    <row r="87" spans="1:4" x14ac:dyDescent="0.3">
      <c r="A87">
        <v>1971</v>
      </c>
      <c r="B87" t="s">
        <v>4</v>
      </c>
      <c r="C87">
        <v>128.30000000000001</v>
      </c>
      <c r="D87" t="s">
        <v>34</v>
      </c>
    </row>
    <row r="88" spans="1:4" x14ac:dyDescent="0.3">
      <c r="A88">
        <v>1971</v>
      </c>
      <c r="B88" t="s">
        <v>5</v>
      </c>
      <c r="C88">
        <v>92.7</v>
      </c>
      <c r="D88" t="s">
        <v>34</v>
      </c>
    </row>
    <row r="89" spans="1:4" x14ac:dyDescent="0.3">
      <c r="A89">
        <v>1971</v>
      </c>
      <c r="B89" t="s">
        <v>6</v>
      </c>
      <c r="C89">
        <v>38.1</v>
      </c>
      <c r="D89" t="s">
        <v>34</v>
      </c>
    </row>
    <row r="90" spans="1:4" x14ac:dyDescent="0.3">
      <c r="A90">
        <v>1971</v>
      </c>
      <c r="B90" t="s">
        <v>7</v>
      </c>
      <c r="C90">
        <v>1.7</v>
      </c>
      <c r="D90" t="s">
        <v>34</v>
      </c>
    </row>
    <row r="91" spans="1:4" x14ac:dyDescent="0.3">
      <c r="A91">
        <v>1971</v>
      </c>
      <c r="B91" t="s">
        <v>8</v>
      </c>
      <c r="C91">
        <v>1.5</v>
      </c>
      <c r="D91" t="s">
        <v>34</v>
      </c>
    </row>
    <row r="92" spans="1:4" x14ac:dyDescent="0.3">
      <c r="A92">
        <v>1971</v>
      </c>
      <c r="B92" t="s">
        <v>9</v>
      </c>
      <c r="C92">
        <v>0.3</v>
      </c>
      <c r="D92" t="s">
        <v>34</v>
      </c>
    </row>
    <row r="93" spans="1:4" x14ac:dyDescent="0.3">
      <c r="A93">
        <v>1971</v>
      </c>
      <c r="B93" t="s">
        <v>10</v>
      </c>
      <c r="C93">
        <v>8.1</v>
      </c>
      <c r="D93" t="s">
        <v>34</v>
      </c>
    </row>
    <row r="94" spans="1:4" x14ac:dyDescent="0.3">
      <c r="A94">
        <v>1971</v>
      </c>
      <c r="B94" t="s">
        <v>11</v>
      </c>
      <c r="C94">
        <v>0</v>
      </c>
      <c r="D94" t="s">
        <v>34</v>
      </c>
    </row>
    <row r="95" spans="1:4" x14ac:dyDescent="0.3">
      <c r="A95">
        <v>1971</v>
      </c>
      <c r="B95" t="s">
        <v>12</v>
      </c>
      <c r="C95">
        <v>53.2</v>
      </c>
      <c r="D95" t="s">
        <v>34</v>
      </c>
    </row>
    <row r="96" spans="1:4" x14ac:dyDescent="0.3">
      <c r="A96">
        <v>1971</v>
      </c>
      <c r="B96" t="s">
        <v>13</v>
      </c>
      <c r="C96">
        <v>44.4</v>
      </c>
      <c r="D96" t="s">
        <v>34</v>
      </c>
    </row>
    <row r="97" spans="1:4" x14ac:dyDescent="0.3">
      <c r="A97">
        <v>1971</v>
      </c>
      <c r="B97" t="s">
        <v>14</v>
      </c>
      <c r="C97">
        <v>147.6</v>
      </c>
      <c r="D97" t="s">
        <v>34</v>
      </c>
    </row>
    <row r="98" spans="1:4" x14ac:dyDescent="0.3">
      <c r="A98">
        <v>1972</v>
      </c>
      <c r="B98" t="s">
        <v>3</v>
      </c>
      <c r="C98">
        <v>169.9</v>
      </c>
      <c r="D98" t="s">
        <v>34</v>
      </c>
    </row>
    <row r="99" spans="1:4" x14ac:dyDescent="0.3">
      <c r="A99">
        <v>1972</v>
      </c>
      <c r="B99" t="s">
        <v>4</v>
      </c>
      <c r="C99">
        <v>74.7</v>
      </c>
      <c r="D99" t="s">
        <v>34</v>
      </c>
    </row>
    <row r="100" spans="1:4" x14ac:dyDescent="0.3">
      <c r="A100">
        <v>1972</v>
      </c>
      <c r="B100" t="s">
        <v>5</v>
      </c>
      <c r="C100">
        <v>58.4</v>
      </c>
      <c r="D100" t="s">
        <v>34</v>
      </c>
    </row>
    <row r="101" spans="1:4" x14ac:dyDescent="0.3">
      <c r="A101">
        <v>1972</v>
      </c>
      <c r="B101" t="s">
        <v>6</v>
      </c>
      <c r="C101">
        <v>40.700000000000003</v>
      </c>
      <c r="D101" t="s">
        <v>34</v>
      </c>
    </row>
    <row r="102" spans="1:4" x14ac:dyDescent="0.3">
      <c r="A102">
        <v>1972</v>
      </c>
      <c r="B102" t="s">
        <v>7</v>
      </c>
      <c r="C102">
        <v>0.8</v>
      </c>
      <c r="D102" t="s">
        <v>34</v>
      </c>
    </row>
    <row r="103" spans="1:4" x14ac:dyDescent="0.3">
      <c r="A103">
        <v>1972</v>
      </c>
      <c r="B103" t="s">
        <v>8</v>
      </c>
      <c r="C103">
        <v>0</v>
      </c>
      <c r="D103" t="s">
        <v>34</v>
      </c>
    </row>
    <row r="104" spans="1:4" x14ac:dyDescent="0.3">
      <c r="A104">
        <v>1972</v>
      </c>
      <c r="B104" t="s">
        <v>9</v>
      </c>
      <c r="C104">
        <v>9.3000000000000007</v>
      </c>
      <c r="D104" t="s">
        <v>34</v>
      </c>
    </row>
    <row r="105" spans="1:4" x14ac:dyDescent="0.3">
      <c r="A105">
        <v>1972</v>
      </c>
      <c r="B105" t="s">
        <v>10</v>
      </c>
      <c r="C105">
        <v>20.5</v>
      </c>
      <c r="D105" t="s">
        <v>34</v>
      </c>
    </row>
    <row r="106" spans="1:4" x14ac:dyDescent="0.3">
      <c r="A106">
        <v>1972</v>
      </c>
      <c r="B106" t="s">
        <v>11</v>
      </c>
      <c r="C106">
        <v>37.4</v>
      </c>
      <c r="D106" t="s">
        <v>34</v>
      </c>
    </row>
    <row r="107" spans="1:4" x14ac:dyDescent="0.3">
      <c r="A107">
        <v>1972</v>
      </c>
      <c r="B107" t="s">
        <v>12</v>
      </c>
      <c r="C107">
        <v>5.5</v>
      </c>
      <c r="D107" t="s">
        <v>34</v>
      </c>
    </row>
    <row r="108" spans="1:4" x14ac:dyDescent="0.3">
      <c r="A108">
        <v>1972</v>
      </c>
      <c r="B108" t="s">
        <v>13</v>
      </c>
      <c r="C108">
        <v>67.599999999999994</v>
      </c>
      <c r="D108" t="s">
        <v>34</v>
      </c>
    </row>
    <row r="109" spans="1:4" x14ac:dyDescent="0.3">
      <c r="A109">
        <v>1972</v>
      </c>
      <c r="B109" t="s">
        <v>14</v>
      </c>
      <c r="C109">
        <v>103</v>
      </c>
      <c r="D109" t="s">
        <v>34</v>
      </c>
    </row>
    <row r="110" spans="1:4" x14ac:dyDescent="0.3">
      <c r="A110">
        <v>1973</v>
      </c>
      <c r="B110" t="s">
        <v>3</v>
      </c>
      <c r="C110">
        <v>228.5</v>
      </c>
      <c r="D110" t="s">
        <v>34</v>
      </c>
    </row>
    <row r="111" spans="1:4" x14ac:dyDescent="0.3">
      <c r="A111">
        <v>1973</v>
      </c>
      <c r="B111" t="s">
        <v>4</v>
      </c>
      <c r="C111">
        <v>137.69999999999999</v>
      </c>
      <c r="D111" t="s">
        <v>34</v>
      </c>
    </row>
    <row r="112" spans="1:4" x14ac:dyDescent="0.3">
      <c r="A112">
        <v>1973</v>
      </c>
      <c r="B112" t="s">
        <v>5</v>
      </c>
      <c r="C112">
        <v>141.80000000000001</v>
      </c>
      <c r="D112" t="s">
        <v>34</v>
      </c>
    </row>
    <row r="113" spans="1:4" x14ac:dyDescent="0.3">
      <c r="A113">
        <v>1973</v>
      </c>
      <c r="B113" t="s">
        <v>6</v>
      </c>
      <c r="C113">
        <v>96.9</v>
      </c>
      <c r="D113" t="s">
        <v>34</v>
      </c>
    </row>
    <row r="114" spans="1:4" x14ac:dyDescent="0.3">
      <c r="A114">
        <v>1973</v>
      </c>
      <c r="B114" t="s">
        <v>7</v>
      </c>
      <c r="C114">
        <v>18.100000000000001</v>
      </c>
      <c r="D114" t="s">
        <v>34</v>
      </c>
    </row>
    <row r="115" spans="1:4" x14ac:dyDescent="0.3">
      <c r="A115">
        <v>1973</v>
      </c>
      <c r="B115" t="s">
        <v>8</v>
      </c>
      <c r="C115">
        <v>0</v>
      </c>
      <c r="D115" t="s">
        <v>34</v>
      </c>
    </row>
    <row r="116" spans="1:4" x14ac:dyDescent="0.3">
      <c r="A116">
        <v>1973</v>
      </c>
      <c r="B116" t="s">
        <v>9</v>
      </c>
      <c r="C116">
        <v>10.7</v>
      </c>
      <c r="D116" t="s">
        <v>34</v>
      </c>
    </row>
    <row r="117" spans="1:4" x14ac:dyDescent="0.3">
      <c r="A117">
        <v>1973</v>
      </c>
      <c r="B117" t="s">
        <v>10</v>
      </c>
      <c r="C117">
        <v>15.9</v>
      </c>
      <c r="D117" t="s">
        <v>34</v>
      </c>
    </row>
    <row r="118" spans="1:4" x14ac:dyDescent="0.3">
      <c r="A118">
        <v>1973</v>
      </c>
      <c r="B118" t="s">
        <v>11</v>
      </c>
      <c r="C118">
        <v>6.6</v>
      </c>
      <c r="D118" t="s">
        <v>34</v>
      </c>
    </row>
    <row r="119" spans="1:4" x14ac:dyDescent="0.3">
      <c r="A119">
        <v>1973</v>
      </c>
      <c r="B119" t="s">
        <v>12</v>
      </c>
      <c r="C119">
        <v>29.9</v>
      </c>
      <c r="D119" t="s">
        <v>34</v>
      </c>
    </row>
    <row r="120" spans="1:4" x14ac:dyDescent="0.3">
      <c r="A120">
        <v>1973</v>
      </c>
      <c r="B120" t="s">
        <v>13</v>
      </c>
      <c r="C120">
        <v>101.8</v>
      </c>
      <c r="D120" t="s">
        <v>34</v>
      </c>
    </row>
    <row r="121" spans="1:4" x14ac:dyDescent="0.3">
      <c r="A121">
        <v>1973</v>
      </c>
      <c r="B121" t="s">
        <v>14</v>
      </c>
      <c r="C121">
        <v>91.7</v>
      </c>
      <c r="D121" t="s">
        <v>34</v>
      </c>
    </row>
    <row r="122" spans="1:4" x14ac:dyDescent="0.3">
      <c r="A122">
        <v>1974</v>
      </c>
      <c r="B122" t="s">
        <v>3</v>
      </c>
      <c r="C122">
        <v>130.30000000000001</v>
      </c>
      <c r="D122" t="s">
        <v>34</v>
      </c>
    </row>
    <row r="123" spans="1:4" x14ac:dyDescent="0.3">
      <c r="A123">
        <v>1974</v>
      </c>
      <c r="B123" t="s">
        <v>4</v>
      </c>
      <c r="C123">
        <v>228.8</v>
      </c>
      <c r="D123" t="s">
        <v>34</v>
      </c>
    </row>
    <row r="124" spans="1:4" x14ac:dyDescent="0.3">
      <c r="A124">
        <v>1974</v>
      </c>
      <c r="B124" t="s">
        <v>5</v>
      </c>
      <c r="C124">
        <v>130</v>
      </c>
      <c r="D124" t="s">
        <v>34</v>
      </c>
    </row>
    <row r="125" spans="1:4" x14ac:dyDescent="0.3">
      <c r="A125">
        <v>1974</v>
      </c>
      <c r="B125" t="s">
        <v>6</v>
      </c>
      <c r="C125">
        <v>61.6</v>
      </c>
      <c r="D125" t="s">
        <v>34</v>
      </c>
    </row>
    <row r="126" spans="1:4" x14ac:dyDescent="0.3">
      <c r="A126">
        <v>1974</v>
      </c>
      <c r="B126" t="s">
        <v>7</v>
      </c>
      <c r="C126">
        <v>15.8</v>
      </c>
      <c r="D126" t="s">
        <v>34</v>
      </c>
    </row>
    <row r="127" spans="1:4" x14ac:dyDescent="0.3">
      <c r="A127">
        <v>1974</v>
      </c>
      <c r="B127" t="s">
        <v>8</v>
      </c>
      <c r="C127">
        <v>14.3</v>
      </c>
      <c r="D127" t="s">
        <v>34</v>
      </c>
    </row>
    <row r="128" spans="1:4" x14ac:dyDescent="0.3">
      <c r="A128">
        <v>1974</v>
      </c>
      <c r="B128" t="s">
        <v>9</v>
      </c>
      <c r="C128">
        <v>10.1</v>
      </c>
      <c r="D128" t="s">
        <v>34</v>
      </c>
    </row>
    <row r="129" spans="1:4" x14ac:dyDescent="0.3">
      <c r="A129">
        <v>1974</v>
      </c>
      <c r="B129" t="s">
        <v>10</v>
      </c>
      <c r="C129">
        <v>37</v>
      </c>
      <c r="D129" t="s">
        <v>34</v>
      </c>
    </row>
    <row r="130" spans="1:4" x14ac:dyDescent="0.3">
      <c r="A130">
        <v>1974</v>
      </c>
      <c r="B130" t="s">
        <v>11</v>
      </c>
      <c r="C130">
        <v>21.9</v>
      </c>
      <c r="D130" t="s">
        <v>34</v>
      </c>
    </row>
    <row r="131" spans="1:4" x14ac:dyDescent="0.3">
      <c r="A131">
        <v>1974</v>
      </c>
      <c r="B131" t="s">
        <v>12</v>
      </c>
      <c r="C131">
        <v>45.6</v>
      </c>
      <c r="D131" t="s">
        <v>34</v>
      </c>
    </row>
    <row r="132" spans="1:4" x14ac:dyDescent="0.3">
      <c r="A132">
        <v>1974</v>
      </c>
      <c r="B132" t="s">
        <v>13</v>
      </c>
      <c r="C132">
        <v>42.3</v>
      </c>
      <c r="D132" t="s">
        <v>34</v>
      </c>
    </row>
    <row r="133" spans="1:4" x14ac:dyDescent="0.3">
      <c r="A133">
        <v>1974</v>
      </c>
      <c r="B133" t="s">
        <v>14</v>
      </c>
      <c r="C133">
        <v>121.4</v>
      </c>
      <c r="D133" t="s">
        <v>34</v>
      </c>
    </row>
    <row r="134" spans="1:4" x14ac:dyDescent="0.3">
      <c r="A134">
        <v>1975</v>
      </c>
      <c r="B134" t="s">
        <v>3</v>
      </c>
      <c r="C134">
        <v>119.7</v>
      </c>
      <c r="D134" t="s">
        <v>34</v>
      </c>
    </row>
    <row r="135" spans="1:4" x14ac:dyDescent="0.3">
      <c r="A135">
        <v>1975</v>
      </c>
      <c r="B135" t="s">
        <v>4</v>
      </c>
      <c r="C135">
        <v>159.69999999999999</v>
      </c>
      <c r="D135" t="s">
        <v>34</v>
      </c>
    </row>
    <row r="136" spans="1:4" x14ac:dyDescent="0.3">
      <c r="A136">
        <v>1975</v>
      </c>
      <c r="B136" t="s">
        <v>5</v>
      </c>
      <c r="C136">
        <v>107.5</v>
      </c>
      <c r="D136" t="s">
        <v>34</v>
      </c>
    </row>
    <row r="137" spans="1:4" x14ac:dyDescent="0.3">
      <c r="A137">
        <v>1975</v>
      </c>
      <c r="B137" t="s">
        <v>6</v>
      </c>
      <c r="C137">
        <v>71</v>
      </c>
      <c r="D137" t="s">
        <v>34</v>
      </c>
    </row>
    <row r="138" spans="1:4" x14ac:dyDescent="0.3">
      <c r="A138">
        <v>1975</v>
      </c>
      <c r="B138" t="s">
        <v>7</v>
      </c>
      <c r="C138">
        <v>30.3</v>
      </c>
      <c r="D138" t="s">
        <v>34</v>
      </c>
    </row>
    <row r="139" spans="1:4" x14ac:dyDescent="0.3">
      <c r="A139">
        <v>1975</v>
      </c>
      <c r="B139" t="s">
        <v>8</v>
      </c>
      <c r="C139">
        <v>1.4</v>
      </c>
      <c r="D139" t="s">
        <v>34</v>
      </c>
    </row>
    <row r="140" spans="1:4" x14ac:dyDescent="0.3">
      <c r="A140">
        <v>1975</v>
      </c>
      <c r="B140" t="s">
        <v>9</v>
      </c>
      <c r="C140">
        <v>0</v>
      </c>
      <c r="D140" t="s">
        <v>34</v>
      </c>
    </row>
    <row r="141" spans="1:4" x14ac:dyDescent="0.3">
      <c r="A141">
        <v>1975</v>
      </c>
      <c r="B141" t="s">
        <v>10</v>
      </c>
      <c r="C141">
        <v>0.1</v>
      </c>
      <c r="D141" t="s">
        <v>34</v>
      </c>
    </row>
    <row r="142" spans="1:4" x14ac:dyDescent="0.3">
      <c r="A142">
        <v>1975</v>
      </c>
      <c r="B142" t="s">
        <v>11</v>
      </c>
      <c r="C142">
        <v>40.5</v>
      </c>
      <c r="D142" t="s">
        <v>34</v>
      </c>
    </row>
    <row r="143" spans="1:4" x14ac:dyDescent="0.3">
      <c r="A143">
        <v>1975</v>
      </c>
      <c r="B143" t="s">
        <v>12</v>
      </c>
      <c r="C143">
        <v>48.2</v>
      </c>
      <c r="D143" t="s">
        <v>34</v>
      </c>
    </row>
    <row r="144" spans="1:4" x14ac:dyDescent="0.3">
      <c r="A144">
        <v>1975</v>
      </c>
      <c r="B144" t="s">
        <v>13</v>
      </c>
      <c r="C144">
        <v>42.1</v>
      </c>
      <c r="D144" t="s">
        <v>34</v>
      </c>
    </row>
    <row r="145" spans="1:4" x14ac:dyDescent="0.3">
      <c r="A145">
        <v>1975</v>
      </c>
      <c r="B145" t="s">
        <v>14</v>
      </c>
      <c r="C145">
        <v>152.19999999999999</v>
      </c>
      <c r="D145" t="s">
        <v>34</v>
      </c>
    </row>
    <row r="146" spans="1:4" x14ac:dyDescent="0.3">
      <c r="A146">
        <v>1976</v>
      </c>
      <c r="B146" t="s">
        <v>3</v>
      </c>
      <c r="C146">
        <v>158.1</v>
      </c>
      <c r="D146" t="s">
        <v>34</v>
      </c>
    </row>
    <row r="147" spans="1:4" x14ac:dyDescent="0.3">
      <c r="A147">
        <v>1976</v>
      </c>
      <c r="B147" t="s">
        <v>4</v>
      </c>
      <c r="C147">
        <v>73.7</v>
      </c>
      <c r="D147" t="s">
        <v>34</v>
      </c>
    </row>
    <row r="148" spans="1:4" x14ac:dyDescent="0.3">
      <c r="A148">
        <v>1976</v>
      </c>
      <c r="B148" t="s">
        <v>5</v>
      </c>
      <c r="C148">
        <v>155.69999999999999</v>
      </c>
      <c r="D148" t="s">
        <v>34</v>
      </c>
    </row>
    <row r="149" spans="1:4" x14ac:dyDescent="0.3">
      <c r="A149">
        <v>1976</v>
      </c>
      <c r="B149" t="s">
        <v>6</v>
      </c>
      <c r="C149">
        <v>48.2</v>
      </c>
      <c r="D149" t="s">
        <v>34</v>
      </c>
    </row>
    <row r="150" spans="1:4" x14ac:dyDescent="0.3">
      <c r="A150">
        <v>1976</v>
      </c>
      <c r="B150" t="s">
        <v>7</v>
      </c>
      <c r="C150">
        <v>22.9</v>
      </c>
      <c r="D150" t="s">
        <v>34</v>
      </c>
    </row>
    <row r="151" spans="1:4" x14ac:dyDescent="0.3">
      <c r="A151">
        <v>1976</v>
      </c>
      <c r="B151" t="s">
        <v>8</v>
      </c>
      <c r="C151">
        <v>7.1</v>
      </c>
      <c r="D151" t="s">
        <v>34</v>
      </c>
    </row>
    <row r="152" spans="1:4" x14ac:dyDescent="0.3">
      <c r="A152">
        <v>1976</v>
      </c>
      <c r="B152" t="s">
        <v>9</v>
      </c>
      <c r="C152">
        <v>0.9</v>
      </c>
      <c r="D152" t="s">
        <v>34</v>
      </c>
    </row>
    <row r="153" spans="1:4" x14ac:dyDescent="0.3">
      <c r="A153">
        <v>1976</v>
      </c>
      <c r="B153" t="s">
        <v>10</v>
      </c>
      <c r="C153">
        <v>9</v>
      </c>
      <c r="D153" t="s">
        <v>34</v>
      </c>
    </row>
    <row r="154" spans="1:4" x14ac:dyDescent="0.3">
      <c r="A154">
        <v>1976</v>
      </c>
      <c r="B154" t="s">
        <v>11</v>
      </c>
      <c r="C154">
        <v>59</v>
      </c>
      <c r="D154" t="s">
        <v>34</v>
      </c>
    </row>
    <row r="155" spans="1:4" x14ac:dyDescent="0.3">
      <c r="A155">
        <v>1976</v>
      </c>
      <c r="B155" t="s">
        <v>12</v>
      </c>
      <c r="C155">
        <v>15.5</v>
      </c>
      <c r="D155" t="s">
        <v>34</v>
      </c>
    </row>
    <row r="156" spans="1:4" x14ac:dyDescent="0.3">
      <c r="A156">
        <v>1976</v>
      </c>
      <c r="B156" t="s">
        <v>13</v>
      </c>
      <c r="C156">
        <v>56.2</v>
      </c>
      <c r="D156" t="s">
        <v>34</v>
      </c>
    </row>
    <row r="157" spans="1:4" x14ac:dyDescent="0.3">
      <c r="A157">
        <v>1976</v>
      </c>
      <c r="B157" t="s">
        <v>14</v>
      </c>
      <c r="C157">
        <v>103</v>
      </c>
      <c r="D157" t="s">
        <v>34</v>
      </c>
    </row>
    <row r="158" spans="1:4" x14ac:dyDescent="0.3">
      <c r="A158">
        <v>1977</v>
      </c>
      <c r="B158" t="s">
        <v>3</v>
      </c>
      <c r="C158">
        <v>114.3</v>
      </c>
      <c r="D158" t="s">
        <v>34</v>
      </c>
    </row>
    <row r="159" spans="1:4" x14ac:dyDescent="0.3">
      <c r="A159">
        <v>1977</v>
      </c>
      <c r="B159" t="s">
        <v>4</v>
      </c>
      <c r="C159">
        <v>241.5</v>
      </c>
      <c r="D159" t="s">
        <v>34</v>
      </c>
    </row>
    <row r="160" spans="1:4" x14ac:dyDescent="0.3">
      <c r="A160">
        <v>1977</v>
      </c>
      <c r="B160" t="s">
        <v>5</v>
      </c>
      <c r="C160">
        <v>80.8</v>
      </c>
      <c r="D160" t="s">
        <v>34</v>
      </c>
    </row>
    <row r="161" spans="1:4" x14ac:dyDescent="0.3">
      <c r="A161">
        <v>1977</v>
      </c>
      <c r="B161" t="s">
        <v>6</v>
      </c>
      <c r="C161">
        <v>60.9</v>
      </c>
      <c r="D161" t="s">
        <v>34</v>
      </c>
    </row>
    <row r="162" spans="1:4" x14ac:dyDescent="0.3">
      <c r="A162">
        <v>1977</v>
      </c>
      <c r="B162" t="s">
        <v>7</v>
      </c>
      <c r="C162">
        <v>3.9</v>
      </c>
      <c r="D162" t="s">
        <v>34</v>
      </c>
    </row>
    <row r="163" spans="1:4" x14ac:dyDescent="0.3">
      <c r="A163">
        <v>1977</v>
      </c>
      <c r="B163" t="s">
        <v>8</v>
      </c>
      <c r="C163">
        <v>0.2</v>
      </c>
      <c r="D163" t="s">
        <v>34</v>
      </c>
    </row>
    <row r="164" spans="1:4" x14ac:dyDescent="0.3">
      <c r="A164">
        <v>1977</v>
      </c>
      <c r="B164" t="s">
        <v>9</v>
      </c>
      <c r="C164">
        <v>0.2</v>
      </c>
      <c r="D164" t="s">
        <v>34</v>
      </c>
    </row>
    <row r="165" spans="1:4" x14ac:dyDescent="0.3">
      <c r="A165">
        <v>1977</v>
      </c>
      <c r="B165" t="s">
        <v>10</v>
      </c>
      <c r="C165">
        <v>2.7</v>
      </c>
      <c r="D165" t="s">
        <v>34</v>
      </c>
    </row>
    <row r="166" spans="1:4" x14ac:dyDescent="0.3">
      <c r="A166">
        <v>1977</v>
      </c>
      <c r="B166" t="s">
        <v>11</v>
      </c>
      <c r="C166">
        <v>39.1</v>
      </c>
      <c r="D166" t="s">
        <v>34</v>
      </c>
    </row>
    <row r="167" spans="1:4" x14ac:dyDescent="0.3">
      <c r="A167">
        <v>1977</v>
      </c>
      <c r="B167" t="s">
        <v>12</v>
      </c>
      <c r="C167">
        <v>65.099999999999994</v>
      </c>
      <c r="D167" t="s">
        <v>34</v>
      </c>
    </row>
    <row r="168" spans="1:4" x14ac:dyDescent="0.3">
      <c r="A168">
        <v>1977</v>
      </c>
      <c r="B168" t="s">
        <v>13</v>
      </c>
      <c r="C168">
        <v>170.8</v>
      </c>
      <c r="D168" t="s">
        <v>34</v>
      </c>
    </row>
    <row r="169" spans="1:4" x14ac:dyDescent="0.3">
      <c r="A169">
        <v>1977</v>
      </c>
      <c r="B169" t="s">
        <v>14</v>
      </c>
      <c r="C169">
        <v>66.7</v>
      </c>
      <c r="D169" t="s">
        <v>34</v>
      </c>
    </row>
    <row r="170" spans="1:4" x14ac:dyDescent="0.3">
      <c r="A170">
        <v>1978</v>
      </c>
      <c r="B170" t="s">
        <v>3</v>
      </c>
      <c r="C170">
        <v>249.4</v>
      </c>
      <c r="D170" t="s">
        <v>34</v>
      </c>
    </row>
    <row r="171" spans="1:4" x14ac:dyDescent="0.3">
      <c r="A171">
        <v>1978</v>
      </c>
      <c r="B171" t="s">
        <v>4</v>
      </c>
      <c r="C171">
        <v>63.6</v>
      </c>
      <c r="D171" t="s">
        <v>34</v>
      </c>
    </row>
    <row r="172" spans="1:4" x14ac:dyDescent="0.3">
      <c r="A172">
        <v>1978</v>
      </c>
      <c r="B172" t="s">
        <v>5</v>
      </c>
      <c r="C172">
        <v>83.5</v>
      </c>
      <c r="D172" t="s">
        <v>34</v>
      </c>
    </row>
    <row r="173" spans="1:4" x14ac:dyDescent="0.3">
      <c r="A173">
        <v>1978</v>
      </c>
      <c r="B173" t="s">
        <v>6</v>
      </c>
      <c r="C173">
        <v>37.5</v>
      </c>
      <c r="D173" t="s">
        <v>34</v>
      </c>
    </row>
    <row r="174" spans="1:4" x14ac:dyDescent="0.3">
      <c r="A174">
        <v>1978</v>
      </c>
      <c r="B174" t="s">
        <v>7</v>
      </c>
      <c r="C174">
        <v>6.7</v>
      </c>
      <c r="D174" t="s">
        <v>34</v>
      </c>
    </row>
    <row r="175" spans="1:4" x14ac:dyDescent="0.3">
      <c r="A175">
        <v>1978</v>
      </c>
      <c r="B175" t="s">
        <v>8</v>
      </c>
      <c r="C175">
        <v>0</v>
      </c>
      <c r="D175" t="s">
        <v>34</v>
      </c>
    </row>
    <row r="176" spans="1:4" x14ac:dyDescent="0.3">
      <c r="A176">
        <v>1978</v>
      </c>
      <c r="B176" t="s">
        <v>9</v>
      </c>
      <c r="C176">
        <v>1</v>
      </c>
      <c r="D176" t="s">
        <v>34</v>
      </c>
    </row>
    <row r="177" spans="1:4" x14ac:dyDescent="0.3">
      <c r="A177">
        <v>1978</v>
      </c>
      <c r="B177" t="s">
        <v>10</v>
      </c>
      <c r="C177">
        <v>0</v>
      </c>
      <c r="D177" t="s">
        <v>34</v>
      </c>
    </row>
    <row r="178" spans="1:4" x14ac:dyDescent="0.3">
      <c r="A178">
        <v>1978</v>
      </c>
      <c r="B178" t="s">
        <v>11</v>
      </c>
      <c r="C178">
        <v>12.7</v>
      </c>
      <c r="D178" t="s">
        <v>34</v>
      </c>
    </row>
    <row r="179" spans="1:4" x14ac:dyDescent="0.3">
      <c r="A179">
        <v>1978</v>
      </c>
      <c r="B179" t="s">
        <v>12</v>
      </c>
      <c r="C179">
        <v>9.6999999999999993</v>
      </c>
      <c r="D179" t="s">
        <v>34</v>
      </c>
    </row>
    <row r="180" spans="1:4" x14ac:dyDescent="0.3">
      <c r="A180">
        <v>1978</v>
      </c>
      <c r="B180" t="s">
        <v>13</v>
      </c>
      <c r="C180">
        <v>161.19999999999999</v>
      </c>
      <c r="D180" t="s">
        <v>34</v>
      </c>
    </row>
    <row r="181" spans="1:4" x14ac:dyDescent="0.3">
      <c r="A181">
        <v>1978</v>
      </c>
      <c r="B181" t="s">
        <v>14</v>
      </c>
      <c r="C181">
        <v>124.3</v>
      </c>
      <c r="D181" t="s">
        <v>34</v>
      </c>
    </row>
    <row r="182" spans="1:4" x14ac:dyDescent="0.3">
      <c r="A182">
        <v>1979</v>
      </c>
      <c r="B182" t="s">
        <v>3</v>
      </c>
      <c r="C182">
        <v>165</v>
      </c>
      <c r="D182" t="s">
        <v>34</v>
      </c>
    </row>
    <row r="183" spans="1:4" x14ac:dyDescent="0.3">
      <c r="A183">
        <v>1979</v>
      </c>
      <c r="B183" t="s">
        <v>4</v>
      </c>
      <c r="C183">
        <v>128.80000000000001</v>
      </c>
      <c r="D183" t="s">
        <v>34</v>
      </c>
    </row>
    <row r="184" spans="1:4" x14ac:dyDescent="0.3">
      <c r="A184">
        <v>1979</v>
      </c>
      <c r="B184" t="s">
        <v>5</v>
      </c>
      <c r="C184">
        <v>170.1</v>
      </c>
      <c r="D184" t="s">
        <v>34</v>
      </c>
    </row>
    <row r="185" spans="1:4" x14ac:dyDescent="0.3">
      <c r="A185">
        <v>1979</v>
      </c>
      <c r="B185" t="s">
        <v>6</v>
      </c>
      <c r="C185">
        <v>36.9</v>
      </c>
      <c r="D185" t="s">
        <v>34</v>
      </c>
    </row>
    <row r="186" spans="1:4" x14ac:dyDescent="0.3">
      <c r="A186">
        <v>1979</v>
      </c>
      <c r="B186" t="s">
        <v>7</v>
      </c>
      <c r="C186">
        <v>21.5</v>
      </c>
      <c r="D186" t="s">
        <v>34</v>
      </c>
    </row>
    <row r="187" spans="1:4" x14ac:dyDescent="0.3">
      <c r="A187">
        <v>1979</v>
      </c>
      <c r="B187" t="s">
        <v>8</v>
      </c>
      <c r="C187">
        <v>0</v>
      </c>
      <c r="D187" t="s">
        <v>34</v>
      </c>
    </row>
    <row r="188" spans="1:4" x14ac:dyDescent="0.3">
      <c r="A188">
        <v>1979</v>
      </c>
      <c r="B188" t="s">
        <v>9</v>
      </c>
      <c r="C188">
        <v>5.9</v>
      </c>
      <c r="D188" t="s">
        <v>34</v>
      </c>
    </row>
    <row r="189" spans="1:4" x14ac:dyDescent="0.3">
      <c r="A189">
        <v>1979</v>
      </c>
      <c r="B189" t="s">
        <v>10</v>
      </c>
      <c r="C189">
        <v>17.3</v>
      </c>
      <c r="D189" t="s">
        <v>34</v>
      </c>
    </row>
    <row r="190" spans="1:4" x14ac:dyDescent="0.3">
      <c r="A190">
        <v>1979</v>
      </c>
      <c r="B190" t="s">
        <v>11</v>
      </c>
      <c r="C190">
        <v>12.4</v>
      </c>
      <c r="D190" t="s">
        <v>34</v>
      </c>
    </row>
    <row r="191" spans="1:4" x14ac:dyDescent="0.3">
      <c r="A191">
        <v>1979</v>
      </c>
      <c r="B191" t="s">
        <v>12</v>
      </c>
      <c r="C191">
        <v>22.6</v>
      </c>
      <c r="D191" t="s">
        <v>34</v>
      </c>
    </row>
    <row r="192" spans="1:4" x14ac:dyDescent="0.3">
      <c r="A192">
        <v>1979</v>
      </c>
      <c r="B192" t="s">
        <v>13</v>
      </c>
      <c r="C192">
        <v>131.69999999999999</v>
      </c>
      <c r="D192" t="s">
        <v>34</v>
      </c>
    </row>
    <row r="193" spans="1:4" x14ac:dyDescent="0.3">
      <c r="A193">
        <v>1979</v>
      </c>
      <c r="B193" t="s">
        <v>14</v>
      </c>
      <c r="C193">
        <v>137.30000000000001</v>
      </c>
      <c r="D193" t="s">
        <v>34</v>
      </c>
    </row>
    <row r="194" spans="1:4" x14ac:dyDescent="0.3">
      <c r="A194">
        <v>1980</v>
      </c>
      <c r="B194" t="s">
        <v>3</v>
      </c>
      <c r="C194">
        <v>97.9</v>
      </c>
      <c r="D194" t="s">
        <v>34</v>
      </c>
    </row>
    <row r="195" spans="1:4" x14ac:dyDescent="0.3">
      <c r="A195">
        <v>1980</v>
      </c>
      <c r="B195" t="s">
        <v>4</v>
      </c>
      <c r="C195">
        <v>141.69999999999999</v>
      </c>
      <c r="D195" t="s">
        <v>34</v>
      </c>
    </row>
    <row r="196" spans="1:4" x14ac:dyDescent="0.3">
      <c r="A196">
        <v>1980</v>
      </c>
      <c r="B196" t="s">
        <v>5</v>
      </c>
      <c r="C196">
        <v>96.9</v>
      </c>
      <c r="D196" t="s">
        <v>34</v>
      </c>
    </row>
    <row r="197" spans="1:4" x14ac:dyDescent="0.3">
      <c r="A197">
        <v>1980</v>
      </c>
      <c r="B197" t="s">
        <v>6</v>
      </c>
      <c r="C197">
        <v>34.1</v>
      </c>
      <c r="D197" t="s">
        <v>34</v>
      </c>
    </row>
    <row r="198" spans="1:4" x14ac:dyDescent="0.3">
      <c r="A198">
        <v>1980</v>
      </c>
      <c r="B198" t="s">
        <v>7</v>
      </c>
      <c r="C198">
        <v>7.4</v>
      </c>
      <c r="D198" t="s">
        <v>34</v>
      </c>
    </row>
    <row r="199" spans="1:4" x14ac:dyDescent="0.3">
      <c r="A199">
        <v>1980</v>
      </c>
      <c r="B199" t="s">
        <v>8</v>
      </c>
      <c r="C199">
        <v>2.1</v>
      </c>
      <c r="D199" t="s">
        <v>34</v>
      </c>
    </row>
    <row r="200" spans="1:4" x14ac:dyDescent="0.3">
      <c r="A200">
        <v>1980</v>
      </c>
      <c r="B200" t="s">
        <v>9</v>
      </c>
      <c r="C200">
        <v>2.4</v>
      </c>
      <c r="D200" t="s">
        <v>34</v>
      </c>
    </row>
    <row r="201" spans="1:4" x14ac:dyDescent="0.3">
      <c r="A201">
        <v>1980</v>
      </c>
      <c r="B201" t="s">
        <v>10</v>
      </c>
      <c r="C201">
        <v>0.4</v>
      </c>
      <c r="D201" t="s">
        <v>34</v>
      </c>
    </row>
    <row r="202" spans="1:4" x14ac:dyDescent="0.3">
      <c r="A202">
        <v>1980</v>
      </c>
      <c r="B202" t="s">
        <v>11</v>
      </c>
      <c r="C202">
        <v>7.7</v>
      </c>
      <c r="D202" t="s">
        <v>34</v>
      </c>
    </row>
    <row r="203" spans="1:4" x14ac:dyDescent="0.3">
      <c r="A203">
        <v>1980</v>
      </c>
      <c r="B203" t="s">
        <v>12</v>
      </c>
      <c r="C203">
        <v>96.2</v>
      </c>
      <c r="D203" t="s">
        <v>34</v>
      </c>
    </row>
    <row r="204" spans="1:4" x14ac:dyDescent="0.3">
      <c r="A204">
        <v>1980</v>
      </c>
      <c r="B204" t="s">
        <v>13</v>
      </c>
      <c r="C204">
        <v>66.599999999999994</v>
      </c>
      <c r="D204" t="s">
        <v>34</v>
      </c>
    </row>
    <row r="205" spans="1:4" x14ac:dyDescent="0.3">
      <c r="A205">
        <v>1980</v>
      </c>
      <c r="B205" t="s">
        <v>14</v>
      </c>
      <c r="C205">
        <v>67.5</v>
      </c>
      <c r="D205" t="s">
        <v>34</v>
      </c>
    </row>
    <row r="206" spans="1:4" x14ac:dyDescent="0.3">
      <c r="A206">
        <v>1981</v>
      </c>
      <c r="B206" t="s">
        <v>3</v>
      </c>
      <c r="C206">
        <v>218.1</v>
      </c>
      <c r="D206" t="s">
        <v>34</v>
      </c>
    </row>
    <row r="207" spans="1:4" x14ac:dyDescent="0.3">
      <c r="A207">
        <v>1981</v>
      </c>
      <c r="B207" t="s">
        <v>4</v>
      </c>
      <c r="C207">
        <v>73</v>
      </c>
      <c r="D207" t="s">
        <v>34</v>
      </c>
    </row>
    <row r="208" spans="1:4" x14ac:dyDescent="0.3">
      <c r="A208">
        <v>1981</v>
      </c>
      <c r="B208" t="s">
        <v>5</v>
      </c>
      <c r="C208">
        <v>119.2</v>
      </c>
      <c r="D208" t="s">
        <v>34</v>
      </c>
    </row>
    <row r="209" spans="1:4" x14ac:dyDescent="0.3">
      <c r="A209">
        <v>1981</v>
      </c>
      <c r="B209" t="s">
        <v>6</v>
      </c>
      <c r="C209">
        <v>69.2</v>
      </c>
      <c r="D209" t="s">
        <v>34</v>
      </c>
    </row>
    <row r="210" spans="1:4" x14ac:dyDescent="0.3">
      <c r="A210">
        <v>1981</v>
      </c>
      <c r="B210" t="s">
        <v>7</v>
      </c>
      <c r="C210">
        <v>0.6</v>
      </c>
      <c r="D210" t="s">
        <v>34</v>
      </c>
    </row>
    <row r="211" spans="1:4" x14ac:dyDescent="0.3">
      <c r="A211">
        <v>1981</v>
      </c>
      <c r="B211" t="s">
        <v>8</v>
      </c>
      <c r="C211">
        <v>4.2</v>
      </c>
      <c r="D211" t="s">
        <v>34</v>
      </c>
    </row>
    <row r="212" spans="1:4" x14ac:dyDescent="0.3">
      <c r="A212">
        <v>1981</v>
      </c>
      <c r="B212" t="s">
        <v>9</v>
      </c>
      <c r="C212">
        <v>0</v>
      </c>
      <c r="D212" t="s">
        <v>34</v>
      </c>
    </row>
    <row r="213" spans="1:4" x14ac:dyDescent="0.3">
      <c r="A213">
        <v>1981</v>
      </c>
      <c r="B213" t="s">
        <v>10</v>
      </c>
      <c r="C213">
        <v>12.4</v>
      </c>
      <c r="D213" t="s">
        <v>34</v>
      </c>
    </row>
    <row r="214" spans="1:4" x14ac:dyDescent="0.3">
      <c r="A214">
        <v>1981</v>
      </c>
      <c r="B214" t="s">
        <v>11</v>
      </c>
      <c r="C214">
        <v>46.7</v>
      </c>
      <c r="D214" t="s">
        <v>34</v>
      </c>
    </row>
    <row r="215" spans="1:4" x14ac:dyDescent="0.3">
      <c r="A215">
        <v>1981</v>
      </c>
      <c r="B215" t="s">
        <v>12</v>
      </c>
      <c r="C215">
        <v>105</v>
      </c>
      <c r="D215" t="s">
        <v>34</v>
      </c>
    </row>
    <row r="216" spans="1:4" x14ac:dyDescent="0.3">
      <c r="A216">
        <v>1981</v>
      </c>
      <c r="B216" t="s">
        <v>13</v>
      </c>
      <c r="C216">
        <v>112.1</v>
      </c>
      <c r="D216" t="s">
        <v>34</v>
      </c>
    </row>
    <row r="217" spans="1:4" x14ac:dyDescent="0.3">
      <c r="A217">
        <v>1981</v>
      </c>
      <c r="B217" t="s">
        <v>14</v>
      </c>
      <c r="C217">
        <v>133.9</v>
      </c>
      <c r="D217" t="s">
        <v>34</v>
      </c>
    </row>
    <row r="218" spans="1:4" x14ac:dyDescent="0.3">
      <c r="A218">
        <v>1982</v>
      </c>
      <c r="B218" t="s">
        <v>3</v>
      </c>
      <c r="C218">
        <v>205.9</v>
      </c>
      <c r="D218" t="s">
        <v>34</v>
      </c>
    </row>
    <row r="219" spans="1:4" x14ac:dyDescent="0.3">
      <c r="A219">
        <v>1982</v>
      </c>
      <c r="B219" t="s">
        <v>4</v>
      </c>
      <c r="C219">
        <v>118.7</v>
      </c>
      <c r="D219" t="s">
        <v>34</v>
      </c>
    </row>
    <row r="220" spans="1:4" x14ac:dyDescent="0.3">
      <c r="A220">
        <v>1982</v>
      </c>
      <c r="B220" t="s">
        <v>5</v>
      </c>
      <c r="C220">
        <v>159.5</v>
      </c>
      <c r="D220" t="s">
        <v>34</v>
      </c>
    </row>
    <row r="221" spans="1:4" x14ac:dyDescent="0.3">
      <c r="A221">
        <v>1982</v>
      </c>
      <c r="B221" t="s">
        <v>6</v>
      </c>
      <c r="C221">
        <v>67.900000000000006</v>
      </c>
      <c r="D221" t="s">
        <v>34</v>
      </c>
    </row>
    <row r="222" spans="1:4" x14ac:dyDescent="0.3">
      <c r="A222">
        <v>1982</v>
      </c>
      <c r="B222" t="s">
        <v>7</v>
      </c>
      <c r="C222">
        <v>0</v>
      </c>
      <c r="D222" t="s">
        <v>34</v>
      </c>
    </row>
    <row r="223" spans="1:4" x14ac:dyDescent="0.3">
      <c r="A223">
        <v>1982</v>
      </c>
      <c r="B223" t="s">
        <v>8</v>
      </c>
      <c r="C223">
        <v>1.4</v>
      </c>
      <c r="D223" t="s">
        <v>34</v>
      </c>
    </row>
    <row r="224" spans="1:4" x14ac:dyDescent="0.3">
      <c r="A224">
        <v>1982</v>
      </c>
      <c r="B224" t="s">
        <v>9</v>
      </c>
      <c r="C224">
        <v>3.8</v>
      </c>
      <c r="D224" t="s">
        <v>34</v>
      </c>
    </row>
    <row r="225" spans="1:4" x14ac:dyDescent="0.3">
      <c r="A225">
        <v>1982</v>
      </c>
      <c r="B225" t="s">
        <v>10</v>
      </c>
      <c r="C225">
        <v>9.8000000000000007</v>
      </c>
      <c r="D225" t="s">
        <v>34</v>
      </c>
    </row>
    <row r="226" spans="1:4" x14ac:dyDescent="0.3">
      <c r="A226">
        <v>1982</v>
      </c>
      <c r="B226" t="s">
        <v>11</v>
      </c>
      <c r="C226">
        <v>58</v>
      </c>
      <c r="D226" t="s">
        <v>34</v>
      </c>
    </row>
    <row r="227" spans="1:4" x14ac:dyDescent="0.3">
      <c r="A227">
        <v>1982</v>
      </c>
      <c r="B227" t="s">
        <v>12</v>
      </c>
      <c r="C227">
        <v>68</v>
      </c>
      <c r="D227" t="s">
        <v>34</v>
      </c>
    </row>
    <row r="228" spans="1:4" x14ac:dyDescent="0.3">
      <c r="A228">
        <v>1982</v>
      </c>
      <c r="B228" t="s">
        <v>13</v>
      </c>
      <c r="C228">
        <v>171.9</v>
      </c>
      <c r="D228" t="s">
        <v>34</v>
      </c>
    </row>
    <row r="229" spans="1:4" x14ac:dyDescent="0.3">
      <c r="A229">
        <v>1982</v>
      </c>
      <c r="B229" t="s">
        <v>14</v>
      </c>
      <c r="C229">
        <v>150.4</v>
      </c>
      <c r="D229" t="s">
        <v>34</v>
      </c>
    </row>
    <row r="230" spans="1:4" x14ac:dyDescent="0.3">
      <c r="A230">
        <v>1983</v>
      </c>
      <c r="B230" t="s">
        <v>3</v>
      </c>
      <c r="C230">
        <v>154.30000000000001</v>
      </c>
      <c r="D230" t="s">
        <v>34</v>
      </c>
    </row>
    <row r="231" spans="1:4" x14ac:dyDescent="0.3">
      <c r="A231">
        <v>1983</v>
      </c>
      <c r="B231" t="s">
        <v>4</v>
      </c>
      <c r="C231">
        <v>96.4</v>
      </c>
      <c r="D231" t="s">
        <v>34</v>
      </c>
    </row>
    <row r="232" spans="1:4" x14ac:dyDescent="0.3">
      <c r="A232">
        <v>1983</v>
      </c>
      <c r="B232" t="s">
        <v>5</v>
      </c>
      <c r="C232">
        <v>60.8</v>
      </c>
      <c r="D232" t="s">
        <v>34</v>
      </c>
    </row>
    <row r="233" spans="1:4" x14ac:dyDescent="0.3">
      <c r="A233">
        <v>1983</v>
      </c>
      <c r="B233" t="s">
        <v>6</v>
      </c>
      <c r="C233">
        <v>23.8</v>
      </c>
      <c r="D233" t="s">
        <v>34</v>
      </c>
    </row>
    <row r="234" spans="1:4" x14ac:dyDescent="0.3">
      <c r="A234">
        <v>1983</v>
      </c>
      <c r="B234" t="s">
        <v>7</v>
      </c>
      <c r="C234">
        <v>8.6</v>
      </c>
      <c r="D234" t="s">
        <v>34</v>
      </c>
    </row>
    <row r="235" spans="1:4" x14ac:dyDescent="0.3">
      <c r="A235">
        <v>1983</v>
      </c>
      <c r="B235" t="s">
        <v>8</v>
      </c>
      <c r="C235">
        <v>36.1</v>
      </c>
      <c r="D235" t="s">
        <v>34</v>
      </c>
    </row>
    <row r="236" spans="1:4" x14ac:dyDescent="0.3">
      <c r="A236">
        <v>1983</v>
      </c>
      <c r="B236" t="s">
        <v>9</v>
      </c>
      <c r="C236">
        <v>0.7</v>
      </c>
      <c r="D236" t="s">
        <v>34</v>
      </c>
    </row>
    <row r="237" spans="1:4" x14ac:dyDescent="0.3">
      <c r="A237">
        <v>1983</v>
      </c>
      <c r="B237" t="s">
        <v>10</v>
      </c>
      <c r="C237">
        <v>0</v>
      </c>
      <c r="D237" t="s">
        <v>34</v>
      </c>
    </row>
    <row r="238" spans="1:4" x14ac:dyDescent="0.3">
      <c r="A238">
        <v>1983</v>
      </c>
      <c r="B238" t="s">
        <v>11</v>
      </c>
      <c r="C238">
        <v>2.2999999999999998</v>
      </c>
      <c r="D238" t="s">
        <v>34</v>
      </c>
    </row>
    <row r="239" spans="1:4" x14ac:dyDescent="0.3">
      <c r="A239">
        <v>1983</v>
      </c>
      <c r="B239" t="s">
        <v>12</v>
      </c>
      <c r="C239">
        <v>37.5</v>
      </c>
      <c r="D239" t="s">
        <v>34</v>
      </c>
    </row>
    <row r="240" spans="1:4" x14ac:dyDescent="0.3">
      <c r="A240">
        <v>1983</v>
      </c>
      <c r="B240" t="s">
        <v>13</v>
      </c>
      <c r="C240">
        <v>60.4</v>
      </c>
      <c r="D240" t="s">
        <v>34</v>
      </c>
    </row>
    <row r="241" spans="1:4" x14ac:dyDescent="0.3">
      <c r="A241">
        <v>1983</v>
      </c>
      <c r="B241" t="s">
        <v>14</v>
      </c>
      <c r="C241">
        <v>172.4</v>
      </c>
      <c r="D241" t="s">
        <v>34</v>
      </c>
    </row>
    <row r="242" spans="1:4" x14ac:dyDescent="0.3">
      <c r="A242">
        <v>1984</v>
      </c>
      <c r="B242" t="s">
        <v>3</v>
      </c>
      <c r="C242">
        <v>219.8</v>
      </c>
      <c r="D242" t="s">
        <v>34</v>
      </c>
    </row>
    <row r="243" spans="1:4" x14ac:dyDescent="0.3">
      <c r="A243">
        <v>1984</v>
      </c>
      <c r="B243" t="s">
        <v>4</v>
      </c>
      <c r="C243">
        <v>172.8</v>
      </c>
      <c r="D243" t="s">
        <v>34</v>
      </c>
    </row>
    <row r="244" spans="1:4" x14ac:dyDescent="0.3">
      <c r="A244">
        <v>1984</v>
      </c>
      <c r="B244" t="s">
        <v>5</v>
      </c>
      <c r="C244">
        <v>88.6</v>
      </c>
      <c r="D244" t="s">
        <v>34</v>
      </c>
    </row>
    <row r="245" spans="1:4" x14ac:dyDescent="0.3">
      <c r="A245">
        <v>1984</v>
      </c>
      <c r="B245" t="s">
        <v>6</v>
      </c>
      <c r="C245">
        <v>82.1</v>
      </c>
      <c r="D245" t="s">
        <v>34</v>
      </c>
    </row>
    <row r="246" spans="1:4" x14ac:dyDescent="0.3">
      <c r="A246">
        <v>1984</v>
      </c>
      <c r="B246" t="s">
        <v>7</v>
      </c>
      <c r="C246">
        <v>0.2</v>
      </c>
      <c r="D246" t="s">
        <v>34</v>
      </c>
    </row>
    <row r="247" spans="1:4" x14ac:dyDescent="0.3">
      <c r="A247">
        <v>1984</v>
      </c>
      <c r="B247" t="s">
        <v>8</v>
      </c>
      <c r="C247">
        <v>6.8</v>
      </c>
      <c r="D247" t="s">
        <v>34</v>
      </c>
    </row>
    <row r="248" spans="1:4" x14ac:dyDescent="0.3">
      <c r="A248">
        <v>1984</v>
      </c>
      <c r="B248" t="s">
        <v>9</v>
      </c>
      <c r="C248">
        <v>0.2</v>
      </c>
      <c r="D248" t="s">
        <v>34</v>
      </c>
    </row>
    <row r="249" spans="1:4" x14ac:dyDescent="0.3">
      <c r="A249">
        <v>1984</v>
      </c>
      <c r="B249" t="s">
        <v>10</v>
      </c>
      <c r="C249">
        <v>19.3</v>
      </c>
      <c r="D249" t="s">
        <v>34</v>
      </c>
    </row>
    <row r="250" spans="1:4" x14ac:dyDescent="0.3">
      <c r="A250">
        <v>1984</v>
      </c>
      <c r="B250" t="s">
        <v>11</v>
      </c>
      <c r="C250">
        <v>21.8</v>
      </c>
      <c r="D250" t="s">
        <v>34</v>
      </c>
    </row>
    <row r="251" spans="1:4" x14ac:dyDescent="0.3">
      <c r="A251">
        <v>1984</v>
      </c>
      <c r="B251" t="s">
        <v>12</v>
      </c>
      <c r="C251">
        <v>126.1</v>
      </c>
      <c r="D251" t="s">
        <v>34</v>
      </c>
    </row>
    <row r="252" spans="1:4" x14ac:dyDescent="0.3">
      <c r="A252">
        <v>1984</v>
      </c>
      <c r="B252" t="s">
        <v>13</v>
      </c>
      <c r="C252">
        <v>82.6</v>
      </c>
      <c r="D252" t="s">
        <v>34</v>
      </c>
    </row>
    <row r="253" spans="1:4" x14ac:dyDescent="0.3">
      <c r="A253">
        <v>1984</v>
      </c>
      <c r="B253" t="s">
        <v>14</v>
      </c>
      <c r="C253">
        <v>110.2</v>
      </c>
      <c r="D253" t="s">
        <v>34</v>
      </c>
    </row>
    <row r="254" spans="1:4" x14ac:dyDescent="0.3">
      <c r="A254">
        <v>1985</v>
      </c>
      <c r="B254" t="s">
        <v>3</v>
      </c>
      <c r="C254">
        <v>121.9</v>
      </c>
      <c r="D254" t="s">
        <v>34</v>
      </c>
    </row>
    <row r="255" spans="1:4" x14ac:dyDescent="0.3">
      <c r="A255">
        <v>1985</v>
      </c>
      <c r="B255" t="s">
        <v>4</v>
      </c>
      <c r="C255">
        <v>143</v>
      </c>
      <c r="D255" t="s">
        <v>34</v>
      </c>
    </row>
    <row r="256" spans="1:4" x14ac:dyDescent="0.3">
      <c r="A256">
        <v>1985</v>
      </c>
      <c r="B256" t="s">
        <v>5</v>
      </c>
      <c r="C256">
        <v>123.5</v>
      </c>
      <c r="D256" t="s">
        <v>34</v>
      </c>
    </row>
    <row r="257" spans="1:4" x14ac:dyDescent="0.3">
      <c r="A257">
        <v>1985</v>
      </c>
      <c r="B257" t="s">
        <v>6</v>
      </c>
      <c r="C257">
        <v>64.2</v>
      </c>
      <c r="D257" t="s">
        <v>34</v>
      </c>
    </row>
    <row r="258" spans="1:4" x14ac:dyDescent="0.3">
      <c r="A258">
        <v>1985</v>
      </c>
      <c r="B258" t="s">
        <v>7</v>
      </c>
      <c r="C258">
        <v>19.100000000000001</v>
      </c>
      <c r="D258" t="s">
        <v>34</v>
      </c>
    </row>
    <row r="259" spans="1:4" x14ac:dyDescent="0.3">
      <c r="A259">
        <v>1985</v>
      </c>
      <c r="B259" t="s">
        <v>8</v>
      </c>
      <c r="C259">
        <v>17.899999999999999</v>
      </c>
      <c r="D259" t="s">
        <v>34</v>
      </c>
    </row>
    <row r="260" spans="1:4" x14ac:dyDescent="0.3">
      <c r="A260">
        <v>1985</v>
      </c>
      <c r="B260" t="s">
        <v>9</v>
      </c>
      <c r="C260">
        <v>3.1</v>
      </c>
      <c r="D260" t="s">
        <v>34</v>
      </c>
    </row>
    <row r="261" spans="1:4" x14ac:dyDescent="0.3">
      <c r="A261">
        <v>1985</v>
      </c>
      <c r="B261" t="s">
        <v>10</v>
      </c>
      <c r="C261">
        <v>6.1</v>
      </c>
      <c r="D261" t="s">
        <v>34</v>
      </c>
    </row>
    <row r="262" spans="1:4" x14ac:dyDescent="0.3">
      <c r="A262">
        <v>1985</v>
      </c>
      <c r="B262" t="s">
        <v>11</v>
      </c>
      <c r="C262">
        <v>39.1</v>
      </c>
      <c r="D262" t="s">
        <v>34</v>
      </c>
    </row>
    <row r="263" spans="1:4" x14ac:dyDescent="0.3">
      <c r="A263">
        <v>1985</v>
      </c>
      <c r="B263" t="s">
        <v>12</v>
      </c>
      <c r="C263">
        <v>70.3</v>
      </c>
      <c r="D263" t="s">
        <v>34</v>
      </c>
    </row>
    <row r="264" spans="1:4" x14ac:dyDescent="0.3">
      <c r="A264">
        <v>1985</v>
      </c>
      <c r="B264" t="s">
        <v>13</v>
      </c>
      <c r="C264">
        <v>128.1</v>
      </c>
      <c r="D264" t="s">
        <v>34</v>
      </c>
    </row>
    <row r="265" spans="1:4" x14ac:dyDescent="0.3">
      <c r="A265">
        <v>1985</v>
      </c>
      <c r="B265" t="s">
        <v>14</v>
      </c>
      <c r="C265">
        <v>146.4</v>
      </c>
      <c r="D265" t="s">
        <v>34</v>
      </c>
    </row>
    <row r="266" spans="1:4" x14ac:dyDescent="0.3">
      <c r="A266">
        <v>1986</v>
      </c>
      <c r="B266" t="s">
        <v>3</v>
      </c>
      <c r="C266">
        <v>103.2</v>
      </c>
      <c r="D266" t="s">
        <v>34</v>
      </c>
    </row>
    <row r="267" spans="1:4" x14ac:dyDescent="0.3">
      <c r="A267">
        <v>1986</v>
      </c>
      <c r="B267" t="s">
        <v>4</v>
      </c>
      <c r="C267">
        <v>114.1</v>
      </c>
      <c r="D267" t="s">
        <v>34</v>
      </c>
    </row>
    <row r="268" spans="1:4" x14ac:dyDescent="0.3">
      <c r="A268">
        <v>1986</v>
      </c>
      <c r="B268" t="s">
        <v>5</v>
      </c>
      <c r="C268">
        <v>154.80000000000001</v>
      </c>
      <c r="D268" t="s">
        <v>34</v>
      </c>
    </row>
    <row r="269" spans="1:4" x14ac:dyDescent="0.3">
      <c r="A269">
        <v>1986</v>
      </c>
      <c r="B269" t="s">
        <v>6</v>
      </c>
      <c r="C269">
        <v>95.4</v>
      </c>
      <c r="D269" t="s">
        <v>34</v>
      </c>
    </row>
    <row r="270" spans="1:4" x14ac:dyDescent="0.3">
      <c r="A270">
        <v>1986</v>
      </c>
      <c r="B270" t="s">
        <v>7</v>
      </c>
      <c r="C270">
        <v>6.8</v>
      </c>
      <c r="D270" t="s">
        <v>34</v>
      </c>
    </row>
    <row r="271" spans="1:4" x14ac:dyDescent="0.3">
      <c r="A271">
        <v>1986</v>
      </c>
      <c r="B271" t="s">
        <v>8</v>
      </c>
      <c r="C271">
        <v>0</v>
      </c>
      <c r="D271" t="s">
        <v>34</v>
      </c>
    </row>
    <row r="272" spans="1:4" x14ac:dyDescent="0.3">
      <c r="A272">
        <v>1986</v>
      </c>
      <c r="B272" t="s">
        <v>9</v>
      </c>
      <c r="C272">
        <v>3.3</v>
      </c>
      <c r="D272" t="s">
        <v>34</v>
      </c>
    </row>
    <row r="273" spans="1:4" x14ac:dyDescent="0.3">
      <c r="A273">
        <v>1986</v>
      </c>
      <c r="B273" t="s">
        <v>10</v>
      </c>
      <c r="C273">
        <v>10.6</v>
      </c>
      <c r="D273" t="s">
        <v>34</v>
      </c>
    </row>
    <row r="274" spans="1:4" x14ac:dyDescent="0.3">
      <c r="A274">
        <v>1986</v>
      </c>
      <c r="B274" t="s">
        <v>11</v>
      </c>
      <c r="C274">
        <v>10.8</v>
      </c>
      <c r="D274" t="s">
        <v>34</v>
      </c>
    </row>
    <row r="275" spans="1:4" x14ac:dyDescent="0.3">
      <c r="A275">
        <v>1986</v>
      </c>
      <c r="B275" t="s">
        <v>12</v>
      </c>
      <c r="C275">
        <v>35.6</v>
      </c>
      <c r="D275" t="s">
        <v>34</v>
      </c>
    </row>
    <row r="276" spans="1:4" x14ac:dyDescent="0.3">
      <c r="A276">
        <v>1986</v>
      </c>
      <c r="B276" t="s">
        <v>13</v>
      </c>
      <c r="C276">
        <v>115.1</v>
      </c>
      <c r="D276" t="s">
        <v>34</v>
      </c>
    </row>
    <row r="277" spans="1:4" x14ac:dyDescent="0.3">
      <c r="A277">
        <v>1986</v>
      </c>
      <c r="B277" t="s">
        <v>14</v>
      </c>
      <c r="C277">
        <v>87.5</v>
      </c>
      <c r="D277" t="s">
        <v>34</v>
      </c>
    </row>
    <row r="278" spans="1:4" x14ac:dyDescent="0.3">
      <c r="A278">
        <v>1987</v>
      </c>
      <c r="B278" t="s">
        <v>3</v>
      </c>
      <c r="C278">
        <v>311.60000000000002</v>
      </c>
      <c r="D278" t="s">
        <v>34</v>
      </c>
    </row>
    <row r="279" spans="1:4" x14ac:dyDescent="0.3">
      <c r="A279">
        <v>1987</v>
      </c>
      <c r="B279" t="s">
        <v>4</v>
      </c>
      <c r="C279">
        <v>106</v>
      </c>
      <c r="D279" t="s">
        <v>34</v>
      </c>
    </row>
    <row r="280" spans="1:4" x14ac:dyDescent="0.3">
      <c r="A280">
        <v>1987</v>
      </c>
      <c r="B280" t="s">
        <v>5</v>
      </c>
      <c r="C280">
        <v>81.2</v>
      </c>
      <c r="D280" t="s">
        <v>34</v>
      </c>
    </row>
    <row r="281" spans="1:4" x14ac:dyDescent="0.3">
      <c r="A281">
        <v>1987</v>
      </c>
      <c r="B281" t="s">
        <v>6</v>
      </c>
      <c r="C281">
        <v>35.1</v>
      </c>
      <c r="D281" t="s">
        <v>34</v>
      </c>
    </row>
    <row r="282" spans="1:4" x14ac:dyDescent="0.3">
      <c r="A282">
        <v>1987</v>
      </c>
      <c r="B282" t="s">
        <v>7</v>
      </c>
      <c r="C282">
        <v>5.9</v>
      </c>
      <c r="D282" t="s">
        <v>34</v>
      </c>
    </row>
    <row r="283" spans="1:4" x14ac:dyDescent="0.3">
      <c r="A283">
        <v>1987</v>
      </c>
      <c r="B283" t="s">
        <v>8</v>
      </c>
      <c r="C283">
        <v>13.6</v>
      </c>
      <c r="D283" t="s">
        <v>34</v>
      </c>
    </row>
    <row r="284" spans="1:4" x14ac:dyDescent="0.3">
      <c r="A284">
        <v>1987</v>
      </c>
      <c r="B284" t="s">
        <v>9</v>
      </c>
      <c r="C284">
        <v>14.2</v>
      </c>
      <c r="D284" t="s">
        <v>34</v>
      </c>
    </row>
    <row r="285" spans="1:4" x14ac:dyDescent="0.3">
      <c r="A285">
        <v>1987</v>
      </c>
      <c r="B285" t="s">
        <v>10</v>
      </c>
      <c r="C285">
        <v>0</v>
      </c>
      <c r="D285" t="s">
        <v>34</v>
      </c>
    </row>
    <row r="286" spans="1:4" x14ac:dyDescent="0.3">
      <c r="A286">
        <v>1987</v>
      </c>
      <c r="B286" t="s">
        <v>11</v>
      </c>
      <c r="C286">
        <v>13</v>
      </c>
      <c r="D286" t="s">
        <v>34</v>
      </c>
    </row>
    <row r="287" spans="1:4" x14ac:dyDescent="0.3">
      <c r="A287">
        <v>1987</v>
      </c>
      <c r="B287" t="s">
        <v>12</v>
      </c>
      <c r="C287">
        <v>60.5</v>
      </c>
      <c r="D287" t="s">
        <v>34</v>
      </c>
    </row>
    <row r="288" spans="1:4" x14ac:dyDescent="0.3">
      <c r="A288">
        <v>1987</v>
      </c>
      <c r="B288" t="s">
        <v>13</v>
      </c>
      <c r="C288">
        <v>121.2</v>
      </c>
      <c r="D288" t="s">
        <v>34</v>
      </c>
    </row>
    <row r="289" spans="1:4" x14ac:dyDescent="0.3">
      <c r="A289">
        <v>1987</v>
      </c>
      <c r="B289" t="s">
        <v>14</v>
      </c>
      <c r="C289">
        <v>164.9</v>
      </c>
      <c r="D289" t="s">
        <v>34</v>
      </c>
    </row>
    <row r="290" spans="1:4" x14ac:dyDescent="0.3">
      <c r="A290">
        <v>1988</v>
      </c>
      <c r="B290" t="s">
        <v>3</v>
      </c>
      <c r="C290">
        <v>228.8</v>
      </c>
      <c r="D290" t="s">
        <v>34</v>
      </c>
    </row>
    <row r="291" spans="1:4" x14ac:dyDescent="0.3">
      <c r="A291">
        <v>1988</v>
      </c>
      <c r="B291" t="s">
        <v>4</v>
      </c>
      <c r="C291">
        <v>144.5</v>
      </c>
      <c r="D291" t="s">
        <v>34</v>
      </c>
    </row>
    <row r="292" spans="1:4" x14ac:dyDescent="0.3">
      <c r="A292">
        <v>1988</v>
      </c>
      <c r="B292" t="s">
        <v>5</v>
      </c>
      <c r="C292">
        <v>250.5</v>
      </c>
      <c r="D292" t="s">
        <v>34</v>
      </c>
    </row>
    <row r="293" spans="1:4" x14ac:dyDescent="0.3">
      <c r="A293">
        <v>1988</v>
      </c>
      <c r="B293" t="s">
        <v>6</v>
      </c>
      <c r="C293">
        <v>40.9</v>
      </c>
      <c r="D293" t="s">
        <v>34</v>
      </c>
    </row>
    <row r="294" spans="1:4" x14ac:dyDescent="0.3">
      <c r="A294">
        <v>1988</v>
      </c>
      <c r="B294" t="s">
        <v>7</v>
      </c>
      <c r="C294">
        <v>4</v>
      </c>
      <c r="D294" t="s">
        <v>34</v>
      </c>
    </row>
    <row r="295" spans="1:4" x14ac:dyDescent="0.3">
      <c r="A295">
        <v>1988</v>
      </c>
      <c r="B295" t="s">
        <v>8</v>
      </c>
      <c r="C295">
        <v>0</v>
      </c>
      <c r="D295" t="s">
        <v>34</v>
      </c>
    </row>
    <row r="296" spans="1:4" x14ac:dyDescent="0.3">
      <c r="A296">
        <v>1988</v>
      </c>
      <c r="B296" t="s">
        <v>9</v>
      </c>
      <c r="C296">
        <v>0</v>
      </c>
      <c r="D296" t="s">
        <v>34</v>
      </c>
    </row>
    <row r="297" spans="1:4" x14ac:dyDescent="0.3">
      <c r="A297">
        <v>1988</v>
      </c>
      <c r="B297" t="s">
        <v>10</v>
      </c>
      <c r="C297">
        <v>0</v>
      </c>
      <c r="D297" t="s">
        <v>34</v>
      </c>
    </row>
    <row r="298" spans="1:4" x14ac:dyDescent="0.3">
      <c r="A298">
        <v>1988</v>
      </c>
      <c r="B298" t="s">
        <v>11</v>
      </c>
      <c r="C298">
        <v>19.399999999999999</v>
      </c>
      <c r="D298" t="s">
        <v>34</v>
      </c>
    </row>
    <row r="299" spans="1:4" x14ac:dyDescent="0.3">
      <c r="A299">
        <v>1988</v>
      </c>
      <c r="B299" t="s">
        <v>12</v>
      </c>
      <c r="C299">
        <v>53.5</v>
      </c>
      <c r="D299" t="s">
        <v>34</v>
      </c>
    </row>
    <row r="300" spans="1:4" x14ac:dyDescent="0.3">
      <c r="A300">
        <v>1988</v>
      </c>
      <c r="B300" t="s">
        <v>13</v>
      </c>
      <c r="C300">
        <v>57.7</v>
      </c>
      <c r="D300" t="s">
        <v>34</v>
      </c>
    </row>
    <row r="301" spans="1:4" x14ac:dyDescent="0.3">
      <c r="A301">
        <v>1988</v>
      </c>
      <c r="B301" t="s">
        <v>14</v>
      </c>
      <c r="C301">
        <v>154.5</v>
      </c>
      <c r="D301" t="s">
        <v>34</v>
      </c>
    </row>
    <row r="302" spans="1:4" x14ac:dyDescent="0.3">
      <c r="A302">
        <v>1989</v>
      </c>
      <c r="B302" t="s">
        <v>3</v>
      </c>
      <c r="C302">
        <v>213.4</v>
      </c>
      <c r="D302" t="s">
        <v>34</v>
      </c>
    </row>
    <row r="303" spans="1:4" x14ac:dyDescent="0.3">
      <c r="A303">
        <v>1989</v>
      </c>
      <c r="B303" t="s">
        <v>4</v>
      </c>
      <c r="C303">
        <v>147.4</v>
      </c>
      <c r="D303" t="s">
        <v>34</v>
      </c>
    </row>
    <row r="304" spans="1:4" x14ac:dyDescent="0.3">
      <c r="A304">
        <v>1989</v>
      </c>
      <c r="B304" t="s">
        <v>5</v>
      </c>
      <c r="C304">
        <v>198.5</v>
      </c>
      <c r="D304" t="s">
        <v>34</v>
      </c>
    </row>
    <row r="305" spans="1:4" x14ac:dyDescent="0.3">
      <c r="A305">
        <v>1989</v>
      </c>
      <c r="B305" t="s">
        <v>6</v>
      </c>
      <c r="C305">
        <v>54.7</v>
      </c>
      <c r="D305" t="s">
        <v>34</v>
      </c>
    </row>
    <row r="306" spans="1:4" x14ac:dyDescent="0.3">
      <c r="A306">
        <v>1989</v>
      </c>
      <c r="B306" t="s">
        <v>7</v>
      </c>
      <c r="C306">
        <v>4.0999999999999996</v>
      </c>
      <c r="D306" t="s">
        <v>34</v>
      </c>
    </row>
    <row r="307" spans="1:4" x14ac:dyDescent="0.3">
      <c r="A307">
        <v>1989</v>
      </c>
      <c r="B307" t="s">
        <v>8</v>
      </c>
      <c r="C307">
        <v>14.9</v>
      </c>
      <c r="D307" t="s">
        <v>34</v>
      </c>
    </row>
    <row r="308" spans="1:4" x14ac:dyDescent="0.3">
      <c r="A308">
        <v>1989</v>
      </c>
      <c r="B308" t="s">
        <v>9</v>
      </c>
      <c r="C308">
        <v>0</v>
      </c>
      <c r="D308" t="s">
        <v>34</v>
      </c>
    </row>
    <row r="309" spans="1:4" x14ac:dyDescent="0.3">
      <c r="A309">
        <v>1989</v>
      </c>
      <c r="B309" t="s">
        <v>10</v>
      </c>
      <c r="C309">
        <v>6.3</v>
      </c>
      <c r="D309" t="s">
        <v>34</v>
      </c>
    </row>
    <row r="310" spans="1:4" x14ac:dyDescent="0.3">
      <c r="A310">
        <v>1989</v>
      </c>
      <c r="B310" t="s">
        <v>11</v>
      </c>
      <c r="C310">
        <v>15.5</v>
      </c>
      <c r="D310" t="s">
        <v>34</v>
      </c>
    </row>
    <row r="311" spans="1:4" x14ac:dyDescent="0.3">
      <c r="A311">
        <v>1989</v>
      </c>
      <c r="B311" t="s">
        <v>12</v>
      </c>
      <c r="C311">
        <v>92.8</v>
      </c>
      <c r="D311" t="s">
        <v>34</v>
      </c>
    </row>
    <row r="312" spans="1:4" x14ac:dyDescent="0.3">
      <c r="A312">
        <v>1989</v>
      </c>
      <c r="B312" t="s">
        <v>13</v>
      </c>
      <c r="C312">
        <v>72.400000000000006</v>
      </c>
      <c r="D312" t="s">
        <v>34</v>
      </c>
    </row>
    <row r="313" spans="1:4" x14ac:dyDescent="0.3">
      <c r="A313">
        <v>1989</v>
      </c>
      <c r="B313" t="s">
        <v>14</v>
      </c>
      <c r="C313">
        <v>72.5</v>
      </c>
      <c r="D313" t="s">
        <v>34</v>
      </c>
    </row>
    <row r="314" spans="1:4" x14ac:dyDescent="0.3">
      <c r="A314">
        <v>1990</v>
      </c>
      <c r="B314" t="s">
        <v>3</v>
      </c>
      <c r="C314">
        <v>309.39999999999998</v>
      </c>
      <c r="D314" t="s">
        <v>34</v>
      </c>
    </row>
    <row r="315" spans="1:4" x14ac:dyDescent="0.3">
      <c r="A315">
        <v>1990</v>
      </c>
      <c r="B315" t="s">
        <v>4</v>
      </c>
      <c r="C315">
        <v>89.4</v>
      </c>
      <c r="D315" t="s">
        <v>34</v>
      </c>
    </row>
    <row r="316" spans="1:4" x14ac:dyDescent="0.3">
      <c r="A316">
        <v>1990</v>
      </c>
      <c r="B316" t="s">
        <v>5</v>
      </c>
      <c r="C316">
        <v>62.5</v>
      </c>
      <c r="D316" t="s">
        <v>34</v>
      </c>
    </row>
    <row r="317" spans="1:4" x14ac:dyDescent="0.3">
      <c r="A317">
        <v>1990</v>
      </c>
      <c r="B317" t="s">
        <v>6</v>
      </c>
      <c r="C317">
        <v>105.9</v>
      </c>
      <c r="D317" t="s">
        <v>34</v>
      </c>
    </row>
    <row r="318" spans="1:4" x14ac:dyDescent="0.3">
      <c r="A318">
        <v>1990</v>
      </c>
      <c r="B318" t="s">
        <v>7</v>
      </c>
      <c r="C318">
        <v>11.8</v>
      </c>
      <c r="D318" t="s">
        <v>34</v>
      </c>
    </row>
    <row r="319" spans="1:4" x14ac:dyDescent="0.3">
      <c r="A319">
        <v>1990</v>
      </c>
      <c r="B319" t="s">
        <v>8</v>
      </c>
      <c r="C319">
        <v>33.700000000000003</v>
      </c>
      <c r="D319" t="s">
        <v>34</v>
      </c>
    </row>
    <row r="320" spans="1:4" x14ac:dyDescent="0.3">
      <c r="A320">
        <v>1990</v>
      </c>
      <c r="B320" t="s">
        <v>9</v>
      </c>
      <c r="C320">
        <v>0</v>
      </c>
      <c r="D320" t="s">
        <v>34</v>
      </c>
    </row>
    <row r="321" spans="1:4" x14ac:dyDescent="0.3">
      <c r="A321">
        <v>1990</v>
      </c>
      <c r="B321" t="s">
        <v>10</v>
      </c>
      <c r="C321">
        <v>6.8</v>
      </c>
      <c r="D321" t="s">
        <v>34</v>
      </c>
    </row>
    <row r="322" spans="1:4" x14ac:dyDescent="0.3">
      <c r="A322">
        <v>1990</v>
      </c>
      <c r="B322" t="s">
        <v>11</v>
      </c>
      <c r="C322">
        <v>18.3</v>
      </c>
      <c r="D322" t="s">
        <v>34</v>
      </c>
    </row>
    <row r="323" spans="1:4" x14ac:dyDescent="0.3">
      <c r="A323">
        <v>1990</v>
      </c>
      <c r="B323" t="s">
        <v>12</v>
      </c>
      <c r="C323">
        <v>105.9</v>
      </c>
      <c r="D323" t="s">
        <v>34</v>
      </c>
    </row>
    <row r="324" spans="1:4" x14ac:dyDescent="0.3">
      <c r="A324">
        <v>1990</v>
      </c>
      <c r="B324" t="s">
        <v>13</v>
      </c>
      <c r="C324">
        <v>109.1</v>
      </c>
      <c r="D324" t="s">
        <v>34</v>
      </c>
    </row>
    <row r="325" spans="1:4" x14ac:dyDescent="0.3">
      <c r="A325">
        <v>1990</v>
      </c>
      <c r="B325" t="s">
        <v>14</v>
      </c>
      <c r="C325">
        <v>105.7</v>
      </c>
      <c r="D325" t="s">
        <v>34</v>
      </c>
    </row>
    <row r="326" spans="1:4" x14ac:dyDescent="0.3">
      <c r="A326">
        <v>1991</v>
      </c>
      <c r="B326" t="s">
        <v>3</v>
      </c>
      <c r="C326">
        <v>117.1</v>
      </c>
      <c r="D326" t="s">
        <v>34</v>
      </c>
    </row>
    <row r="327" spans="1:4" x14ac:dyDescent="0.3">
      <c r="A327">
        <v>1991</v>
      </c>
      <c r="B327" t="s">
        <v>4</v>
      </c>
      <c r="C327">
        <v>236.4</v>
      </c>
      <c r="D327" t="s">
        <v>34</v>
      </c>
    </row>
    <row r="328" spans="1:4" x14ac:dyDescent="0.3">
      <c r="A328">
        <v>1991</v>
      </c>
      <c r="B328" t="s">
        <v>5</v>
      </c>
      <c r="C328">
        <v>152</v>
      </c>
      <c r="D328" t="s">
        <v>34</v>
      </c>
    </row>
    <row r="329" spans="1:4" x14ac:dyDescent="0.3">
      <c r="A329">
        <v>1991</v>
      </c>
      <c r="B329" t="s">
        <v>6</v>
      </c>
      <c r="C329">
        <v>44.8</v>
      </c>
      <c r="D329" t="s">
        <v>34</v>
      </c>
    </row>
    <row r="330" spans="1:4" x14ac:dyDescent="0.3">
      <c r="A330">
        <v>1991</v>
      </c>
      <c r="B330" t="s">
        <v>7</v>
      </c>
      <c r="C330">
        <v>14.1</v>
      </c>
      <c r="D330" t="s">
        <v>34</v>
      </c>
    </row>
    <row r="331" spans="1:4" x14ac:dyDescent="0.3">
      <c r="A331">
        <v>1991</v>
      </c>
      <c r="B331" t="s">
        <v>8</v>
      </c>
      <c r="C331">
        <v>7.9</v>
      </c>
      <c r="D331" t="s">
        <v>34</v>
      </c>
    </row>
    <row r="332" spans="1:4" x14ac:dyDescent="0.3">
      <c r="A332">
        <v>1991</v>
      </c>
      <c r="B332" t="s">
        <v>9</v>
      </c>
      <c r="C332">
        <v>1</v>
      </c>
      <c r="D332" t="s">
        <v>34</v>
      </c>
    </row>
    <row r="333" spans="1:4" x14ac:dyDescent="0.3">
      <c r="A333">
        <v>1991</v>
      </c>
      <c r="B333" t="s">
        <v>10</v>
      </c>
      <c r="C333">
        <v>0</v>
      </c>
      <c r="D333" t="s">
        <v>34</v>
      </c>
    </row>
    <row r="334" spans="1:4" x14ac:dyDescent="0.3">
      <c r="A334">
        <v>1991</v>
      </c>
      <c r="B334" t="s">
        <v>11</v>
      </c>
      <c r="C334">
        <v>31.6</v>
      </c>
      <c r="D334" t="s">
        <v>34</v>
      </c>
    </row>
    <row r="335" spans="1:4" x14ac:dyDescent="0.3">
      <c r="A335">
        <v>1991</v>
      </c>
      <c r="B335" t="s">
        <v>12</v>
      </c>
      <c r="C335">
        <v>116.6</v>
      </c>
      <c r="D335" t="s">
        <v>34</v>
      </c>
    </row>
    <row r="336" spans="1:4" x14ac:dyDescent="0.3">
      <c r="A336">
        <v>1991</v>
      </c>
      <c r="B336" t="s">
        <v>13</v>
      </c>
      <c r="C336">
        <v>104.8</v>
      </c>
      <c r="D336" t="s">
        <v>34</v>
      </c>
    </row>
    <row r="337" spans="1:4" x14ac:dyDescent="0.3">
      <c r="A337">
        <v>1991</v>
      </c>
      <c r="B337" t="s">
        <v>14</v>
      </c>
      <c r="C337">
        <v>116.2</v>
      </c>
      <c r="D337" t="s">
        <v>34</v>
      </c>
    </row>
    <row r="338" spans="1:4" x14ac:dyDescent="0.3">
      <c r="A338">
        <v>1992</v>
      </c>
      <c r="B338" t="s">
        <v>3</v>
      </c>
      <c r="C338">
        <v>178.1</v>
      </c>
      <c r="D338" t="s">
        <v>34</v>
      </c>
    </row>
    <row r="339" spans="1:4" x14ac:dyDescent="0.3">
      <c r="A339">
        <v>1992</v>
      </c>
      <c r="B339" t="s">
        <v>4</v>
      </c>
      <c r="C339">
        <v>142.1</v>
      </c>
      <c r="D339" t="s">
        <v>34</v>
      </c>
    </row>
    <row r="340" spans="1:4" x14ac:dyDescent="0.3">
      <c r="A340">
        <v>1992</v>
      </c>
      <c r="B340" t="s">
        <v>5</v>
      </c>
      <c r="C340">
        <v>95.6</v>
      </c>
      <c r="D340" t="s">
        <v>34</v>
      </c>
    </row>
    <row r="341" spans="1:4" x14ac:dyDescent="0.3">
      <c r="A341">
        <v>1992</v>
      </c>
      <c r="B341" t="s">
        <v>6</v>
      </c>
      <c r="C341">
        <v>18</v>
      </c>
      <c r="D341" t="s">
        <v>34</v>
      </c>
    </row>
    <row r="342" spans="1:4" x14ac:dyDescent="0.3">
      <c r="A342">
        <v>1992</v>
      </c>
      <c r="B342" t="s">
        <v>7</v>
      </c>
      <c r="C342">
        <v>1</v>
      </c>
      <c r="D342" t="s">
        <v>34</v>
      </c>
    </row>
    <row r="343" spans="1:4" x14ac:dyDescent="0.3">
      <c r="A343">
        <v>1992</v>
      </c>
      <c r="B343" t="s">
        <v>8</v>
      </c>
      <c r="C343">
        <v>6.5</v>
      </c>
      <c r="D343" t="s">
        <v>34</v>
      </c>
    </row>
    <row r="344" spans="1:4" x14ac:dyDescent="0.3">
      <c r="A344">
        <v>1992</v>
      </c>
      <c r="B344" t="s">
        <v>9</v>
      </c>
      <c r="C344">
        <v>21.5</v>
      </c>
      <c r="D344" t="s">
        <v>34</v>
      </c>
    </row>
    <row r="345" spans="1:4" x14ac:dyDescent="0.3">
      <c r="A345">
        <v>1992</v>
      </c>
      <c r="B345" t="s">
        <v>10</v>
      </c>
      <c r="C345">
        <v>53.6</v>
      </c>
      <c r="D345" t="s">
        <v>34</v>
      </c>
    </row>
    <row r="346" spans="1:4" x14ac:dyDescent="0.3">
      <c r="A346">
        <v>1992</v>
      </c>
      <c r="B346" t="s">
        <v>11</v>
      </c>
      <c r="C346">
        <v>8.1</v>
      </c>
      <c r="D346" t="s">
        <v>34</v>
      </c>
    </row>
    <row r="347" spans="1:4" x14ac:dyDescent="0.3">
      <c r="A347">
        <v>1992</v>
      </c>
      <c r="B347" t="s">
        <v>12</v>
      </c>
      <c r="C347">
        <v>68.7</v>
      </c>
      <c r="D347" t="s">
        <v>34</v>
      </c>
    </row>
    <row r="348" spans="1:4" x14ac:dyDescent="0.3">
      <c r="A348">
        <v>1992</v>
      </c>
      <c r="B348" t="s">
        <v>13</v>
      </c>
      <c r="C348">
        <v>124.9</v>
      </c>
      <c r="D348" t="s">
        <v>34</v>
      </c>
    </row>
    <row r="349" spans="1:4" x14ac:dyDescent="0.3">
      <c r="A349">
        <v>1992</v>
      </c>
      <c r="B349" t="s">
        <v>14</v>
      </c>
      <c r="C349">
        <v>66.599999999999994</v>
      </c>
      <c r="D349" t="s">
        <v>34</v>
      </c>
    </row>
    <row r="350" spans="1:4" x14ac:dyDescent="0.3">
      <c r="A350">
        <v>1993</v>
      </c>
      <c r="B350" t="s">
        <v>3</v>
      </c>
      <c r="C350">
        <v>251.9</v>
      </c>
      <c r="D350" t="s">
        <v>34</v>
      </c>
    </row>
    <row r="351" spans="1:4" x14ac:dyDescent="0.3">
      <c r="A351">
        <v>1993</v>
      </c>
      <c r="B351" t="s">
        <v>4</v>
      </c>
      <c r="C351">
        <v>123.2</v>
      </c>
      <c r="D351" t="s">
        <v>34</v>
      </c>
    </row>
    <row r="352" spans="1:4" x14ac:dyDescent="0.3">
      <c r="A352">
        <v>1993</v>
      </c>
      <c r="B352" t="s">
        <v>5</v>
      </c>
      <c r="C352">
        <v>142.80000000000001</v>
      </c>
      <c r="D352" t="s">
        <v>34</v>
      </c>
    </row>
    <row r="353" spans="1:4" x14ac:dyDescent="0.3">
      <c r="A353">
        <v>1993</v>
      </c>
      <c r="B353" t="s">
        <v>6</v>
      </c>
      <c r="C353">
        <v>34.5</v>
      </c>
      <c r="D353" t="s">
        <v>34</v>
      </c>
    </row>
    <row r="354" spans="1:4" x14ac:dyDescent="0.3">
      <c r="A354">
        <v>1993</v>
      </c>
      <c r="B354" t="s">
        <v>7</v>
      </c>
      <c r="C354">
        <v>3.4</v>
      </c>
      <c r="D354" t="s">
        <v>34</v>
      </c>
    </row>
    <row r="355" spans="1:4" x14ac:dyDescent="0.3">
      <c r="A355">
        <v>1993</v>
      </c>
      <c r="B355" t="s">
        <v>8</v>
      </c>
      <c r="C355">
        <v>0</v>
      </c>
      <c r="D355" t="s">
        <v>34</v>
      </c>
    </row>
    <row r="356" spans="1:4" x14ac:dyDescent="0.3">
      <c r="A356">
        <v>1993</v>
      </c>
      <c r="B356" t="s">
        <v>9</v>
      </c>
      <c r="C356">
        <v>1.6</v>
      </c>
      <c r="D356" t="s">
        <v>34</v>
      </c>
    </row>
    <row r="357" spans="1:4" x14ac:dyDescent="0.3">
      <c r="A357">
        <v>1993</v>
      </c>
      <c r="B357" t="s">
        <v>10</v>
      </c>
      <c r="C357">
        <v>22.7</v>
      </c>
      <c r="D357" t="s">
        <v>34</v>
      </c>
    </row>
    <row r="358" spans="1:4" x14ac:dyDescent="0.3">
      <c r="A358">
        <v>1993</v>
      </c>
      <c r="B358" t="s">
        <v>11</v>
      </c>
      <c r="C358">
        <v>6.9</v>
      </c>
      <c r="D358" t="s">
        <v>34</v>
      </c>
    </row>
    <row r="359" spans="1:4" x14ac:dyDescent="0.3">
      <c r="A359">
        <v>1993</v>
      </c>
      <c r="B359" t="s">
        <v>12</v>
      </c>
      <c r="C359">
        <v>132.69999999999999</v>
      </c>
      <c r="D359" t="s">
        <v>34</v>
      </c>
    </row>
    <row r="360" spans="1:4" x14ac:dyDescent="0.3">
      <c r="A360">
        <v>1993</v>
      </c>
      <c r="B360" t="s">
        <v>13</v>
      </c>
      <c r="C360">
        <v>100.9</v>
      </c>
      <c r="D360" t="s">
        <v>34</v>
      </c>
    </row>
    <row r="361" spans="1:4" x14ac:dyDescent="0.3">
      <c r="A361">
        <v>1993</v>
      </c>
      <c r="B361" t="s">
        <v>14</v>
      </c>
      <c r="C361">
        <v>250</v>
      </c>
      <c r="D361" t="s">
        <v>34</v>
      </c>
    </row>
    <row r="362" spans="1:4" x14ac:dyDescent="0.3">
      <c r="A362">
        <v>1994</v>
      </c>
      <c r="B362" t="s">
        <v>3</v>
      </c>
      <c r="C362">
        <v>126.4</v>
      </c>
      <c r="D362" t="s">
        <v>34</v>
      </c>
    </row>
    <row r="363" spans="1:4" x14ac:dyDescent="0.3">
      <c r="A363">
        <v>1994</v>
      </c>
      <c r="B363" t="s">
        <v>4</v>
      </c>
      <c r="C363">
        <v>220.9</v>
      </c>
      <c r="D363" t="s">
        <v>34</v>
      </c>
    </row>
    <row r="364" spans="1:4" x14ac:dyDescent="0.3">
      <c r="A364">
        <v>1994</v>
      </c>
      <c r="B364" t="s">
        <v>5</v>
      </c>
      <c r="C364">
        <v>232.6</v>
      </c>
      <c r="D364" t="s">
        <v>34</v>
      </c>
    </row>
    <row r="365" spans="1:4" x14ac:dyDescent="0.3">
      <c r="A365">
        <v>1994</v>
      </c>
      <c r="B365" t="s">
        <v>6</v>
      </c>
      <c r="C365">
        <v>60.4</v>
      </c>
      <c r="D365" t="s">
        <v>34</v>
      </c>
    </row>
    <row r="366" spans="1:4" x14ac:dyDescent="0.3">
      <c r="A366">
        <v>1994</v>
      </c>
      <c r="B366" t="s">
        <v>7</v>
      </c>
      <c r="C366">
        <v>15.2</v>
      </c>
      <c r="D366" t="s">
        <v>34</v>
      </c>
    </row>
    <row r="367" spans="1:4" x14ac:dyDescent="0.3">
      <c r="A367">
        <v>1994</v>
      </c>
      <c r="B367" t="s">
        <v>8</v>
      </c>
      <c r="C367">
        <v>0</v>
      </c>
      <c r="D367" t="s">
        <v>34</v>
      </c>
    </row>
    <row r="368" spans="1:4" x14ac:dyDescent="0.3">
      <c r="A368">
        <v>1994</v>
      </c>
      <c r="B368" t="s">
        <v>9</v>
      </c>
      <c r="C368">
        <v>0</v>
      </c>
      <c r="D368" t="s">
        <v>34</v>
      </c>
    </row>
    <row r="369" spans="1:4" x14ac:dyDescent="0.3">
      <c r="A369">
        <v>1994</v>
      </c>
      <c r="B369" t="s">
        <v>10</v>
      </c>
      <c r="C369">
        <v>0</v>
      </c>
      <c r="D369" t="s">
        <v>34</v>
      </c>
    </row>
    <row r="370" spans="1:4" x14ac:dyDescent="0.3">
      <c r="A370">
        <v>1994</v>
      </c>
      <c r="B370" t="s">
        <v>11</v>
      </c>
      <c r="C370">
        <v>16.8</v>
      </c>
      <c r="D370" t="s">
        <v>34</v>
      </c>
    </row>
    <row r="371" spans="1:4" x14ac:dyDescent="0.3">
      <c r="A371">
        <v>1994</v>
      </c>
      <c r="B371" t="s">
        <v>12</v>
      </c>
      <c r="C371">
        <v>44.5</v>
      </c>
      <c r="D371" t="s">
        <v>34</v>
      </c>
    </row>
    <row r="372" spans="1:4" x14ac:dyDescent="0.3">
      <c r="A372">
        <v>1994</v>
      </c>
      <c r="B372" t="s">
        <v>13</v>
      </c>
      <c r="C372">
        <v>64.2</v>
      </c>
      <c r="D372" t="s">
        <v>34</v>
      </c>
    </row>
    <row r="373" spans="1:4" x14ac:dyDescent="0.3">
      <c r="A373">
        <v>1994</v>
      </c>
      <c r="B373" t="s">
        <v>14</v>
      </c>
      <c r="C373">
        <v>165</v>
      </c>
      <c r="D373" t="s">
        <v>34</v>
      </c>
    </row>
    <row r="374" spans="1:4" x14ac:dyDescent="0.3">
      <c r="A374">
        <v>1995</v>
      </c>
      <c r="B374" t="s">
        <v>3</v>
      </c>
      <c r="C374">
        <v>127</v>
      </c>
      <c r="D374" t="s">
        <v>34</v>
      </c>
    </row>
    <row r="375" spans="1:4" x14ac:dyDescent="0.3">
      <c r="A375">
        <v>1995</v>
      </c>
      <c r="B375" t="s">
        <v>4</v>
      </c>
      <c r="C375">
        <v>90.6</v>
      </c>
      <c r="D375" t="s">
        <v>34</v>
      </c>
    </row>
    <row r="376" spans="1:4" x14ac:dyDescent="0.3">
      <c r="A376">
        <v>1995</v>
      </c>
      <c r="B376" t="s">
        <v>5</v>
      </c>
      <c r="C376">
        <v>137.80000000000001</v>
      </c>
      <c r="D376" t="s">
        <v>34</v>
      </c>
    </row>
    <row r="377" spans="1:4" x14ac:dyDescent="0.3">
      <c r="A377">
        <v>1995</v>
      </c>
      <c r="B377" t="s">
        <v>6</v>
      </c>
      <c r="C377">
        <v>26.1</v>
      </c>
      <c r="D377" t="s">
        <v>34</v>
      </c>
    </row>
    <row r="378" spans="1:4" x14ac:dyDescent="0.3">
      <c r="A378">
        <v>1995</v>
      </c>
      <c r="B378" t="s">
        <v>7</v>
      </c>
      <c r="C378">
        <v>1.7</v>
      </c>
      <c r="D378" t="s">
        <v>34</v>
      </c>
    </row>
    <row r="379" spans="1:4" x14ac:dyDescent="0.3">
      <c r="A379">
        <v>1995</v>
      </c>
      <c r="B379" t="s">
        <v>8</v>
      </c>
      <c r="C379">
        <v>0.3</v>
      </c>
      <c r="D379" t="s">
        <v>34</v>
      </c>
    </row>
    <row r="380" spans="1:4" x14ac:dyDescent="0.3">
      <c r="A380">
        <v>1995</v>
      </c>
      <c r="B380" t="s">
        <v>9</v>
      </c>
      <c r="C380">
        <v>3.1</v>
      </c>
      <c r="D380" t="s">
        <v>34</v>
      </c>
    </row>
    <row r="381" spans="1:4" x14ac:dyDescent="0.3">
      <c r="A381">
        <v>1995</v>
      </c>
      <c r="B381" t="s">
        <v>10</v>
      </c>
      <c r="C381">
        <v>0</v>
      </c>
      <c r="D381" t="s">
        <v>34</v>
      </c>
    </row>
    <row r="382" spans="1:4" x14ac:dyDescent="0.3">
      <c r="A382">
        <v>1995</v>
      </c>
      <c r="B382" t="s">
        <v>11</v>
      </c>
      <c r="C382">
        <v>52</v>
      </c>
      <c r="D382" t="s">
        <v>34</v>
      </c>
    </row>
    <row r="383" spans="1:4" x14ac:dyDescent="0.3">
      <c r="A383">
        <v>1995</v>
      </c>
      <c r="B383" t="s">
        <v>12</v>
      </c>
      <c r="C383">
        <v>20.100000000000001</v>
      </c>
      <c r="D383" t="s">
        <v>34</v>
      </c>
    </row>
    <row r="384" spans="1:4" x14ac:dyDescent="0.3">
      <c r="A384">
        <v>1995</v>
      </c>
      <c r="B384" t="s">
        <v>13</v>
      </c>
      <c r="C384">
        <v>27.5</v>
      </c>
      <c r="D384" t="s">
        <v>34</v>
      </c>
    </row>
    <row r="385" spans="1:4" x14ac:dyDescent="0.3">
      <c r="A385">
        <v>1995</v>
      </c>
      <c r="B385" t="s">
        <v>14</v>
      </c>
      <c r="C385">
        <v>124</v>
      </c>
      <c r="D385" t="s">
        <v>34</v>
      </c>
    </row>
    <row r="386" spans="1:4" x14ac:dyDescent="0.3">
      <c r="A386">
        <v>1996</v>
      </c>
      <c r="B386" t="s">
        <v>3</v>
      </c>
      <c r="C386">
        <v>264.2</v>
      </c>
      <c r="D386" t="s">
        <v>34</v>
      </c>
    </row>
    <row r="387" spans="1:4" x14ac:dyDescent="0.3">
      <c r="A387">
        <v>1996</v>
      </c>
      <c r="B387" t="s">
        <v>4</v>
      </c>
      <c r="C387">
        <v>247</v>
      </c>
      <c r="D387" t="s">
        <v>34</v>
      </c>
    </row>
    <row r="388" spans="1:4" x14ac:dyDescent="0.3">
      <c r="A388">
        <v>1996</v>
      </c>
      <c r="B388" t="s">
        <v>5</v>
      </c>
      <c r="C388">
        <v>114.7</v>
      </c>
      <c r="D388" t="s">
        <v>34</v>
      </c>
    </row>
    <row r="389" spans="1:4" x14ac:dyDescent="0.3">
      <c r="A389">
        <v>1996</v>
      </c>
      <c r="B389" t="s">
        <v>6</v>
      </c>
      <c r="C389">
        <v>64</v>
      </c>
      <c r="D389" t="s">
        <v>34</v>
      </c>
    </row>
    <row r="390" spans="1:4" x14ac:dyDescent="0.3">
      <c r="A390">
        <v>1996</v>
      </c>
      <c r="B390" t="s">
        <v>7</v>
      </c>
      <c r="C390">
        <v>4.3</v>
      </c>
      <c r="D390" t="s">
        <v>34</v>
      </c>
    </row>
    <row r="391" spans="1:4" x14ac:dyDescent="0.3">
      <c r="A391">
        <v>1996</v>
      </c>
      <c r="B391" t="s">
        <v>8</v>
      </c>
      <c r="C391">
        <v>2</v>
      </c>
      <c r="D391" t="s">
        <v>34</v>
      </c>
    </row>
    <row r="392" spans="1:4" x14ac:dyDescent="0.3">
      <c r="A392">
        <v>1996</v>
      </c>
      <c r="B392" t="s">
        <v>9</v>
      </c>
      <c r="C392">
        <v>6</v>
      </c>
      <c r="D392" t="s">
        <v>34</v>
      </c>
    </row>
    <row r="393" spans="1:4" x14ac:dyDescent="0.3">
      <c r="A393">
        <v>1996</v>
      </c>
      <c r="B393" t="s">
        <v>10</v>
      </c>
      <c r="C393">
        <v>28.1</v>
      </c>
      <c r="D393" t="s">
        <v>34</v>
      </c>
    </row>
    <row r="394" spans="1:4" x14ac:dyDescent="0.3">
      <c r="A394">
        <v>1996</v>
      </c>
      <c r="B394" t="s">
        <v>11</v>
      </c>
      <c r="C394">
        <v>23</v>
      </c>
      <c r="D394" t="s">
        <v>34</v>
      </c>
    </row>
    <row r="395" spans="1:4" x14ac:dyDescent="0.3">
      <c r="A395">
        <v>1996</v>
      </c>
      <c r="B395" t="s">
        <v>12</v>
      </c>
      <c r="C395">
        <v>66.400000000000006</v>
      </c>
      <c r="D395" t="s">
        <v>34</v>
      </c>
    </row>
    <row r="396" spans="1:4" x14ac:dyDescent="0.3">
      <c r="A396">
        <v>1996</v>
      </c>
      <c r="B396" t="s">
        <v>13</v>
      </c>
      <c r="C396">
        <v>51.8</v>
      </c>
      <c r="D396" t="s">
        <v>34</v>
      </c>
    </row>
    <row r="397" spans="1:4" x14ac:dyDescent="0.3">
      <c r="A397">
        <v>1996</v>
      </c>
      <c r="B397" t="s">
        <v>14</v>
      </c>
      <c r="C397">
        <v>62.5</v>
      </c>
      <c r="D397" t="s">
        <v>34</v>
      </c>
    </row>
    <row r="398" spans="1:4" x14ac:dyDescent="0.3">
      <c r="A398">
        <v>1997</v>
      </c>
      <c r="B398" t="s">
        <v>3</v>
      </c>
      <c r="C398">
        <v>228.3</v>
      </c>
      <c r="D398" t="s">
        <v>34</v>
      </c>
    </row>
    <row r="399" spans="1:4" x14ac:dyDescent="0.3">
      <c r="A399">
        <v>1997</v>
      </c>
      <c r="B399" t="s">
        <v>4</v>
      </c>
      <c r="C399">
        <v>193.6</v>
      </c>
      <c r="D399" t="s">
        <v>34</v>
      </c>
    </row>
    <row r="400" spans="1:4" x14ac:dyDescent="0.3">
      <c r="A400">
        <v>1997</v>
      </c>
      <c r="B400" t="s">
        <v>5</v>
      </c>
      <c r="C400">
        <v>177.6</v>
      </c>
      <c r="D400" t="s">
        <v>34</v>
      </c>
    </row>
    <row r="401" spans="1:4" x14ac:dyDescent="0.3">
      <c r="A401">
        <v>1997</v>
      </c>
      <c r="B401" t="s">
        <v>6</v>
      </c>
      <c r="C401">
        <v>56.6</v>
      </c>
      <c r="D401" t="s">
        <v>34</v>
      </c>
    </row>
    <row r="402" spans="1:4" x14ac:dyDescent="0.3">
      <c r="A402">
        <v>1997</v>
      </c>
      <c r="B402" t="s">
        <v>7</v>
      </c>
      <c r="C402">
        <v>21.2</v>
      </c>
      <c r="D402" t="s">
        <v>34</v>
      </c>
    </row>
    <row r="403" spans="1:4" x14ac:dyDescent="0.3">
      <c r="A403">
        <v>1997</v>
      </c>
      <c r="B403" t="s">
        <v>8</v>
      </c>
      <c r="C403">
        <v>2.7</v>
      </c>
      <c r="D403" t="s">
        <v>34</v>
      </c>
    </row>
    <row r="404" spans="1:4" x14ac:dyDescent="0.3">
      <c r="A404">
        <v>1997</v>
      </c>
      <c r="B404" t="s">
        <v>9</v>
      </c>
      <c r="C404">
        <v>0</v>
      </c>
      <c r="D404" t="s">
        <v>34</v>
      </c>
    </row>
    <row r="405" spans="1:4" x14ac:dyDescent="0.3">
      <c r="A405">
        <v>1997</v>
      </c>
      <c r="B405" t="s">
        <v>10</v>
      </c>
      <c r="C405">
        <v>33.6</v>
      </c>
      <c r="D405" t="s">
        <v>34</v>
      </c>
    </row>
    <row r="406" spans="1:4" x14ac:dyDescent="0.3">
      <c r="A406">
        <v>1997</v>
      </c>
      <c r="B406" t="s">
        <v>11</v>
      </c>
      <c r="C406">
        <v>25.6</v>
      </c>
      <c r="D406" t="s">
        <v>34</v>
      </c>
    </row>
    <row r="407" spans="1:4" x14ac:dyDescent="0.3">
      <c r="A407">
        <v>1997</v>
      </c>
      <c r="B407" t="s">
        <v>12</v>
      </c>
      <c r="C407">
        <v>25.4</v>
      </c>
      <c r="D407" t="s">
        <v>34</v>
      </c>
    </row>
    <row r="408" spans="1:4" x14ac:dyDescent="0.3">
      <c r="A408">
        <v>1997</v>
      </c>
      <c r="B408" t="s">
        <v>13</v>
      </c>
      <c r="C408">
        <v>85.2</v>
      </c>
      <c r="D408" t="s">
        <v>34</v>
      </c>
    </row>
    <row r="409" spans="1:4" x14ac:dyDescent="0.3">
      <c r="A409">
        <v>1997</v>
      </c>
      <c r="B409" t="s">
        <v>14</v>
      </c>
      <c r="C409">
        <v>90.3</v>
      </c>
      <c r="D409" t="s">
        <v>34</v>
      </c>
    </row>
    <row r="410" spans="1:4" x14ac:dyDescent="0.3">
      <c r="A410">
        <v>1998</v>
      </c>
      <c r="B410" t="s">
        <v>3</v>
      </c>
      <c r="C410">
        <v>162.19999999999999</v>
      </c>
      <c r="D410" t="s">
        <v>34</v>
      </c>
    </row>
    <row r="411" spans="1:4" x14ac:dyDescent="0.3">
      <c r="A411">
        <v>1998</v>
      </c>
      <c r="B411" t="s">
        <v>4</v>
      </c>
      <c r="C411">
        <v>102.1</v>
      </c>
      <c r="D411" t="s">
        <v>34</v>
      </c>
    </row>
    <row r="412" spans="1:4" x14ac:dyDescent="0.3">
      <c r="A412">
        <v>1998</v>
      </c>
      <c r="B412" t="s">
        <v>5</v>
      </c>
      <c r="C412">
        <v>186.2</v>
      </c>
      <c r="D412" t="s">
        <v>34</v>
      </c>
    </row>
    <row r="413" spans="1:4" x14ac:dyDescent="0.3">
      <c r="A413">
        <v>1998</v>
      </c>
      <c r="B413" t="s">
        <v>6</v>
      </c>
      <c r="C413">
        <v>22</v>
      </c>
      <c r="D413" t="s">
        <v>34</v>
      </c>
    </row>
    <row r="414" spans="1:4" x14ac:dyDescent="0.3">
      <c r="A414">
        <v>1998</v>
      </c>
      <c r="B414" t="s">
        <v>7</v>
      </c>
      <c r="C414">
        <v>9.1</v>
      </c>
      <c r="D414" t="s">
        <v>34</v>
      </c>
    </row>
    <row r="415" spans="1:4" x14ac:dyDescent="0.3">
      <c r="A415">
        <v>1998</v>
      </c>
      <c r="B415" t="s">
        <v>8</v>
      </c>
      <c r="C415">
        <v>3</v>
      </c>
      <c r="D415" t="s">
        <v>34</v>
      </c>
    </row>
    <row r="416" spans="1:4" x14ac:dyDescent="0.3">
      <c r="A416">
        <v>1998</v>
      </c>
      <c r="B416" t="s">
        <v>9</v>
      </c>
      <c r="C416">
        <v>0.5</v>
      </c>
      <c r="D416" t="s">
        <v>34</v>
      </c>
    </row>
    <row r="417" spans="1:4" x14ac:dyDescent="0.3">
      <c r="A417">
        <v>1998</v>
      </c>
      <c r="B417" t="s">
        <v>10</v>
      </c>
      <c r="C417">
        <v>1.3</v>
      </c>
      <c r="D417" t="s">
        <v>34</v>
      </c>
    </row>
    <row r="418" spans="1:4" x14ac:dyDescent="0.3">
      <c r="A418">
        <v>1998</v>
      </c>
      <c r="B418" t="s">
        <v>11</v>
      </c>
      <c r="C418">
        <v>26.4</v>
      </c>
      <c r="D418" t="s">
        <v>34</v>
      </c>
    </row>
    <row r="419" spans="1:4" x14ac:dyDescent="0.3">
      <c r="A419">
        <v>1998</v>
      </c>
      <c r="B419" t="s">
        <v>12</v>
      </c>
      <c r="C419">
        <v>92</v>
      </c>
      <c r="D419" t="s">
        <v>34</v>
      </c>
    </row>
    <row r="420" spans="1:4" x14ac:dyDescent="0.3">
      <c r="A420">
        <v>1998</v>
      </c>
      <c r="B420" t="s">
        <v>13</v>
      </c>
      <c r="C420">
        <v>53</v>
      </c>
      <c r="D420" t="s">
        <v>34</v>
      </c>
    </row>
    <row r="421" spans="1:4" x14ac:dyDescent="0.3">
      <c r="A421">
        <v>1998</v>
      </c>
      <c r="B421" t="s">
        <v>14</v>
      </c>
      <c r="C421">
        <v>98.2</v>
      </c>
      <c r="D421" t="s">
        <v>34</v>
      </c>
    </row>
    <row r="422" spans="1:4" x14ac:dyDescent="0.3">
      <c r="A422">
        <v>1999</v>
      </c>
      <c r="B422" t="s">
        <v>3</v>
      </c>
      <c r="C422">
        <v>165</v>
      </c>
      <c r="D422" t="s">
        <v>34</v>
      </c>
    </row>
    <row r="423" spans="1:4" x14ac:dyDescent="0.3">
      <c r="A423">
        <v>1999</v>
      </c>
      <c r="B423" t="s">
        <v>4</v>
      </c>
      <c r="C423">
        <v>96.7</v>
      </c>
      <c r="D423" t="s">
        <v>34</v>
      </c>
    </row>
    <row r="424" spans="1:4" x14ac:dyDescent="0.3">
      <c r="A424">
        <v>1999</v>
      </c>
      <c r="B424" t="s">
        <v>5</v>
      </c>
      <c r="C424">
        <v>104</v>
      </c>
      <c r="D424" t="s">
        <v>34</v>
      </c>
    </row>
    <row r="425" spans="1:4" x14ac:dyDescent="0.3">
      <c r="A425">
        <v>1999</v>
      </c>
      <c r="B425" t="s">
        <v>6</v>
      </c>
      <c r="C425">
        <v>50.7</v>
      </c>
      <c r="D425" t="s">
        <v>34</v>
      </c>
    </row>
    <row r="426" spans="1:4" x14ac:dyDescent="0.3">
      <c r="A426">
        <v>1999</v>
      </c>
      <c r="B426" t="s">
        <v>7</v>
      </c>
      <c r="C426">
        <v>10.199999999999999</v>
      </c>
      <c r="D426" t="s">
        <v>34</v>
      </c>
    </row>
    <row r="427" spans="1:4" x14ac:dyDescent="0.3">
      <c r="A427">
        <v>1999</v>
      </c>
      <c r="B427" t="s">
        <v>8</v>
      </c>
      <c r="C427">
        <v>6</v>
      </c>
      <c r="D427" t="s">
        <v>34</v>
      </c>
    </row>
    <row r="428" spans="1:4" x14ac:dyDescent="0.3">
      <c r="A428">
        <v>1999</v>
      </c>
      <c r="B428" t="s">
        <v>9</v>
      </c>
      <c r="C428">
        <v>0</v>
      </c>
      <c r="D428" t="s">
        <v>34</v>
      </c>
    </row>
    <row r="429" spans="1:4" x14ac:dyDescent="0.3">
      <c r="A429">
        <v>1999</v>
      </c>
      <c r="B429" t="s">
        <v>10</v>
      </c>
      <c r="C429">
        <v>0</v>
      </c>
      <c r="D429" t="s">
        <v>34</v>
      </c>
    </row>
    <row r="430" spans="1:4" x14ac:dyDescent="0.3">
      <c r="A430">
        <v>1999</v>
      </c>
      <c r="B430" t="s">
        <v>11</v>
      </c>
      <c r="C430">
        <v>57.9</v>
      </c>
      <c r="D430" t="s">
        <v>34</v>
      </c>
    </row>
    <row r="431" spans="1:4" x14ac:dyDescent="0.3">
      <c r="A431">
        <v>1999</v>
      </c>
      <c r="B431" t="s">
        <v>12</v>
      </c>
      <c r="C431">
        <v>24.6</v>
      </c>
      <c r="D431" t="s">
        <v>34</v>
      </c>
    </row>
    <row r="432" spans="1:4" x14ac:dyDescent="0.3">
      <c r="A432">
        <v>1999</v>
      </c>
      <c r="B432" t="s">
        <v>13</v>
      </c>
      <c r="C432">
        <v>52.7</v>
      </c>
      <c r="D432" t="s">
        <v>34</v>
      </c>
    </row>
    <row r="433" spans="1:4" x14ac:dyDescent="0.3">
      <c r="A433">
        <v>1999</v>
      </c>
      <c r="B433" t="s">
        <v>14</v>
      </c>
      <c r="C433">
        <v>119.2</v>
      </c>
      <c r="D433" t="s">
        <v>34</v>
      </c>
    </row>
    <row r="434" spans="1:4" x14ac:dyDescent="0.3">
      <c r="A434">
        <v>2000</v>
      </c>
      <c r="B434" t="s">
        <v>3</v>
      </c>
      <c r="C434">
        <v>234.9</v>
      </c>
      <c r="D434" t="s">
        <v>34</v>
      </c>
    </row>
    <row r="435" spans="1:4" x14ac:dyDescent="0.3">
      <c r="A435">
        <v>2000</v>
      </c>
      <c r="B435" t="s">
        <v>4</v>
      </c>
      <c r="C435">
        <v>117.1</v>
      </c>
      <c r="D435" t="s">
        <v>34</v>
      </c>
    </row>
    <row r="436" spans="1:4" x14ac:dyDescent="0.3">
      <c r="A436">
        <v>2000</v>
      </c>
      <c r="B436" t="s">
        <v>5</v>
      </c>
      <c r="C436">
        <v>113.1</v>
      </c>
      <c r="D436" t="s">
        <v>34</v>
      </c>
    </row>
    <row r="437" spans="1:4" x14ac:dyDescent="0.3">
      <c r="A437">
        <v>2000</v>
      </c>
      <c r="B437" t="s">
        <v>6</v>
      </c>
      <c r="C437">
        <v>9.4</v>
      </c>
      <c r="D437" t="s">
        <v>34</v>
      </c>
    </row>
    <row r="438" spans="1:4" x14ac:dyDescent="0.3">
      <c r="A438">
        <v>2000</v>
      </c>
      <c r="B438" t="s">
        <v>7</v>
      </c>
      <c r="C438">
        <v>1.8</v>
      </c>
      <c r="D438" t="s">
        <v>34</v>
      </c>
    </row>
    <row r="439" spans="1:4" x14ac:dyDescent="0.3">
      <c r="A439">
        <v>2000</v>
      </c>
      <c r="B439" t="s">
        <v>8</v>
      </c>
      <c r="C439">
        <v>3.5</v>
      </c>
      <c r="D439" t="s">
        <v>34</v>
      </c>
    </row>
    <row r="440" spans="1:4" x14ac:dyDescent="0.3">
      <c r="A440">
        <v>2000</v>
      </c>
      <c r="B440" t="s">
        <v>9</v>
      </c>
      <c r="C440">
        <v>2.4</v>
      </c>
      <c r="D440" t="s">
        <v>34</v>
      </c>
    </row>
    <row r="441" spans="1:4" x14ac:dyDescent="0.3">
      <c r="A441">
        <v>2000</v>
      </c>
      <c r="B441" t="s">
        <v>10</v>
      </c>
      <c r="C441">
        <v>6.7</v>
      </c>
      <c r="D441" t="s">
        <v>34</v>
      </c>
    </row>
    <row r="442" spans="1:4" x14ac:dyDescent="0.3">
      <c r="A442">
        <v>2000</v>
      </c>
      <c r="B442" t="s">
        <v>11</v>
      </c>
      <c r="C442">
        <v>24.6</v>
      </c>
      <c r="D442" t="s">
        <v>34</v>
      </c>
    </row>
    <row r="443" spans="1:4" x14ac:dyDescent="0.3">
      <c r="A443">
        <v>2000</v>
      </c>
      <c r="B443" t="s">
        <v>12</v>
      </c>
      <c r="C443">
        <v>53</v>
      </c>
      <c r="D443" t="s">
        <v>34</v>
      </c>
    </row>
    <row r="444" spans="1:4" x14ac:dyDescent="0.3">
      <c r="A444">
        <v>2000</v>
      </c>
      <c r="B444" t="s">
        <v>13</v>
      </c>
      <c r="C444">
        <v>53.8</v>
      </c>
      <c r="D444" t="s">
        <v>34</v>
      </c>
    </row>
    <row r="445" spans="1:4" x14ac:dyDescent="0.3">
      <c r="A445">
        <v>2000</v>
      </c>
      <c r="B445" t="s">
        <v>14</v>
      </c>
      <c r="C445">
        <v>90.7</v>
      </c>
      <c r="D445" t="s">
        <v>34</v>
      </c>
    </row>
    <row r="446" spans="1:4" x14ac:dyDescent="0.3">
      <c r="A446">
        <v>2001</v>
      </c>
      <c r="B446" t="s">
        <v>3</v>
      </c>
      <c r="C446">
        <v>295.3</v>
      </c>
      <c r="D446" t="s">
        <v>34</v>
      </c>
    </row>
    <row r="447" spans="1:4" x14ac:dyDescent="0.3">
      <c r="A447">
        <v>2001</v>
      </c>
      <c r="B447" t="s">
        <v>4</v>
      </c>
      <c r="C447">
        <v>155.4</v>
      </c>
      <c r="D447" t="s">
        <v>34</v>
      </c>
    </row>
    <row r="448" spans="1:4" x14ac:dyDescent="0.3">
      <c r="A448">
        <v>2001</v>
      </c>
      <c r="B448" t="s">
        <v>5</v>
      </c>
      <c r="C448">
        <v>160.9</v>
      </c>
      <c r="D448" t="s">
        <v>34</v>
      </c>
    </row>
    <row r="449" spans="1:4" x14ac:dyDescent="0.3">
      <c r="A449">
        <v>2001</v>
      </c>
      <c r="B449" t="s">
        <v>6</v>
      </c>
      <c r="C449">
        <v>34.200000000000003</v>
      </c>
      <c r="D449" t="s">
        <v>34</v>
      </c>
    </row>
    <row r="450" spans="1:4" x14ac:dyDescent="0.3">
      <c r="A450">
        <v>2001</v>
      </c>
      <c r="B450" t="s">
        <v>7</v>
      </c>
      <c r="C450">
        <v>5.9</v>
      </c>
      <c r="D450" t="s">
        <v>34</v>
      </c>
    </row>
    <row r="451" spans="1:4" x14ac:dyDescent="0.3">
      <c r="A451">
        <v>2001</v>
      </c>
      <c r="B451" t="s">
        <v>8</v>
      </c>
      <c r="C451">
        <v>0</v>
      </c>
      <c r="D451" t="s">
        <v>34</v>
      </c>
    </row>
    <row r="452" spans="1:4" x14ac:dyDescent="0.3">
      <c r="A452">
        <v>2001</v>
      </c>
      <c r="B452" t="s">
        <v>9</v>
      </c>
      <c r="C452">
        <v>22.4</v>
      </c>
      <c r="D452" t="s">
        <v>34</v>
      </c>
    </row>
    <row r="453" spans="1:4" x14ac:dyDescent="0.3">
      <c r="A453">
        <v>2001</v>
      </c>
      <c r="B453" t="s">
        <v>10</v>
      </c>
      <c r="C453">
        <v>11.9</v>
      </c>
      <c r="D453" t="s">
        <v>34</v>
      </c>
    </row>
    <row r="454" spans="1:4" x14ac:dyDescent="0.3">
      <c r="A454">
        <v>2001</v>
      </c>
      <c r="B454" t="s">
        <v>11</v>
      </c>
      <c r="C454">
        <v>19.2</v>
      </c>
      <c r="D454" t="s">
        <v>34</v>
      </c>
    </row>
    <row r="455" spans="1:4" x14ac:dyDescent="0.3">
      <c r="A455">
        <v>2001</v>
      </c>
      <c r="B455" t="s">
        <v>12</v>
      </c>
      <c r="C455">
        <v>69.7</v>
      </c>
      <c r="D455" t="s">
        <v>34</v>
      </c>
    </row>
    <row r="456" spans="1:4" x14ac:dyDescent="0.3">
      <c r="A456">
        <v>2001</v>
      </c>
      <c r="B456" t="s">
        <v>13</v>
      </c>
      <c r="C456">
        <v>73.2</v>
      </c>
      <c r="D456" t="s">
        <v>34</v>
      </c>
    </row>
    <row r="457" spans="1:4" x14ac:dyDescent="0.3">
      <c r="A457">
        <v>2001</v>
      </c>
      <c r="B457" t="s">
        <v>14</v>
      </c>
      <c r="C457">
        <v>102.9</v>
      </c>
      <c r="D457" t="s">
        <v>34</v>
      </c>
    </row>
    <row r="458" spans="1:4" x14ac:dyDescent="0.3">
      <c r="A458">
        <v>2002</v>
      </c>
      <c r="B458" t="s">
        <v>3</v>
      </c>
      <c r="C458">
        <v>184.9</v>
      </c>
      <c r="D458" t="s">
        <v>34</v>
      </c>
    </row>
    <row r="459" spans="1:4" x14ac:dyDescent="0.3">
      <c r="A459">
        <v>2002</v>
      </c>
      <c r="B459" t="s">
        <v>4</v>
      </c>
      <c r="C459">
        <v>179.8</v>
      </c>
      <c r="D459" t="s">
        <v>34</v>
      </c>
    </row>
    <row r="460" spans="1:4" x14ac:dyDescent="0.3">
      <c r="A460">
        <v>2002</v>
      </c>
      <c r="B460" t="s">
        <v>5</v>
      </c>
      <c r="C460">
        <v>203.7</v>
      </c>
      <c r="D460" t="s">
        <v>34</v>
      </c>
    </row>
    <row r="461" spans="1:4" x14ac:dyDescent="0.3">
      <c r="A461">
        <v>2002</v>
      </c>
      <c r="B461" t="s">
        <v>6</v>
      </c>
      <c r="C461">
        <v>25.4</v>
      </c>
      <c r="D461" t="s">
        <v>34</v>
      </c>
    </row>
    <row r="462" spans="1:4" x14ac:dyDescent="0.3">
      <c r="A462">
        <v>2002</v>
      </c>
      <c r="B462" t="s">
        <v>7</v>
      </c>
      <c r="C462">
        <v>6.9</v>
      </c>
      <c r="D462" t="s">
        <v>34</v>
      </c>
    </row>
    <row r="463" spans="1:4" x14ac:dyDescent="0.3">
      <c r="A463">
        <v>2002</v>
      </c>
      <c r="B463" t="s">
        <v>8</v>
      </c>
      <c r="C463">
        <v>2.2000000000000002</v>
      </c>
      <c r="D463" t="s">
        <v>34</v>
      </c>
    </row>
    <row r="464" spans="1:4" x14ac:dyDescent="0.3">
      <c r="A464">
        <v>2002</v>
      </c>
      <c r="B464" t="s">
        <v>9</v>
      </c>
      <c r="C464">
        <v>32.5</v>
      </c>
      <c r="D464" t="s">
        <v>34</v>
      </c>
    </row>
    <row r="465" spans="1:4" x14ac:dyDescent="0.3">
      <c r="A465">
        <v>2002</v>
      </c>
      <c r="B465" t="s">
        <v>10</v>
      </c>
      <c r="C465">
        <v>6</v>
      </c>
      <c r="D465" t="s">
        <v>34</v>
      </c>
    </row>
    <row r="466" spans="1:4" x14ac:dyDescent="0.3">
      <c r="A466">
        <v>2002</v>
      </c>
      <c r="B466" t="s">
        <v>11</v>
      </c>
      <c r="C466">
        <v>14.4</v>
      </c>
      <c r="D466" t="s">
        <v>34</v>
      </c>
    </row>
    <row r="467" spans="1:4" x14ac:dyDescent="0.3">
      <c r="A467">
        <v>2002</v>
      </c>
      <c r="B467" t="s">
        <v>12</v>
      </c>
      <c r="C467">
        <v>73.8</v>
      </c>
      <c r="D467" t="s">
        <v>34</v>
      </c>
    </row>
    <row r="468" spans="1:4" x14ac:dyDescent="0.3">
      <c r="A468">
        <v>2002</v>
      </c>
      <c r="B468" t="s">
        <v>13</v>
      </c>
      <c r="C468">
        <v>114.7</v>
      </c>
      <c r="D468" t="s">
        <v>34</v>
      </c>
    </row>
    <row r="469" spans="1:4" x14ac:dyDescent="0.3">
      <c r="A469">
        <v>2002</v>
      </c>
      <c r="B469" t="s">
        <v>14</v>
      </c>
      <c r="C469">
        <v>129.30000000000001</v>
      </c>
      <c r="D469" t="s">
        <v>34</v>
      </c>
    </row>
    <row r="470" spans="1:4" x14ac:dyDescent="0.3">
      <c r="A470">
        <v>2003</v>
      </c>
      <c r="B470" t="s">
        <v>3</v>
      </c>
      <c r="C470">
        <v>216.6</v>
      </c>
      <c r="D470" t="s">
        <v>34</v>
      </c>
    </row>
    <row r="471" spans="1:4" x14ac:dyDescent="0.3">
      <c r="A471">
        <v>2003</v>
      </c>
      <c r="B471" t="s">
        <v>4</v>
      </c>
      <c r="C471">
        <v>156.9</v>
      </c>
      <c r="D471" t="s">
        <v>34</v>
      </c>
    </row>
    <row r="472" spans="1:4" x14ac:dyDescent="0.3">
      <c r="A472">
        <v>2003</v>
      </c>
      <c r="B472" t="s">
        <v>5</v>
      </c>
      <c r="C472">
        <v>153.19999999999999</v>
      </c>
      <c r="D472" t="s">
        <v>34</v>
      </c>
    </row>
    <row r="473" spans="1:4" x14ac:dyDescent="0.3">
      <c r="A473">
        <v>2003</v>
      </c>
      <c r="B473" t="s">
        <v>6</v>
      </c>
      <c r="C473">
        <v>95.3</v>
      </c>
      <c r="D473" t="s">
        <v>34</v>
      </c>
    </row>
    <row r="474" spans="1:4" x14ac:dyDescent="0.3">
      <c r="A474">
        <v>2003</v>
      </c>
      <c r="B474" t="s">
        <v>7</v>
      </c>
      <c r="C474">
        <v>2.8</v>
      </c>
      <c r="D474" t="s">
        <v>34</v>
      </c>
    </row>
    <row r="475" spans="1:4" x14ac:dyDescent="0.3">
      <c r="A475">
        <v>2003</v>
      </c>
      <c r="B475" t="s">
        <v>8</v>
      </c>
      <c r="C475">
        <v>7.1</v>
      </c>
      <c r="D475" t="s">
        <v>34</v>
      </c>
    </row>
    <row r="476" spans="1:4" x14ac:dyDescent="0.3">
      <c r="A476">
        <v>2003</v>
      </c>
      <c r="B476" t="s">
        <v>9</v>
      </c>
      <c r="C476">
        <v>0</v>
      </c>
      <c r="D476" t="s">
        <v>34</v>
      </c>
    </row>
    <row r="477" spans="1:4" x14ac:dyDescent="0.3">
      <c r="A477">
        <v>2003</v>
      </c>
      <c r="B477" t="s">
        <v>10</v>
      </c>
      <c r="C477">
        <v>13.1</v>
      </c>
      <c r="D477" t="s">
        <v>34</v>
      </c>
    </row>
    <row r="478" spans="1:4" x14ac:dyDescent="0.3">
      <c r="A478">
        <v>2003</v>
      </c>
      <c r="B478" t="s">
        <v>11</v>
      </c>
      <c r="C478">
        <v>9.8000000000000007</v>
      </c>
      <c r="D478" t="s">
        <v>34</v>
      </c>
    </row>
    <row r="479" spans="1:4" x14ac:dyDescent="0.3">
      <c r="A479">
        <v>2003</v>
      </c>
      <c r="B479" t="s">
        <v>12</v>
      </c>
      <c r="C479">
        <v>23.5</v>
      </c>
      <c r="D479" t="s">
        <v>34</v>
      </c>
    </row>
    <row r="480" spans="1:4" x14ac:dyDescent="0.3">
      <c r="A480">
        <v>2003</v>
      </c>
      <c r="B480" t="s">
        <v>13</v>
      </c>
      <c r="C480">
        <v>38.799999999999997</v>
      </c>
      <c r="D480" t="s">
        <v>34</v>
      </c>
    </row>
    <row r="481" spans="1:4" x14ac:dyDescent="0.3">
      <c r="A481">
        <v>2003</v>
      </c>
      <c r="B481" t="s">
        <v>14</v>
      </c>
      <c r="C481">
        <v>127.8</v>
      </c>
      <c r="D481" t="s">
        <v>34</v>
      </c>
    </row>
    <row r="482" spans="1:4" x14ac:dyDescent="0.3">
      <c r="A482">
        <v>2004</v>
      </c>
      <c r="B482" t="s">
        <v>3</v>
      </c>
      <c r="C482">
        <v>203</v>
      </c>
      <c r="D482" t="s">
        <v>34</v>
      </c>
    </row>
    <row r="483" spans="1:4" x14ac:dyDescent="0.3">
      <c r="A483">
        <v>2004</v>
      </c>
      <c r="B483" t="s">
        <v>4</v>
      </c>
      <c r="C483">
        <v>149</v>
      </c>
      <c r="D483" t="s">
        <v>34</v>
      </c>
    </row>
    <row r="484" spans="1:4" x14ac:dyDescent="0.3">
      <c r="A484">
        <v>2004</v>
      </c>
      <c r="B484" t="s">
        <v>5</v>
      </c>
      <c r="C484">
        <v>89.5</v>
      </c>
      <c r="D484" t="s">
        <v>34</v>
      </c>
    </row>
    <row r="485" spans="1:4" x14ac:dyDescent="0.3">
      <c r="A485">
        <v>2004</v>
      </c>
      <c r="B485" t="s">
        <v>6</v>
      </c>
      <c r="C485">
        <v>30.4</v>
      </c>
      <c r="D485" t="s">
        <v>34</v>
      </c>
    </row>
    <row r="486" spans="1:4" x14ac:dyDescent="0.3">
      <c r="A486">
        <v>2004</v>
      </c>
      <c r="B486" t="s">
        <v>7</v>
      </c>
      <c r="C486">
        <v>3.4</v>
      </c>
      <c r="D486" t="s">
        <v>34</v>
      </c>
    </row>
    <row r="487" spans="1:4" x14ac:dyDescent="0.3">
      <c r="A487">
        <v>2004</v>
      </c>
      <c r="B487" t="s">
        <v>8</v>
      </c>
      <c r="C487">
        <v>20.6</v>
      </c>
      <c r="D487" t="s">
        <v>34</v>
      </c>
    </row>
    <row r="488" spans="1:4" x14ac:dyDescent="0.3">
      <c r="A488">
        <v>2004</v>
      </c>
      <c r="B488" t="s">
        <v>9</v>
      </c>
      <c r="C488">
        <v>9.6</v>
      </c>
      <c r="D488" t="s">
        <v>34</v>
      </c>
    </row>
    <row r="489" spans="1:4" x14ac:dyDescent="0.3">
      <c r="A489">
        <v>2004</v>
      </c>
      <c r="B489" t="s">
        <v>10</v>
      </c>
      <c r="C489">
        <v>10</v>
      </c>
      <c r="D489" t="s">
        <v>34</v>
      </c>
    </row>
    <row r="490" spans="1:4" x14ac:dyDescent="0.3">
      <c r="A490">
        <v>2004</v>
      </c>
      <c r="B490" t="s">
        <v>11</v>
      </c>
      <c r="C490">
        <v>32.700000000000003</v>
      </c>
      <c r="D490" t="s">
        <v>34</v>
      </c>
    </row>
    <row r="491" spans="1:4" x14ac:dyDescent="0.3">
      <c r="A491">
        <v>2004</v>
      </c>
      <c r="B491" t="s">
        <v>12</v>
      </c>
      <c r="C491">
        <v>34.9</v>
      </c>
      <c r="D491" t="s">
        <v>34</v>
      </c>
    </row>
    <row r="492" spans="1:4" x14ac:dyDescent="0.3">
      <c r="A492">
        <v>2004</v>
      </c>
      <c r="B492" t="s">
        <v>13</v>
      </c>
      <c r="C492">
        <v>51.7</v>
      </c>
      <c r="D492" t="s">
        <v>34</v>
      </c>
    </row>
    <row r="493" spans="1:4" x14ac:dyDescent="0.3">
      <c r="A493">
        <v>2004</v>
      </c>
      <c r="B493" t="s">
        <v>14</v>
      </c>
      <c r="C493">
        <v>94.2</v>
      </c>
      <c r="D493" t="s">
        <v>34</v>
      </c>
    </row>
    <row r="494" spans="1:4" x14ac:dyDescent="0.3">
      <c r="A494">
        <v>2005</v>
      </c>
      <c r="B494" t="s">
        <v>3</v>
      </c>
      <c r="C494">
        <v>118.8</v>
      </c>
      <c r="D494" t="s">
        <v>34</v>
      </c>
    </row>
    <row r="495" spans="1:4" x14ac:dyDescent="0.3">
      <c r="A495">
        <v>2005</v>
      </c>
      <c r="B495" t="s">
        <v>4</v>
      </c>
      <c r="C495">
        <v>122.4</v>
      </c>
      <c r="D495" t="s">
        <v>34</v>
      </c>
    </row>
    <row r="496" spans="1:4" x14ac:dyDescent="0.3">
      <c r="A496">
        <v>2005</v>
      </c>
      <c r="B496" t="s">
        <v>5</v>
      </c>
      <c r="C496">
        <v>108.5</v>
      </c>
      <c r="D496" t="s">
        <v>34</v>
      </c>
    </row>
    <row r="497" spans="1:4" x14ac:dyDescent="0.3">
      <c r="A497">
        <v>2005</v>
      </c>
      <c r="B497" t="s">
        <v>6</v>
      </c>
      <c r="C497">
        <v>35.700000000000003</v>
      </c>
      <c r="D497" t="s">
        <v>34</v>
      </c>
    </row>
    <row r="498" spans="1:4" x14ac:dyDescent="0.3">
      <c r="A498">
        <v>2005</v>
      </c>
      <c r="B498" t="s">
        <v>7</v>
      </c>
      <c r="C498">
        <v>1.1000000000000001</v>
      </c>
      <c r="D498" t="s">
        <v>34</v>
      </c>
    </row>
    <row r="499" spans="1:4" x14ac:dyDescent="0.3">
      <c r="A499">
        <v>2005</v>
      </c>
      <c r="B499" t="s">
        <v>8</v>
      </c>
      <c r="C499">
        <v>0</v>
      </c>
      <c r="D499" t="s">
        <v>34</v>
      </c>
    </row>
    <row r="500" spans="1:4" x14ac:dyDescent="0.3">
      <c r="A500">
        <v>2005</v>
      </c>
      <c r="B500" t="s">
        <v>9</v>
      </c>
      <c r="C500">
        <v>1</v>
      </c>
      <c r="D500" t="s">
        <v>34</v>
      </c>
    </row>
    <row r="501" spans="1:4" x14ac:dyDescent="0.3">
      <c r="A501">
        <v>2005</v>
      </c>
      <c r="B501" t="s">
        <v>10</v>
      </c>
      <c r="C501">
        <v>3.1</v>
      </c>
      <c r="D501" t="s">
        <v>34</v>
      </c>
    </row>
    <row r="502" spans="1:4" x14ac:dyDescent="0.3">
      <c r="A502">
        <v>2005</v>
      </c>
      <c r="B502" t="s">
        <v>11</v>
      </c>
      <c r="C502">
        <v>6.5</v>
      </c>
      <c r="D502" t="s">
        <v>34</v>
      </c>
    </row>
    <row r="503" spans="1:4" x14ac:dyDescent="0.3">
      <c r="A503">
        <v>2005</v>
      </c>
      <c r="B503" t="s">
        <v>12</v>
      </c>
      <c r="C503">
        <v>36.9</v>
      </c>
      <c r="D503" t="s">
        <v>34</v>
      </c>
    </row>
    <row r="504" spans="1:4" x14ac:dyDescent="0.3">
      <c r="A504">
        <v>2005</v>
      </c>
      <c r="B504" t="s">
        <v>13</v>
      </c>
      <c r="C504">
        <v>66.599999999999994</v>
      </c>
      <c r="D504" t="s">
        <v>34</v>
      </c>
    </row>
    <row r="505" spans="1:4" x14ac:dyDescent="0.3">
      <c r="A505">
        <v>2005</v>
      </c>
      <c r="B505" t="s">
        <v>14</v>
      </c>
      <c r="C505">
        <v>57.8</v>
      </c>
      <c r="D505" t="s">
        <v>34</v>
      </c>
    </row>
    <row r="506" spans="1:4" x14ac:dyDescent="0.3">
      <c r="A506">
        <v>2006</v>
      </c>
      <c r="B506" t="s">
        <v>3</v>
      </c>
      <c r="C506">
        <v>196.3</v>
      </c>
      <c r="D506" t="s">
        <v>34</v>
      </c>
    </row>
    <row r="507" spans="1:4" x14ac:dyDescent="0.3">
      <c r="A507">
        <v>2006</v>
      </c>
      <c r="B507" t="s">
        <v>4</v>
      </c>
      <c r="C507">
        <v>122.3</v>
      </c>
      <c r="D507" t="s">
        <v>34</v>
      </c>
    </row>
    <row r="508" spans="1:4" x14ac:dyDescent="0.3">
      <c r="A508">
        <v>2006</v>
      </c>
      <c r="B508" t="s">
        <v>5</v>
      </c>
      <c r="C508">
        <v>126.5</v>
      </c>
      <c r="D508" t="s">
        <v>34</v>
      </c>
    </row>
    <row r="509" spans="1:4" x14ac:dyDescent="0.3">
      <c r="A509">
        <v>2006</v>
      </c>
      <c r="B509" t="s">
        <v>6</v>
      </c>
      <c r="C509">
        <v>73.900000000000006</v>
      </c>
      <c r="D509" t="s">
        <v>34</v>
      </c>
    </row>
    <row r="510" spans="1:4" x14ac:dyDescent="0.3">
      <c r="A510">
        <v>2006</v>
      </c>
      <c r="B510" t="s">
        <v>7</v>
      </c>
      <c r="C510">
        <v>0</v>
      </c>
      <c r="D510" t="s">
        <v>34</v>
      </c>
    </row>
    <row r="511" spans="1:4" x14ac:dyDescent="0.3">
      <c r="A511">
        <v>2006</v>
      </c>
      <c r="B511" t="s">
        <v>8</v>
      </c>
      <c r="C511">
        <v>6.8</v>
      </c>
      <c r="D511" t="s">
        <v>34</v>
      </c>
    </row>
    <row r="512" spans="1:4" x14ac:dyDescent="0.3">
      <c r="A512">
        <v>2006</v>
      </c>
      <c r="B512" t="s">
        <v>9</v>
      </c>
      <c r="C512">
        <v>0</v>
      </c>
      <c r="D512" t="s">
        <v>34</v>
      </c>
    </row>
    <row r="513" spans="1:4" x14ac:dyDescent="0.3">
      <c r="A513">
        <v>2006</v>
      </c>
      <c r="B513" t="s">
        <v>10</v>
      </c>
      <c r="C513">
        <v>5.5</v>
      </c>
      <c r="D513" t="s">
        <v>34</v>
      </c>
    </row>
    <row r="514" spans="1:4" x14ac:dyDescent="0.3">
      <c r="A514">
        <v>2006</v>
      </c>
      <c r="B514" t="s">
        <v>11</v>
      </c>
      <c r="C514">
        <v>18.600000000000001</v>
      </c>
      <c r="D514" t="s">
        <v>34</v>
      </c>
    </row>
    <row r="515" spans="1:4" x14ac:dyDescent="0.3">
      <c r="A515">
        <v>2006</v>
      </c>
      <c r="B515" t="s">
        <v>12</v>
      </c>
      <c r="C515">
        <v>77.8</v>
      </c>
      <c r="D515" t="s">
        <v>34</v>
      </c>
    </row>
    <row r="516" spans="1:4" x14ac:dyDescent="0.3">
      <c r="A516">
        <v>2006</v>
      </c>
      <c r="B516" t="s">
        <v>13</v>
      </c>
      <c r="C516">
        <v>67.400000000000006</v>
      </c>
      <c r="D516" t="s">
        <v>34</v>
      </c>
    </row>
    <row r="517" spans="1:4" x14ac:dyDescent="0.3">
      <c r="A517">
        <v>2006</v>
      </c>
      <c r="B517" t="s">
        <v>14</v>
      </c>
      <c r="C517">
        <v>162.9</v>
      </c>
      <c r="D517" t="s">
        <v>34</v>
      </c>
    </row>
    <row r="518" spans="1:4" x14ac:dyDescent="0.3">
      <c r="A518">
        <v>2007</v>
      </c>
      <c r="B518" t="s">
        <v>3</v>
      </c>
      <c r="C518">
        <v>139.5</v>
      </c>
      <c r="D518" t="s">
        <v>34</v>
      </c>
    </row>
    <row r="519" spans="1:4" x14ac:dyDescent="0.3">
      <c r="A519">
        <v>2007</v>
      </c>
      <c r="B519" t="s">
        <v>4</v>
      </c>
      <c r="C519">
        <v>86.9</v>
      </c>
      <c r="D519" t="s">
        <v>34</v>
      </c>
    </row>
    <row r="520" spans="1:4" x14ac:dyDescent="0.3">
      <c r="A520">
        <v>2007</v>
      </c>
      <c r="B520" t="s">
        <v>5</v>
      </c>
      <c r="C520">
        <v>113.5</v>
      </c>
      <c r="D520" t="s">
        <v>34</v>
      </c>
    </row>
    <row r="521" spans="1:4" x14ac:dyDescent="0.3">
      <c r="A521">
        <v>2007</v>
      </c>
      <c r="B521" t="s">
        <v>6</v>
      </c>
      <c r="C521">
        <v>68.599999999999994</v>
      </c>
      <c r="D521" t="s">
        <v>34</v>
      </c>
    </row>
    <row r="522" spans="1:4" x14ac:dyDescent="0.3">
      <c r="A522">
        <v>2007</v>
      </c>
      <c r="B522" t="s">
        <v>7</v>
      </c>
      <c r="C522">
        <v>13</v>
      </c>
      <c r="D522" t="s">
        <v>34</v>
      </c>
    </row>
    <row r="523" spans="1:4" x14ac:dyDescent="0.3">
      <c r="A523">
        <v>2007</v>
      </c>
      <c r="B523" t="s">
        <v>8</v>
      </c>
      <c r="C523">
        <v>0</v>
      </c>
      <c r="D523" t="s">
        <v>34</v>
      </c>
    </row>
    <row r="524" spans="1:4" x14ac:dyDescent="0.3">
      <c r="A524">
        <v>2007</v>
      </c>
      <c r="B524" t="s">
        <v>9</v>
      </c>
      <c r="C524">
        <v>4</v>
      </c>
      <c r="D524" t="s">
        <v>34</v>
      </c>
    </row>
    <row r="525" spans="1:4" x14ac:dyDescent="0.3">
      <c r="A525">
        <v>2007</v>
      </c>
      <c r="B525" t="s">
        <v>10</v>
      </c>
      <c r="C525">
        <v>0.8</v>
      </c>
      <c r="D525" t="s">
        <v>34</v>
      </c>
    </row>
    <row r="526" spans="1:4" x14ac:dyDescent="0.3">
      <c r="A526">
        <v>2007</v>
      </c>
      <c r="B526" t="s">
        <v>11</v>
      </c>
      <c r="C526">
        <v>6.1</v>
      </c>
      <c r="D526" t="s">
        <v>34</v>
      </c>
    </row>
    <row r="527" spans="1:4" x14ac:dyDescent="0.3">
      <c r="A527">
        <v>2007</v>
      </c>
      <c r="B527" t="s">
        <v>12</v>
      </c>
      <c r="C527">
        <v>74.3</v>
      </c>
      <c r="D527" t="s">
        <v>34</v>
      </c>
    </row>
    <row r="528" spans="1:4" x14ac:dyDescent="0.3">
      <c r="A528">
        <v>2007</v>
      </c>
      <c r="B528" t="s">
        <v>13</v>
      </c>
      <c r="C528">
        <v>103.8</v>
      </c>
      <c r="D528" t="s">
        <v>34</v>
      </c>
    </row>
    <row r="529" spans="1:4" x14ac:dyDescent="0.3">
      <c r="A529">
        <v>2007</v>
      </c>
      <c r="B529" t="s">
        <v>14</v>
      </c>
      <c r="C529">
        <v>77.7</v>
      </c>
      <c r="D529" t="s">
        <v>34</v>
      </c>
    </row>
    <row r="530" spans="1:4" x14ac:dyDescent="0.3">
      <c r="A530">
        <v>2008</v>
      </c>
      <c r="B530" t="s">
        <v>3</v>
      </c>
      <c r="C530">
        <v>130.80000000000001</v>
      </c>
      <c r="D530" t="s">
        <v>34</v>
      </c>
    </row>
    <row r="531" spans="1:4" x14ac:dyDescent="0.3">
      <c r="A531">
        <v>2008</v>
      </c>
      <c r="B531" t="s">
        <v>4</v>
      </c>
      <c r="C531">
        <v>138.5</v>
      </c>
      <c r="D531" t="s">
        <v>34</v>
      </c>
    </row>
    <row r="532" spans="1:4" x14ac:dyDescent="0.3">
      <c r="A532">
        <v>2008</v>
      </c>
      <c r="B532" t="s">
        <v>5</v>
      </c>
      <c r="C532">
        <v>80.8</v>
      </c>
      <c r="D532" t="s">
        <v>34</v>
      </c>
    </row>
    <row r="533" spans="1:4" x14ac:dyDescent="0.3">
      <c r="A533">
        <v>2008</v>
      </c>
      <c r="B533" t="s">
        <v>6</v>
      </c>
      <c r="C533">
        <v>5.3</v>
      </c>
      <c r="D533" t="s">
        <v>34</v>
      </c>
    </row>
    <row r="534" spans="1:4" x14ac:dyDescent="0.3">
      <c r="A534">
        <v>2008</v>
      </c>
      <c r="B534" t="s">
        <v>7</v>
      </c>
      <c r="C534">
        <v>6.5</v>
      </c>
      <c r="D534" t="s">
        <v>34</v>
      </c>
    </row>
    <row r="535" spans="1:4" x14ac:dyDescent="0.3">
      <c r="A535">
        <v>2008</v>
      </c>
      <c r="B535" t="s">
        <v>8</v>
      </c>
      <c r="C535">
        <v>2.5</v>
      </c>
      <c r="D535" t="s">
        <v>34</v>
      </c>
    </row>
    <row r="536" spans="1:4" x14ac:dyDescent="0.3">
      <c r="A536">
        <v>2008</v>
      </c>
      <c r="B536" t="s">
        <v>9</v>
      </c>
      <c r="C536">
        <v>3.1</v>
      </c>
      <c r="D536" t="s">
        <v>34</v>
      </c>
    </row>
    <row r="537" spans="1:4" x14ac:dyDescent="0.3">
      <c r="A537">
        <v>2008</v>
      </c>
      <c r="B537" t="s">
        <v>10</v>
      </c>
      <c r="C537">
        <v>6.7</v>
      </c>
      <c r="D537" t="s">
        <v>34</v>
      </c>
    </row>
    <row r="538" spans="1:4" x14ac:dyDescent="0.3">
      <c r="A538">
        <v>2008</v>
      </c>
      <c r="B538" t="s">
        <v>11</v>
      </c>
      <c r="C538">
        <v>14.3</v>
      </c>
      <c r="D538" t="s">
        <v>34</v>
      </c>
    </row>
    <row r="539" spans="1:4" x14ac:dyDescent="0.3">
      <c r="A539">
        <v>2008</v>
      </c>
      <c r="B539" t="s">
        <v>12</v>
      </c>
      <c r="C539">
        <v>106.5</v>
      </c>
      <c r="D539" t="s">
        <v>34</v>
      </c>
    </row>
    <row r="540" spans="1:4" x14ac:dyDescent="0.3">
      <c r="A540">
        <v>2008</v>
      </c>
      <c r="B540" t="s">
        <v>13</v>
      </c>
      <c r="C540">
        <v>54.9</v>
      </c>
      <c r="D540" t="s">
        <v>34</v>
      </c>
    </row>
    <row r="541" spans="1:4" x14ac:dyDescent="0.3">
      <c r="A541">
        <v>2008</v>
      </c>
      <c r="B541" t="s">
        <v>14</v>
      </c>
      <c r="C541">
        <v>128.80000000000001</v>
      </c>
      <c r="D541" t="s">
        <v>34</v>
      </c>
    </row>
    <row r="542" spans="1:4" x14ac:dyDescent="0.3">
      <c r="A542">
        <v>2009</v>
      </c>
      <c r="B542" t="s">
        <v>3</v>
      </c>
      <c r="C542">
        <v>135.5</v>
      </c>
      <c r="D542" t="s">
        <v>34</v>
      </c>
    </row>
    <row r="543" spans="1:4" x14ac:dyDescent="0.3">
      <c r="A543">
        <v>2009</v>
      </c>
      <c r="B543" t="s">
        <v>4</v>
      </c>
      <c r="C543">
        <v>114.8</v>
      </c>
      <c r="D543" t="s">
        <v>34</v>
      </c>
    </row>
    <row r="544" spans="1:4" x14ac:dyDescent="0.3">
      <c r="A544">
        <v>2009</v>
      </c>
      <c r="B544" t="s">
        <v>5</v>
      </c>
      <c r="C544">
        <v>56.3</v>
      </c>
      <c r="D544" t="s">
        <v>34</v>
      </c>
    </row>
    <row r="545" spans="1:4" x14ac:dyDescent="0.3">
      <c r="A545">
        <v>2009</v>
      </c>
      <c r="B545" t="s">
        <v>6</v>
      </c>
      <c r="C545">
        <v>26</v>
      </c>
      <c r="D545" t="s">
        <v>34</v>
      </c>
    </row>
    <row r="546" spans="1:4" x14ac:dyDescent="0.3">
      <c r="A546">
        <v>2009</v>
      </c>
      <c r="B546" t="s">
        <v>7</v>
      </c>
      <c r="C546">
        <v>0</v>
      </c>
      <c r="D546" t="s">
        <v>34</v>
      </c>
    </row>
    <row r="547" spans="1:4" x14ac:dyDescent="0.3">
      <c r="A547">
        <v>2009</v>
      </c>
      <c r="B547" t="s">
        <v>8</v>
      </c>
      <c r="C547">
        <v>0</v>
      </c>
      <c r="D547" t="s">
        <v>34</v>
      </c>
    </row>
    <row r="548" spans="1:4" x14ac:dyDescent="0.3">
      <c r="A548">
        <v>2009</v>
      </c>
      <c r="B548" t="s">
        <v>9</v>
      </c>
      <c r="C548">
        <v>0</v>
      </c>
      <c r="D548" t="s">
        <v>34</v>
      </c>
    </row>
    <row r="549" spans="1:4" x14ac:dyDescent="0.3">
      <c r="A549">
        <v>2009</v>
      </c>
      <c r="B549" t="s">
        <v>10</v>
      </c>
      <c r="C549">
        <v>3</v>
      </c>
      <c r="D549" t="s">
        <v>34</v>
      </c>
    </row>
    <row r="550" spans="1:4" x14ac:dyDescent="0.3">
      <c r="A550">
        <v>2009</v>
      </c>
      <c r="B550" t="s">
        <v>11</v>
      </c>
      <c r="C550">
        <v>17.600000000000001</v>
      </c>
      <c r="D550" t="s">
        <v>34</v>
      </c>
    </row>
    <row r="551" spans="1:4" x14ac:dyDescent="0.3">
      <c r="A551">
        <v>2009</v>
      </c>
      <c r="B551" t="s">
        <v>12</v>
      </c>
      <c r="C551">
        <v>23.7</v>
      </c>
      <c r="D551" t="s">
        <v>34</v>
      </c>
    </row>
    <row r="552" spans="1:4" x14ac:dyDescent="0.3">
      <c r="A552">
        <v>2009</v>
      </c>
      <c r="B552" t="s">
        <v>13</v>
      </c>
      <c r="C552">
        <v>176.1</v>
      </c>
      <c r="D552" t="s">
        <v>34</v>
      </c>
    </row>
    <row r="553" spans="1:4" x14ac:dyDescent="0.3">
      <c r="A553">
        <v>2009</v>
      </c>
      <c r="B553" t="s">
        <v>14</v>
      </c>
      <c r="C553">
        <v>131.69999999999999</v>
      </c>
      <c r="D553" t="s">
        <v>34</v>
      </c>
    </row>
    <row r="554" spans="1:4" x14ac:dyDescent="0.3">
      <c r="A554">
        <v>2010</v>
      </c>
      <c r="B554" t="s">
        <v>3</v>
      </c>
      <c r="C554">
        <v>175.27826086956523</v>
      </c>
      <c r="D554" t="s">
        <v>34</v>
      </c>
    </row>
    <row r="555" spans="1:4" x14ac:dyDescent="0.3">
      <c r="A555">
        <v>2010</v>
      </c>
      <c r="B555" t="s">
        <v>4</v>
      </c>
      <c r="C555">
        <v>137.12826086956522</v>
      </c>
      <c r="D555" t="s">
        <v>34</v>
      </c>
    </row>
    <row r="556" spans="1:4" x14ac:dyDescent="0.3">
      <c r="A556">
        <v>2010</v>
      </c>
      <c r="B556" t="s">
        <v>5</v>
      </c>
      <c r="C556">
        <v>125.50000000000001</v>
      </c>
      <c r="D556" t="s">
        <v>34</v>
      </c>
    </row>
    <row r="557" spans="1:4" x14ac:dyDescent="0.3">
      <c r="A557">
        <v>2010</v>
      </c>
      <c r="B557" t="s">
        <v>6</v>
      </c>
      <c r="C557">
        <v>48.341304347826103</v>
      </c>
      <c r="D557" t="s">
        <v>34</v>
      </c>
    </row>
    <row r="558" spans="1:4" x14ac:dyDescent="0.3">
      <c r="A558">
        <v>2010</v>
      </c>
      <c r="B558" t="s">
        <v>7</v>
      </c>
      <c r="C558">
        <v>7.8521739130434769</v>
      </c>
      <c r="D558" t="s">
        <v>34</v>
      </c>
    </row>
    <row r="559" spans="1:4" x14ac:dyDescent="0.3">
      <c r="A559">
        <v>2010</v>
      </c>
      <c r="B559" t="s">
        <v>8</v>
      </c>
      <c r="C559">
        <v>5.2434782608695656</v>
      </c>
      <c r="D559" t="s">
        <v>34</v>
      </c>
    </row>
    <row r="560" spans="1:4" x14ac:dyDescent="0.3">
      <c r="A560">
        <v>2010</v>
      </c>
      <c r="B560" t="s">
        <v>9</v>
      </c>
      <c r="C560">
        <v>5.3978260869565213</v>
      </c>
      <c r="D560" t="s">
        <v>34</v>
      </c>
    </row>
    <row r="561" spans="1:4" x14ac:dyDescent="0.3">
      <c r="A561">
        <v>2010</v>
      </c>
      <c r="B561" t="s">
        <v>10</v>
      </c>
      <c r="C561">
        <v>9.5978260869565251</v>
      </c>
      <c r="D561" t="s">
        <v>34</v>
      </c>
    </row>
    <row r="562" spans="1:4" x14ac:dyDescent="0.3">
      <c r="A562">
        <v>2010</v>
      </c>
      <c r="B562" t="s">
        <v>11</v>
      </c>
      <c r="C562">
        <v>24.654347826086944</v>
      </c>
      <c r="D562" t="s">
        <v>34</v>
      </c>
    </row>
    <row r="563" spans="1:4" x14ac:dyDescent="0.3">
      <c r="A563">
        <v>2010</v>
      </c>
      <c r="B563" t="s">
        <v>12</v>
      </c>
      <c r="C563">
        <v>57.62173913043479</v>
      </c>
      <c r="D563" t="s">
        <v>34</v>
      </c>
    </row>
    <row r="564" spans="1:4" x14ac:dyDescent="0.3">
      <c r="A564">
        <v>2010</v>
      </c>
      <c r="B564" t="s">
        <v>13</v>
      </c>
      <c r="C564">
        <v>82.745652173913044</v>
      </c>
      <c r="D564" t="s">
        <v>34</v>
      </c>
    </row>
    <row r="565" spans="1:4" x14ac:dyDescent="0.3">
      <c r="A565">
        <v>2010</v>
      </c>
      <c r="B565" t="s">
        <v>14</v>
      </c>
      <c r="C565">
        <v>118.17826086956519</v>
      </c>
      <c r="D565" t="s">
        <v>34</v>
      </c>
    </row>
    <row r="566" spans="1:4" x14ac:dyDescent="0.3">
      <c r="A566">
        <v>2011</v>
      </c>
      <c r="B566" t="s">
        <v>3</v>
      </c>
      <c r="C566">
        <v>137.65182179165993</v>
      </c>
      <c r="D566" t="s">
        <v>34</v>
      </c>
    </row>
    <row r="567" spans="1:4" x14ac:dyDescent="0.3">
      <c r="A567">
        <v>2011</v>
      </c>
      <c r="B567" t="s">
        <v>4</v>
      </c>
      <c r="C567">
        <v>90.30319258973563</v>
      </c>
      <c r="D567" t="s">
        <v>34</v>
      </c>
    </row>
    <row r="568" spans="1:4" x14ac:dyDescent="0.3">
      <c r="A568">
        <v>2011</v>
      </c>
      <c r="B568" t="s">
        <v>5</v>
      </c>
      <c r="C568">
        <v>168.76440968512807</v>
      </c>
      <c r="D568" t="s">
        <v>34</v>
      </c>
    </row>
    <row r="569" spans="1:4" x14ac:dyDescent="0.3">
      <c r="A569">
        <v>2011</v>
      </c>
      <c r="B569" t="s">
        <v>6</v>
      </c>
      <c r="C569">
        <v>0.45281621942882566</v>
      </c>
      <c r="D569" t="s">
        <v>34</v>
      </c>
    </row>
    <row r="570" spans="1:4" x14ac:dyDescent="0.3">
      <c r="A570">
        <v>2011</v>
      </c>
      <c r="B570" t="s">
        <v>7</v>
      </c>
      <c r="C570">
        <v>13.646647670238057</v>
      </c>
      <c r="D570" t="s">
        <v>34</v>
      </c>
    </row>
    <row r="571" spans="1:4" x14ac:dyDescent="0.3">
      <c r="A571">
        <v>2011</v>
      </c>
      <c r="B571" t="s">
        <v>8</v>
      </c>
      <c r="C571">
        <v>8.6895094236341741</v>
      </c>
      <c r="D571" t="s">
        <v>34</v>
      </c>
    </row>
    <row r="572" spans="1:4" x14ac:dyDescent="0.3">
      <c r="A572">
        <v>2011</v>
      </c>
      <c r="B572" t="s">
        <v>9</v>
      </c>
      <c r="C572">
        <v>3.3717521594221402</v>
      </c>
      <c r="D572" t="s">
        <v>34</v>
      </c>
    </row>
    <row r="573" spans="1:4" x14ac:dyDescent="0.3">
      <c r="A573">
        <v>2011</v>
      </c>
      <c r="B573" t="s">
        <v>10</v>
      </c>
      <c r="C573">
        <v>0</v>
      </c>
      <c r="D573" t="s">
        <v>34</v>
      </c>
    </row>
    <row r="574" spans="1:4" x14ac:dyDescent="0.3">
      <c r="A574">
        <v>2011</v>
      </c>
      <c r="B574" t="s">
        <v>11</v>
      </c>
      <c r="C574">
        <v>34.696708846144404</v>
      </c>
      <c r="D574" t="s">
        <v>34</v>
      </c>
    </row>
    <row r="575" spans="1:4" x14ac:dyDescent="0.3">
      <c r="A575">
        <v>2011</v>
      </c>
      <c r="B575" t="s">
        <v>12</v>
      </c>
      <c r="C575">
        <v>85.040068478002979</v>
      </c>
      <c r="D575" t="s">
        <v>34</v>
      </c>
    </row>
    <row r="576" spans="1:4" x14ac:dyDescent="0.3">
      <c r="A576">
        <v>2011</v>
      </c>
      <c r="B576" t="s">
        <v>13</v>
      </c>
      <c r="C576">
        <v>126.21918212154809</v>
      </c>
      <c r="D576" t="s">
        <v>34</v>
      </c>
    </row>
    <row r="577" spans="1:4" x14ac:dyDescent="0.3">
      <c r="A577">
        <v>2011</v>
      </c>
      <c r="B577" t="s">
        <v>14</v>
      </c>
      <c r="C577">
        <v>137.05142701334762</v>
      </c>
      <c r="D577" t="s">
        <v>34</v>
      </c>
    </row>
    <row r="578" spans="1:4" x14ac:dyDescent="0.3">
      <c r="A578">
        <v>2012</v>
      </c>
      <c r="B578" t="s">
        <v>3</v>
      </c>
      <c r="C578">
        <v>147.26356012308744</v>
      </c>
      <c r="D578" t="s">
        <v>34</v>
      </c>
    </row>
    <row r="579" spans="1:4" x14ac:dyDescent="0.3">
      <c r="A579">
        <v>2012</v>
      </c>
      <c r="B579" t="s">
        <v>4</v>
      </c>
      <c r="C579">
        <v>97.675069228542611</v>
      </c>
      <c r="D579" t="s">
        <v>34</v>
      </c>
    </row>
    <row r="580" spans="1:4" x14ac:dyDescent="0.3">
      <c r="A580">
        <v>2012</v>
      </c>
      <c r="B580" t="s">
        <v>5</v>
      </c>
      <c r="C580">
        <v>59.046949461737626</v>
      </c>
      <c r="D580" t="s">
        <v>34</v>
      </c>
    </row>
    <row r="581" spans="1:4" x14ac:dyDescent="0.3">
      <c r="A581">
        <v>2012</v>
      </c>
      <c r="B581" t="s">
        <v>6</v>
      </c>
      <c r="C581">
        <v>19.115050888435679</v>
      </c>
      <c r="D581" t="s">
        <v>34</v>
      </c>
    </row>
    <row r="582" spans="1:4" x14ac:dyDescent="0.3">
      <c r="A582">
        <v>2012</v>
      </c>
      <c r="B582" t="s">
        <v>7</v>
      </c>
      <c r="C582">
        <v>8.1803037010956796</v>
      </c>
      <c r="D582" t="s">
        <v>34</v>
      </c>
    </row>
    <row r="583" spans="1:4" x14ac:dyDescent="0.3">
      <c r="A583">
        <v>2012</v>
      </c>
      <c r="B583" t="s">
        <v>8</v>
      </c>
      <c r="C583">
        <v>11.714898284840661</v>
      </c>
      <c r="D583" t="s">
        <v>34</v>
      </c>
    </row>
    <row r="584" spans="1:4" x14ac:dyDescent="0.3">
      <c r="A584">
        <v>2012</v>
      </c>
      <c r="B584" t="s">
        <v>9</v>
      </c>
      <c r="C584">
        <v>3.0072283984013102</v>
      </c>
      <c r="D584" t="s">
        <v>34</v>
      </c>
    </row>
    <row r="585" spans="1:4" x14ac:dyDescent="0.3">
      <c r="A585">
        <v>2012</v>
      </c>
      <c r="B585" t="s">
        <v>10</v>
      </c>
      <c r="C585">
        <v>17.094904406501747</v>
      </c>
      <c r="D585" t="s">
        <v>34</v>
      </c>
    </row>
    <row r="586" spans="1:4" x14ac:dyDescent="0.3">
      <c r="A586">
        <v>2012</v>
      </c>
      <c r="B586" t="s">
        <v>11</v>
      </c>
      <c r="C586">
        <v>10.138138768657909</v>
      </c>
      <c r="D586" t="s">
        <v>34</v>
      </c>
    </row>
    <row r="587" spans="1:4" x14ac:dyDescent="0.3">
      <c r="A587">
        <v>2012</v>
      </c>
      <c r="B587" t="s">
        <v>12</v>
      </c>
      <c r="C587">
        <v>16.494245109082513</v>
      </c>
      <c r="D587" t="s">
        <v>34</v>
      </c>
    </row>
    <row r="588" spans="1:4" x14ac:dyDescent="0.3">
      <c r="A588">
        <v>2012</v>
      </c>
      <c r="B588" t="s">
        <v>13</v>
      </c>
      <c r="C588">
        <v>43.307318526146041</v>
      </c>
      <c r="D588" t="s">
        <v>34</v>
      </c>
    </row>
    <row r="589" spans="1:4" x14ac:dyDescent="0.3">
      <c r="A589">
        <v>2012</v>
      </c>
      <c r="B589" t="s">
        <v>14</v>
      </c>
      <c r="C589">
        <v>118.30297342117609</v>
      </c>
      <c r="D589" t="s">
        <v>34</v>
      </c>
    </row>
    <row r="590" spans="1:4" x14ac:dyDescent="0.3">
      <c r="A590">
        <v>2013</v>
      </c>
      <c r="B590" t="s">
        <v>3</v>
      </c>
      <c r="C590">
        <v>180.14273819583647</v>
      </c>
      <c r="D590" t="s">
        <v>34</v>
      </c>
    </row>
    <row r="591" spans="1:4" x14ac:dyDescent="0.3">
      <c r="A591">
        <v>2013</v>
      </c>
      <c r="B591" t="s">
        <v>4</v>
      </c>
      <c r="C591">
        <v>84.842543227656364</v>
      </c>
      <c r="D591" t="s">
        <v>34</v>
      </c>
    </row>
    <row r="592" spans="1:4" x14ac:dyDescent="0.3">
      <c r="A592">
        <v>2013</v>
      </c>
      <c r="B592" t="s">
        <v>5</v>
      </c>
      <c r="C592">
        <v>142.68846724716769</v>
      </c>
      <c r="D592" t="s">
        <v>34</v>
      </c>
    </row>
    <row r="593" spans="1:4" x14ac:dyDescent="0.3">
      <c r="A593">
        <v>2013</v>
      </c>
      <c r="B593" t="s">
        <v>6</v>
      </c>
      <c r="C593">
        <v>30.717302483770951</v>
      </c>
      <c r="D593" t="s">
        <v>34</v>
      </c>
    </row>
    <row r="594" spans="1:4" x14ac:dyDescent="0.3">
      <c r="A594">
        <v>2013</v>
      </c>
      <c r="B594" t="s">
        <v>7</v>
      </c>
      <c r="C594">
        <v>17.390310252106367</v>
      </c>
      <c r="D594" t="s">
        <v>34</v>
      </c>
    </row>
    <row r="595" spans="1:4" x14ac:dyDescent="0.3">
      <c r="A595">
        <v>2013</v>
      </c>
      <c r="B595" t="s">
        <v>8</v>
      </c>
      <c r="C595">
        <v>5.2030318857197466</v>
      </c>
      <c r="D595" t="s">
        <v>34</v>
      </c>
    </row>
    <row r="596" spans="1:4" x14ac:dyDescent="0.3">
      <c r="A596">
        <v>2013</v>
      </c>
      <c r="B596" t="s">
        <v>9</v>
      </c>
      <c r="C596">
        <v>18.05443016147046</v>
      </c>
      <c r="D596" t="s">
        <v>34</v>
      </c>
    </row>
    <row r="597" spans="1:4" x14ac:dyDescent="0.3">
      <c r="A597">
        <v>2013</v>
      </c>
      <c r="B597" t="s">
        <v>10</v>
      </c>
      <c r="C597">
        <v>0</v>
      </c>
      <c r="D597" t="s">
        <v>34</v>
      </c>
    </row>
    <row r="598" spans="1:4" x14ac:dyDescent="0.3">
      <c r="A598">
        <v>2013</v>
      </c>
      <c r="B598" t="s">
        <v>11</v>
      </c>
      <c r="C598">
        <v>34.379414659096781</v>
      </c>
      <c r="D598" t="s">
        <v>34</v>
      </c>
    </row>
    <row r="599" spans="1:4" x14ac:dyDescent="0.3">
      <c r="A599">
        <v>2013</v>
      </c>
      <c r="B599" t="s">
        <v>12</v>
      </c>
      <c r="C599">
        <v>96.963853566364023</v>
      </c>
      <c r="D599" t="s">
        <v>34</v>
      </c>
    </row>
    <row r="600" spans="1:4" x14ac:dyDescent="0.3">
      <c r="A600">
        <v>2013</v>
      </c>
      <c r="B600" t="s">
        <v>13</v>
      </c>
      <c r="C600">
        <v>64.967947720720773</v>
      </c>
      <c r="D600" t="s">
        <v>34</v>
      </c>
    </row>
    <row r="601" spans="1:4" x14ac:dyDescent="0.3">
      <c r="A601">
        <v>2013</v>
      </c>
      <c r="B601" t="s">
        <v>14</v>
      </c>
      <c r="C601">
        <v>164.0724798623753</v>
      </c>
      <c r="D601" t="s">
        <v>34</v>
      </c>
    </row>
    <row r="602" spans="1:4" x14ac:dyDescent="0.3">
      <c r="A602">
        <v>2014</v>
      </c>
      <c r="B602" t="s">
        <v>3</v>
      </c>
      <c r="C602">
        <v>164.93125814339564</v>
      </c>
      <c r="D602" t="s">
        <v>34</v>
      </c>
    </row>
    <row r="603" spans="1:4" x14ac:dyDescent="0.3">
      <c r="A603">
        <v>2014</v>
      </c>
      <c r="B603" t="s">
        <v>4</v>
      </c>
      <c r="C603">
        <v>183.79096606252941</v>
      </c>
      <c r="D603" t="s">
        <v>34</v>
      </c>
    </row>
    <row r="604" spans="1:4" x14ac:dyDescent="0.3">
      <c r="A604">
        <v>2014</v>
      </c>
      <c r="B604" t="s">
        <v>5</v>
      </c>
      <c r="C604">
        <v>117.16199727585001</v>
      </c>
      <c r="D604" t="s">
        <v>34</v>
      </c>
    </row>
    <row r="605" spans="1:4" x14ac:dyDescent="0.3">
      <c r="A605">
        <v>2014</v>
      </c>
      <c r="B605" t="s">
        <v>6</v>
      </c>
      <c r="C605">
        <v>58.115444126770008</v>
      </c>
      <c r="D605" t="s">
        <v>34</v>
      </c>
    </row>
    <row r="606" spans="1:4" x14ac:dyDescent="0.3">
      <c r="A606">
        <v>2014</v>
      </c>
      <c r="B606" t="s">
        <v>7</v>
      </c>
      <c r="C606">
        <v>13.02498504407739</v>
      </c>
      <c r="D606" t="s">
        <v>34</v>
      </c>
    </row>
    <row r="607" spans="1:4" x14ac:dyDescent="0.3">
      <c r="A607">
        <v>2014</v>
      </c>
      <c r="B607" t="s">
        <v>8</v>
      </c>
      <c r="C607">
        <v>6.3233194441152518</v>
      </c>
      <c r="D607" t="s">
        <v>34</v>
      </c>
    </row>
    <row r="608" spans="1:4" x14ac:dyDescent="0.3">
      <c r="A608">
        <v>2014</v>
      </c>
      <c r="B608" t="s">
        <v>9</v>
      </c>
      <c r="C608">
        <v>0</v>
      </c>
      <c r="D608" t="s">
        <v>34</v>
      </c>
    </row>
    <row r="609" spans="1:4" x14ac:dyDescent="0.3">
      <c r="A609">
        <v>2014</v>
      </c>
      <c r="B609" t="s">
        <v>10</v>
      </c>
      <c r="C609">
        <v>0</v>
      </c>
      <c r="D609" t="s">
        <v>34</v>
      </c>
    </row>
    <row r="610" spans="1:4" x14ac:dyDescent="0.3">
      <c r="A610">
        <v>2014</v>
      </c>
      <c r="B610" t="s">
        <v>11</v>
      </c>
      <c r="C610">
        <v>25.547187862855193</v>
      </c>
      <c r="D610" t="s">
        <v>34</v>
      </c>
    </row>
    <row r="611" spans="1:4" x14ac:dyDescent="0.3">
      <c r="A611">
        <v>2014</v>
      </c>
      <c r="B611" t="s">
        <v>12</v>
      </c>
      <c r="C611">
        <v>109.01020763772777</v>
      </c>
      <c r="D611" t="s">
        <v>34</v>
      </c>
    </row>
    <row r="612" spans="1:4" x14ac:dyDescent="0.3">
      <c r="A612">
        <v>2014</v>
      </c>
      <c r="B612" t="s">
        <v>13</v>
      </c>
      <c r="C612">
        <v>91.466602911864669</v>
      </c>
      <c r="D612" t="s">
        <v>34</v>
      </c>
    </row>
    <row r="613" spans="1:4" x14ac:dyDescent="0.3">
      <c r="A613">
        <v>2014</v>
      </c>
      <c r="B613" t="s">
        <v>14</v>
      </c>
      <c r="C613">
        <v>69.327692084776913</v>
      </c>
      <c r="D613" t="s">
        <v>34</v>
      </c>
    </row>
    <row r="614" spans="1:4" x14ac:dyDescent="0.3">
      <c r="A614">
        <v>2015</v>
      </c>
      <c r="B614" t="s">
        <v>3</v>
      </c>
      <c r="C614">
        <v>105.87220777068096</v>
      </c>
      <c r="D614" t="s">
        <v>34</v>
      </c>
    </row>
    <row r="615" spans="1:4" x14ac:dyDescent="0.3">
      <c r="A615">
        <v>2015</v>
      </c>
      <c r="B615" t="s">
        <v>4</v>
      </c>
      <c r="C615">
        <v>76.013306224258358</v>
      </c>
      <c r="D615" t="s">
        <v>34</v>
      </c>
    </row>
    <row r="616" spans="1:4" x14ac:dyDescent="0.3">
      <c r="A616">
        <v>2015</v>
      </c>
      <c r="B616" t="s">
        <v>5</v>
      </c>
      <c r="C616">
        <v>155.2109329727673</v>
      </c>
      <c r="D616" t="s">
        <v>34</v>
      </c>
    </row>
    <row r="617" spans="1:4" x14ac:dyDescent="0.3">
      <c r="A617">
        <v>2015</v>
      </c>
      <c r="B617" t="s">
        <v>6</v>
      </c>
      <c r="C617">
        <v>82.313943599856628</v>
      </c>
      <c r="D617" t="s">
        <v>34</v>
      </c>
    </row>
    <row r="618" spans="1:4" x14ac:dyDescent="0.3">
      <c r="A618">
        <v>2015</v>
      </c>
      <c r="B618" t="s">
        <v>7</v>
      </c>
      <c r="C618">
        <v>11.100312252747338</v>
      </c>
      <c r="D618" t="s">
        <v>34</v>
      </c>
    </row>
    <row r="619" spans="1:4" x14ac:dyDescent="0.3">
      <c r="A619">
        <v>2015</v>
      </c>
      <c r="B619" t="s">
        <v>8</v>
      </c>
      <c r="C619">
        <v>0.87923445601444339</v>
      </c>
      <c r="D619" t="s">
        <v>34</v>
      </c>
    </row>
    <row r="620" spans="1:4" x14ac:dyDescent="0.3">
      <c r="A620">
        <v>2015</v>
      </c>
      <c r="B620" t="s">
        <v>9</v>
      </c>
      <c r="C620">
        <v>16.121001004847376</v>
      </c>
      <c r="D620" t="s">
        <v>34</v>
      </c>
    </row>
    <row r="621" spans="1:4" x14ac:dyDescent="0.3">
      <c r="A621">
        <v>2015</v>
      </c>
      <c r="B621" t="s">
        <v>10</v>
      </c>
      <c r="C621">
        <v>26.234328082639241</v>
      </c>
      <c r="D621" t="s">
        <v>34</v>
      </c>
    </row>
    <row r="622" spans="1:4" x14ac:dyDescent="0.3">
      <c r="A622">
        <v>2015</v>
      </c>
      <c r="B622" t="s">
        <v>11</v>
      </c>
      <c r="C622">
        <v>49.747856561501507</v>
      </c>
      <c r="D622" t="s">
        <v>34</v>
      </c>
    </row>
    <row r="623" spans="1:4" x14ac:dyDescent="0.3">
      <c r="A623">
        <v>2015</v>
      </c>
      <c r="B623" t="s">
        <v>12</v>
      </c>
      <c r="C623">
        <v>50.579603057808086</v>
      </c>
      <c r="D623" t="s">
        <v>34</v>
      </c>
    </row>
    <row r="624" spans="1:4" x14ac:dyDescent="0.3">
      <c r="A624">
        <v>2015</v>
      </c>
      <c r="B624" t="s">
        <v>13</v>
      </c>
      <c r="C624">
        <v>50.227726326095492</v>
      </c>
      <c r="D624" t="s">
        <v>34</v>
      </c>
    </row>
    <row r="625" spans="1:4" x14ac:dyDescent="0.3">
      <c r="A625">
        <v>2015</v>
      </c>
      <c r="B625" t="s">
        <v>14</v>
      </c>
      <c r="C625">
        <v>177.55440843658704</v>
      </c>
      <c r="D625" t="s">
        <v>34</v>
      </c>
    </row>
    <row r="626" spans="1:4" x14ac:dyDescent="0.3">
      <c r="A626">
        <v>2016</v>
      </c>
      <c r="B626" t="s">
        <v>3</v>
      </c>
      <c r="C626">
        <v>171.14537497046857</v>
      </c>
      <c r="D626" t="s">
        <v>34</v>
      </c>
    </row>
    <row r="627" spans="1:4" x14ac:dyDescent="0.3">
      <c r="A627">
        <v>2016</v>
      </c>
      <c r="B627" t="s">
        <v>4</v>
      </c>
      <c r="C627">
        <v>210.36733586427903</v>
      </c>
      <c r="D627" t="s">
        <v>34</v>
      </c>
    </row>
    <row r="628" spans="1:4" x14ac:dyDescent="0.3">
      <c r="A628">
        <v>2016</v>
      </c>
      <c r="B628" t="s">
        <v>5</v>
      </c>
      <c r="C628">
        <v>77.651672198528985</v>
      </c>
      <c r="D628" t="s">
        <v>34</v>
      </c>
    </row>
    <row r="629" spans="1:4" x14ac:dyDescent="0.3">
      <c r="A629">
        <v>2016</v>
      </c>
      <c r="B629" t="s">
        <v>6</v>
      </c>
      <c r="C629">
        <v>85.121837697198501</v>
      </c>
      <c r="D629" t="s">
        <v>34</v>
      </c>
    </row>
    <row r="630" spans="1:4" x14ac:dyDescent="0.3">
      <c r="A630">
        <v>2016</v>
      </c>
      <c r="B630" t="s">
        <v>7</v>
      </c>
      <c r="C630">
        <v>16.742329735030413</v>
      </c>
      <c r="D630" t="s">
        <v>34</v>
      </c>
    </row>
    <row r="631" spans="1:4" x14ac:dyDescent="0.3">
      <c r="A631">
        <v>2016</v>
      </c>
      <c r="B631" t="s">
        <v>8</v>
      </c>
      <c r="C631">
        <v>0</v>
      </c>
      <c r="D631" t="s">
        <v>34</v>
      </c>
    </row>
    <row r="632" spans="1:4" x14ac:dyDescent="0.3">
      <c r="A632">
        <v>2016</v>
      </c>
      <c r="B632" t="s">
        <v>9</v>
      </c>
      <c r="C632">
        <v>0</v>
      </c>
      <c r="D632" t="s">
        <v>34</v>
      </c>
    </row>
    <row r="633" spans="1:4" x14ac:dyDescent="0.3">
      <c r="A633">
        <v>2016</v>
      </c>
      <c r="B633" t="s">
        <v>10</v>
      </c>
      <c r="C633">
        <v>24.344611481566055</v>
      </c>
      <c r="D633" t="s">
        <v>34</v>
      </c>
    </row>
    <row r="634" spans="1:4" x14ac:dyDescent="0.3">
      <c r="A634">
        <v>2016</v>
      </c>
      <c r="B634" t="s">
        <v>11</v>
      </c>
      <c r="C634">
        <v>24.742658820302868</v>
      </c>
      <c r="D634" t="s">
        <v>34</v>
      </c>
    </row>
    <row r="635" spans="1:4" x14ac:dyDescent="0.3">
      <c r="A635">
        <v>2016</v>
      </c>
      <c r="B635" t="s">
        <v>12</v>
      </c>
      <c r="C635">
        <v>90.944131444699281</v>
      </c>
      <c r="D635" t="s">
        <v>34</v>
      </c>
    </row>
    <row r="636" spans="1:4" x14ac:dyDescent="0.3">
      <c r="A636">
        <v>2016</v>
      </c>
      <c r="B636" t="s">
        <v>13</v>
      </c>
      <c r="C636">
        <v>148.67807333238585</v>
      </c>
      <c r="D636" t="s">
        <v>34</v>
      </c>
    </row>
    <row r="637" spans="1:4" x14ac:dyDescent="0.3">
      <c r="A637">
        <v>2016</v>
      </c>
      <c r="B637" t="s">
        <v>14</v>
      </c>
      <c r="C637">
        <v>74.314418429352415</v>
      </c>
      <c r="D637" t="s">
        <v>34</v>
      </c>
    </row>
    <row r="638" spans="1:4" x14ac:dyDescent="0.3">
      <c r="A638">
        <v>2017</v>
      </c>
      <c r="B638" t="s">
        <v>3</v>
      </c>
      <c r="C638">
        <v>228.86447280444443</v>
      </c>
      <c r="D638" t="s">
        <v>34</v>
      </c>
    </row>
    <row r="639" spans="1:4" x14ac:dyDescent="0.3">
      <c r="A639">
        <v>2017</v>
      </c>
      <c r="B639" t="s">
        <v>4</v>
      </c>
      <c r="C639">
        <v>181.79528575552538</v>
      </c>
      <c r="D639" t="s">
        <v>34</v>
      </c>
    </row>
    <row r="640" spans="1:4" x14ac:dyDescent="0.3">
      <c r="A640">
        <v>2017</v>
      </c>
      <c r="B640" t="s">
        <v>5</v>
      </c>
      <c r="C640">
        <v>139.44903179584082</v>
      </c>
      <c r="D640" t="s">
        <v>34</v>
      </c>
    </row>
    <row r="641" spans="1:4" x14ac:dyDescent="0.3">
      <c r="A641">
        <v>2017</v>
      </c>
      <c r="B641" t="s">
        <v>6</v>
      </c>
      <c r="C641">
        <v>38.918384149671624</v>
      </c>
      <c r="D641" t="s">
        <v>34</v>
      </c>
    </row>
    <row r="642" spans="1:4" x14ac:dyDescent="0.3">
      <c r="A642">
        <v>2017</v>
      </c>
      <c r="B642" t="s">
        <v>7</v>
      </c>
      <c r="C642">
        <v>2.3044600567564943</v>
      </c>
      <c r="D642" t="s">
        <v>34</v>
      </c>
    </row>
    <row r="643" spans="1:4" x14ac:dyDescent="0.3">
      <c r="A643">
        <v>2017</v>
      </c>
      <c r="B643" t="s">
        <v>8</v>
      </c>
      <c r="C643">
        <v>13.924021788839276</v>
      </c>
      <c r="D643" t="s">
        <v>34</v>
      </c>
    </row>
    <row r="644" spans="1:4" x14ac:dyDescent="0.3">
      <c r="A644">
        <v>2017</v>
      </c>
      <c r="B644" t="s">
        <v>9</v>
      </c>
      <c r="C644">
        <v>1.7070559507443468</v>
      </c>
      <c r="D644" t="s">
        <v>34</v>
      </c>
    </row>
    <row r="645" spans="1:4" x14ac:dyDescent="0.3">
      <c r="A645">
        <v>2017</v>
      </c>
      <c r="B645" t="s">
        <v>10</v>
      </c>
      <c r="C645">
        <v>3.1564524688150399</v>
      </c>
      <c r="D645" t="s">
        <v>34</v>
      </c>
    </row>
    <row r="646" spans="1:4" x14ac:dyDescent="0.3">
      <c r="A646">
        <v>2017</v>
      </c>
      <c r="B646" t="s">
        <v>11</v>
      </c>
      <c r="C646">
        <v>30.085424380314446</v>
      </c>
      <c r="D646" t="s">
        <v>34</v>
      </c>
    </row>
    <row r="647" spans="1:4" x14ac:dyDescent="0.3">
      <c r="A647">
        <v>2017</v>
      </c>
      <c r="B647" t="s">
        <v>12</v>
      </c>
      <c r="C647">
        <v>22.040502823388252</v>
      </c>
      <c r="D647" t="s">
        <v>34</v>
      </c>
    </row>
    <row r="648" spans="1:4" x14ac:dyDescent="0.3">
      <c r="A648">
        <v>2017</v>
      </c>
      <c r="B648" t="s">
        <v>13</v>
      </c>
      <c r="C648">
        <v>128.7188934280411</v>
      </c>
      <c r="D648" t="s">
        <v>34</v>
      </c>
    </row>
    <row r="649" spans="1:4" x14ac:dyDescent="0.3">
      <c r="A649">
        <v>2017</v>
      </c>
      <c r="B649" t="s">
        <v>14</v>
      </c>
      <c r="C649">
        <v>110.51973237645051</v>
      </c>
      <c r="D649" t="s">
        <v>34</v>
      </c>
    </row>
    <row r="650" spans="1:4" x14ac:dyDescent="0.3">
      <c r="A650">
        <v>2018</v>
      </c>
      <c r="B650" t="s">
        <v>3</v>
      </c>
      <c r="C650">
        <v>230.90199137240401</v>
      </c>
      <c r="D650" t="s">
        <v>34</v>
      </c>
    </row>
    <row r="651" spans="1:4" x14ac:dyDescent="0.3">
      <c r="A651">
        <v>2018</v>
      </c>
      <c r="B651" t="s">
        <v>4</v>
      </c>
      <c r="C651">
        <v>73.695750413078883</v>
      </c>
      <c r="D651" t="s">
        <v>34</v>
      </c>
    </row>
    <row r="652" spans="1:4" x14ac:dyDescent="0.3">
      <c r="A652">
        <v>2018</v>
      </c>
      <c r="B652" t="s">
        <v>5</v>
      </c>
      <c r="C652">
        <v>180.91684183046141</v>
      </c>
      <c r="D652" t="s">
        <v>34</v>
      </c>
    </row>
    <row r="653" spans="1:4" x14ac:dyDescent="0.3">
      <c r="A653">
        <v>2018</v>
      </c>
      <c r="B653" t="s">
        <v>6</v>
      </c>
      <c r="C653">
        <v>69.770793104489599</v>
      </c>
      <c r="D653" t="s">
        <v>34</v>
      </c>
    </row>
    <row r="654" spans="1:4" x14ac:dyDescent="0.3">
      <c r="A654">
        <v>2018</v>
      </c>
      <c r="B654" t="s">
        <v>7</v>
      </c>
      <c r="C654">
        <v>17.153924862025207</v>
      </c>
      <c r="D654" t="s">
        <v>34</v>
      </c>
    </row>
    <row r="655" spans="1:4" x14ac:dyDescent="0.3">
      <c r="A655">
        <v>2018</v>
      </c>
      <c r="B655" t="s">
        <v>8</v>
      </c>
      <c r="C655">
        <v>16.29350858564522</v>
      </c>
      <c r="D655" t="s">
        <v>34</v>
      </c>
    </row>
    <row r="656" spans="1:4" x14ac:dyDescent="0.3">
      <c r="A656">
        <v>2018</v>
      </c>
      <c r="B656" t="s">
        <v>9</v>
      </c>
      <c r="C656">
        <v>0</v>
      </c>
      <c r="D656" t="s">
        <v>34</v>
      </c>
    </row>
    <row r="657" spans="1:4" x14ac:dyDescent="0.3">
      <c r="A657">
        <v>2018</v>
      </c>
      <c r="B657" t="s">
        <v>10</v>
      </c>
      <c r="C657">
        <v>16.003414861454427</v>
      </c>
      <c r="D657" t="s">
        <v>34</v>
      </c>
    </row>
    <row r="658" spans="1:4" x14ac:dyDescent="0.3">
      <c r="A658">
        <v>2018</v>
      </c>
      <c r="B658" t="s">
        <v>11</v>
      </c>
      <c r="C658">
        <v>40.867035580802742</v>
      </c>
      <c r="D658" t="s">
        <v>34</v>
      </c>
    </row>
    <row r="659" spans="1:4" x14ac:dyDescent="0.3">
      <c r="A659">
        <v>2018</v>
      </c>
      <c r="B659" t="s">
        <v>12</v>
      </c>
      <c r="C659">
        <v>10.127591728762084</v>
      </c>
      <c r="D659" t="s">
        <v>34</v>
      </c>
    </row>
    <row r="660" spans="1:4" x14ac:dyDescent="0.3">
      <c r="A660">
        <v>2018</v>
      </c>
      <c r="B660" t="s">
        <v>13</v>
      </c>
      <c r="C660">
        <v>82.925578225394474</v>
      </c>
      <c r="D660" t="s">
        <v>34</v>
      </c>
    </row>
    <row r="661" spans="1:4" x14ac:dyDescent="0.3">
      <c r="A661">
        <v>2018</v>
      </c>
      <c r="B661" t="s">
        <v>14</v>
      </c>
      <c r="C661">
        <v>93.384316020900854</v>
      </c>
      <c r="D661" t="s">
        <v>34</v>
      </c>
    </row>
    <row r="662" spans="1:4" x14ac:dyDescent="0.3">
      <c r="A662">
        <v>2019</v>
      </c>
      <c r="B662" t="s">
        <v>3</v>
      </c>
      <c r="C662">
        <v>124.09625428661043</v>
      </c>
      <c r="D662" t="s">
        <v>34</v>
      </c>
    </row>
    <row r="663" spans="1:4" x14ac:dyDescent="0.3">
      <c r="A663">
        <v>2019</v>
      </c>
      <c r="B663" t="s">
        <v>4</v>
      </c>
      <c r="C663">
        <v>124.97948979435762</v>
      </c>
      <c r="D663" t="s">
        <v>34</v>
      </c>
    </row>
    <row r="664" spans="1:4" x14ac:dyDescent="0.3">
      <c r="A664">
        <v>2019</v>
      </c>
      <c r="B664" t="s">
        <v>5</v>
      </c>
      <c r="C664">
        <v>51.056148015790711</v>
      </c>
      <c r="D664" t="s">
        <v>34</v>
      </c>
    </row>
    <row r="665" spans="1:4" x14ac:dyDescent="0.3">
      <c r="A665">
        <v>2019</v>
      </c>
      <c r="B665" t="s">
        <v>6</v>
      </c>
      <c r="C665">
        <v>7.0131974448250247</v>
      </c>
      <c r="D665" t="s">
        <v>34</v>
      </c>
    </row>
    <row r="666" spans="1:4" x14ac:dyDescent="0.3">
      <c r="A666">
        <v>2019</v>
      </c>
      <c r="B666" t="s">
        <v>7</v>
      </c>
      <c r="C666">
        <v>12.718482600332322</v>
      </c>
      <c r="D666" t="s">
        <v>34</v>
      </c>
    </row>
    <row r="667" spans="1:4" x14ac:dyDescent="0.3">
      <c r="A667">
        <v>2019</v>
      </c>
      <c r="B667" t="s">
        <v>8</v>
      </c>
      <c r="C667">
        <v>0</v>
      </c>
      <c r="D667" t="s">
        <v>34</v>
      </c>
    </row>
    <row r="668" spans="1:4" x14ac:dyDescent="0.3">
      <c r="A668">
        <v>2019</v>
      </c>
      <c r="B668" t="s">
        <v>9</v>
      </c>
      <c r="C668">
        <v>1.8802576314054833</v>
      </c>
      <c r="D668" t="s">
        <v>34</v>
      </c>
    </row>
    <row r="669" spans="1:4" x14ac:dyDescent="0.3">
      <c r="A669">
        <v>2019</v>
      </c>
      <c r="B669" t="s">
        <v>10</v>
      </c>
      <c r="C669">
        <v>3.4489693230546647</v>
      </c>
      <c r="D669" t="s">
        <v>34</v>
      </c>
    </row>
    <row r="670" spans="1:4" x14ac:dyDescent="0.3">
      <c r="A670">
        <v>2019</v>
      </c>
      <c r="B670" t="s">
        <v>11</v>
      </c>
      <c r="C670">
        <v>10.515864288417712</v>
      </c>
      <c r="D670" t="s">
        <v>34</v>
      </c>
    </row>
    <row r="671" spans="1:4" x14ac:dyDescent="0.3">
      <c r="A671">
        <v>2019</v>
      </c>
      <c r="B671" t="s">
        <v>12</v>
      </c>
      <c r="C671">
        <v>98.465734814835713</v>
      </c>
      <c r="D671" t="s">
        <v>34</v>
      </c>
    </row>
    <row r="672" spans="1:4" x14ac:dyDescent="0.3">
      <c r="A672">
        <v>2019</v>
      </c>
      <c r="B672" t="s">
        <v>13</v>
      </c>
      <c r="C672">
        <v>55.186807957374604</v>
      </c>
      <c r="D672" t="s">
        <v>34</v>
      </c>
    </row>
    <row r="673" spans="1:4" x14ac:dyDescent="0.3">
      <c r="A673">
        <v>2019</v>
      </c>
      <c r="B673" t="s">
        <v>14</v>
      </c>
      <c r="C673">
        <v>182.97798276218509</v>
      </c>
      <c r="D673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ESCOBAR INGENIEROS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ING-GILMAR</dc:creator>
  <cp:lastModifiedBy>Henry Suarez</cp:lastModifiedBy>
  <dcterms:created xsi:type="dcterms:W3CDTF">2020-05-25T03:52:24Z</dcterms:created>
  <dcterms:modified xsi:type="dcterms:W3CDTF">2024-07-12T15:27:51Z</dcterms:modified>
</cp:coreProperties>
</file>